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E4B52B6E-8C80-486D-B964-CDF9F2A397EC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政党別得票数）_191_" sheetId="3" r:id="rId1"/>
    <sheet name="パラメタシート" sheetId="4" state="hidden" r:id="rId2"/>
    <sheet name="P_19号様式" sheetId="6" state="hidden" r:id="rId3"/>
  </sheets>
  <definedNames>
    <definedName name="P_11号様式">#REF!</definedName>
    <definedName name="P_19号様式">P_19号様式!$A$1:$FS$2</definedName>
    <definedName name="P_20号様式" localSheetId="0">#REF!</definedName>
    <definedName name="P_20号様式">#REF!</definedName>
    <definedName name="Sheet1">#REF!</definedName>
    <definedName name="第20号様式" localSheetId="0">'衆比開票速報（政党別得票数）_191_'!$A$1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14" i="3" l="1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L12" i="3"/>
  <c r="L10" i="3"/>
  <c r="F20" i="3"/>
  <c r="F12" i="3"/>
  <c r="F16" i="3"/>
  <c r="F18" i="3"/>
  <c r="F22" i="3"/>
  <c r="F24" i="3"/>
  <c r="F26" i="3"/>
  <c r="F28" i="3"/>
  <c r="F30" i="3"/>
  <c r="F32" i="3"/>
  <c r="F34" i="3"/>
  <c r="F36" i="3"/>
  <c r="F38" i="3"/>
  <c r="F40" i="3"/>
  <c r="F42" i="3"/>
  <c r="F44" i="3"/>
  <c r="F46" i="3"/>
  <c r="F48" i="3"/>
  <c r="F10" i="3"/>
  <c r="T27" i="3"/>
  <c r="M5" i="3"/>
  <c r="R4" i="3"/>
  <c r="D11" i="3"/>
  <c r="B11" i="3"/>
  <c r="P6" i="3"/>
  <c r="B6" i="3"/>
  <c r="P5" i="3"/>
  <c r="M49" i="3"/>
  <c r="L49" i="3"/>
  <c r="J49" i="3"/>
  <c r="H49" i="3"/>
  <c r="G49" i="3"/>
  <c r="F49" i="3"/>
  <c r="D49" i="3"/>
  <c r="B49" i="3"/>
  <c r="M47" i="3"/>
  <c r="L47" i="3"/>
  <c r="J47" i="3"/>
  <c r="H47" i="3"/>
  <c r="G47" i="3"/>
  <c r="F47" i="3"/>
  <c r="D47" i="3"/>
  <c r="B47" i="3"/>
  <c r="M45" i="3"/>
  <c r="L45" i="3"/>
  <c r="J45" i="3"/>
  <c r="H45" i="3"/>
  <c r="G45" i="3"/>
  <c r="F45" i="3"/>
  <c r="D45" i="3"/>
  <c r="B45" i="3"/>
  <c r="M43" i="3"/>
  <c r="L43" i="3"/>
  <c r="J43" i="3"/>
  <c r="H43" i="3"/>
  <c r="G43" i="3"/>
  <c r="F43" i="3"/>
  <c r="D43" i="3"/>
  <c r="B43" i="3"/>
  <c r="M41" i="3"/>
  <c r="L41" i="3"/>
  <c r="J41" i="3"/>
  <c r="H41" i="3"/>
  <c r="G41" i="3"/>
  <c r="F41" i="3"/>
  <c r="D41" i="3"/>
  <c r="B41" i="3"/>
  <c r="M39" i="3"/>
  <c r="L39" i="3"/>
  <c r="J39" i="3"/>
  <c r="H39" i="3"/>
  <c r="G39" i="3"/>
  <c r="F39" i="3"/>
  <c r="D39" i="3"/>
  <c r="B39" i="3"/>
  <c r="M37" i="3"/>
  <c r="L37" i="3"/>
  <c r="J37" i="3"/>
  <c r="H37" i="3"/>
  <c r="G37" i="3"/>
  <c r="F37" i="3"/>
  <c r="D37" i="3"/>
  <c r="B37" i="3"/>
  <c r="M35" i="3"/>
  <c r="L35" i="3"/>
  <c r="J35" i="3"/>
  <c r="H35" i="3"/>
  <c r="G35" i="3"/>
  <c r="F35" i="3"/>
  <c r="D35" i="3"/>
  <c r="B35" i="3"/>
  <c r="M33" i="3"/>
  <c r="L33" i="3"/>
  <c r="J33" i="3"/>
  <c r="H33" i="3"/>
  <c r="G33" i="3"/>
  <c r="F33" i="3"/>
  <c r="D33" i="3"/>
  <c r="B33" i="3"/>
  <c r="M31" i="3"/>
  <c r="L31" i="3"/>
  <c r="J31" i="3"/>
  <c r="H31" i="3"/>
  <c r="G31" i="3"/>
  <c r="F31" i="3"/>
  <c r="D31" i="3"/>
  <c r="B31" i="3"/>
  <c r="M29" i="3"/>
  <c r="L29" i="3"/>
  <c r="J29" i="3"/>
  <c r="H29" i="3"/>
  <c r="G29" i="3"/>
  <c r="F29" i="3"/>
  <c r="D29" i="3"/>
  <c r="B29" i="3"/>
  <c r="R27" i="3"/>
  <c r="M27" i="3"/>
  <c r="L27" i="3"/>
  <c r="J27" i="3"/>
  <c r="H27" i="3"/>
  <c r="G27" i="3"/>
  <c r="F27" i="3"/>
  <c r="D27" i="3"/>
  <c r="B27" i="3"/>
  <c r="T25" i="3"/>
  <c r="R25" i="3"/>
  <c r="M25" i="3"/>
  <c r="L25" i="3"/>
  <c r="J25" i="3"/>
  <c r="H25" i="3"/>
  <c r="G25" i="3"/>
  <c r="F25" i="3"/>
  <c r="D25" i="3"/>
  <c r="B25" i="3"/>
  <c r="T23" i="3"/>
  <c r="R23" i="3"/>
  <c r="M23" i="3"/>
  <c r="L23" i="3"/>
  <c r="J23" i="3"/>
  <c r="H23" i="3"/>
  <c r="G23" i="3"/>
  <c r="F23" i="3"/>
  <c r="D23" i="3"/>
  <c r="B23" i="3"/>
  <c r="T21" i="3"/>
  <c r="R21" i="3"/>
  <c r="M21" i="3"/>
  <c r="L21" i="3"/>
  <c r="J21" i="3"/>
  <c r="H21" i="3"/>
  <c r="G21" i="3"/>
  <c r="F21" i="3"/>
  <c r="D21" i="3"/>
  <c r="B21" i="3"/>
  <c r="T19" i="3"/>
  <c r="R19" i="3"/>
  <c r="M19" i="3"/>
  <c r="L19" i="3"/>
  <c r="J19" i="3"/>
  <c r="H19" i="3"/>
  <c r="G19" i="3"/>
  <c r="F19" i="3"/>
  <c r="D19" i="3"/>
  <c r="B19" i="3"/>
  <c r="T17" i="3"/>
  <c r="R17" i="3"/>
  <c r="M17" i="3"/>
  <c r="L17" i="3"/>
  <c r="J17" i="3"/>
  <c r="H17" i="3"/>
  <c r="G17" i="3"/>
  <c r="F17" i="3"/>
  <c r="D17" i="3"/>
  <c r="B17" i="3"/>
  <c r="T15" i="3"/>
  <c r="R15" i="3"/>
  <c r="M15" i="3"/>
  <c r="L15" i="3"/>
  <c r="J15" i="3"/>
  <c r="H15" i="3"/>
  <c r="G15" i="3"/>
  <c r="F15" i="3"/>
  <c r="D15" i="3"/>
  <c r="B15" i="3"/>
  <c r="T13" i="3"/>
  <c r="R13" i="3"/>
  <c r="M13" i="3"/>
  <c r="L13" i="3"/>
  <c r="J13" i="3"/>
  <c r="H13" i="3"/>
  <c r="G13" i="3"/>
  <c r="F13" i="3"/>
  <c r="D13" i="3"/>
  <c r="B13" i="3"/>
  <c r="T11" i="3"/>
  <c r="R11" i="3"/>
  <c r="M11" i="3"/>
  <c r="L11" i="3"/>
  <c r="J11" i="3"/>
  <c r="H11" i="3"/>
  <c r="G11" i="3"/>
  <c r="F11" i="3"/>
  <c r="B5" i="3"/>
</calcChain>
</file>

<file path=xl/sharedStrings.xml><?xml version="1.0" encoding="utf-8"?>
<sst xmlns="http://schemas.openxmlformats.org/spreadsheetml/2006/main" count="224" uniqueCount="220">
  <si>
    <t>第19号様式</t>
  </si>
  <si>
    <t>開　票　速　報</t>
  </si>
  <si>
    <t>中間速報</t>
  </si>
  <si>
    <t>開票</t>
  </si>
  <si>
    <t>結了報告</t>
  </si>
  <si>
    <t>（得票率％）</t>
  </si>
  <si>
    <t>届出番号</t>
  </si>
  <si>
    <t>政　　党　　等　　名</t>
  </si>
  <si>
    <t>得　票　数</t>
  </si>
  <si>
    <t>開　　票　　内　　訳</t>
  </si>
  <si>
    <t>票　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</si>
  <si>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</si>
  <si>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</si>
  <si>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</si>
  <si>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</si>
  <si>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</si>
  <si>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</si>
  <si>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</si>
  <si>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</si>
  <si>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</si>
  <si>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>《　補　足　説　明　》</t>
  </si>
  <si>
    <t xml:space="preserve">   （１）　（　　）内は、各政党等の得票率です。</t>
  </si>
  <si>
    <t xml:space="preserve">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</si>
  <si>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</si>
  <si>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</si>
  <si>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</si>
  <si>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</si>
  <si>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</si>
  <si>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</si>
  <si>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</si>
  <si>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</si>
  <si>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届出番号2</t>
  </si>
  <si>
    <t>政党名2</t>
  </si>
  <si>
    <t>得票数2</t>
  </si>
  <si>
    <t>得票率2</t>
  </si>
  <si>
    <t>届出番号3</t>
  </si>
  <si>
    <t>政党名3</t>
  </si>
  <si>
    <t>得票数3</t>
  </si>
  <si>
    <t>得票率3</t>
  </si>
  <si>
    <t>届出番号4</t>
  </si>
  <si>
    <t>政党名4</t>
  </si>
  <si>
    <t>得票数4</t>
  </si>
  <si>
    <t>得票率4</t>
  </si>
  <si>
    <t>届出番号5</t>
  </si>
  <si>
    <t>政党名5</t>
  </si>
  <si>
    <t>得票数5</t>
  </si>
  <si>
    <t>得票率5</t>
  </si>
  <si>
    <t>届出番号6</t>
  </si>
  <si>
    <t>政党名6</t>
  </si>
  <si>
    <t>得票数6</t>
  </si>
  <si>
    <t>得票率6</t>
  </si>
  <si>
    <t>届出番号7</t>
  </si>
  <si>
    <t>政党名7</t>
  </si>
  <si>
    <t>得票数7</t>
  </si>
  <si>
    <t>得票率7</t>
  </si>
  <si>
    <t>届出番号8</t>
  </si>
  <si>
    <t>政党名8</t>
  </si>
  <si>
    <t>得票数8</t>
  </si>
  <si>
    <t>得票率8</t>
  </si>
  <si>
    <t>届出番号9</t>
  </si>
  <si>
    <t>政党名9</t>
  </si>
  <si>
    <t>得票数9</t>
  </si>
  <si>
    <t>得票率9</t>
  </si>
  <si>
    <t>届出番号10</t>
  </si>
  <si>
    <t>政党名10</t>
  </si>
  <si>
    <t>得票数10</t>
  </si>
  <si>
    <t>得票率10</t>
  </si>
  <si>
    <t>届出番号11</t>
  </si>
  <si>
    <t>政党名11</t>
  </si>
  <si>
    <t>得票数11</t>
  </si>
  <si>
    <t>得票率11</t>
  </si>
  <si>
    <t>届出番号12</t>
  </si>
  <si>
    <t>政党名12</t>
  </si>
  <si>
    <t>得票数12</t>
  </si>
  <si>
    <t>得票率12</t>
  </si>
  <si>
    <t>届出番号13</t>
  </si>
  <si>
    <t>政党名13</t>
  </si>
  <si>
    <t>得票数13</t>
  </si>
  <si>
    <t>得票率13</t>
  </si>
  <si>
    <t>届出番号14</t>
  </si>
  <si>
    <t>政党名14</t>
  </si>
  <si>
    <t>得票数14</t>
  </si>
  <si>
    <t>得票率14</t>
  </si>
  <si>
    <t>届出番号15</t>
  </si>
  <si>
    <t>政党名15</t>
  </si>
  <si>
    <t>得票数15</t>
  </si>
  <si>
    <t>得票率15</t>
  </si>
  <si>
    <t>届出番号16</t>
  </si>
  <si>
    <t>政党名16</t>
  </si>
  <si>
    <t>得票数16</t>
  </si>
  <si>
    <t>得票率16</t>
  </si>
  <si>
    <t>届出番号17</t>
  </si>
  <si>
    <t>政党名17</t>
  </si>
  <si>
    <t>得票数17</t>
  </si>
  <si>
    <t>得票率17</t>
  </si>
  <si>
    <t>届出番号18</t>
  </si>
  <si>
    <t>政党名18</t>
  </si>
  <si>
    <t>得票数18</t>
  </si>
  <si>
    <t>得票率18</t>
  </si>
  <si>
    <t>届出番号19</t>
  </si>
  <si>
    <t>政党名19</t>
  </si>
  <si>
    <t>得票数19</t>
  </si>
  <si>
    <t>得票率19</t>
  </si>
  <si>
    <t>届出番号20</t>
  </si>
  <si>
    <t>政党名20</t>
  </si>
  <si>
    <t>得票数20</t>
  </si>
  <si>
    <t>得票率20</t>
  </si>
  <si>
    <t>届出番号21</t>
  </si>
  <si>
    <t>政党名21</t>
  </si>
  <si>
    <t>得票数21</t>
  </si>
  <si>
    <t>得票率21</t>
  </si>
  <si>
    <t>届出番号22</t>
  </si>
  <si>
    <t>政党名22</t>
  </si>
  <si>
    <t>得票数22</t>
  </si>
  <si>
    <t>得票率22</t>
  </si>
  <si>
    <t>届出番号23</t>
  </si>
  <si>
    <t>政党名23</t>
  </si>
  <si>
    <t>得票数23</t>
  </si>
  <si>
    <t>得票率23</t>
  </si>
  <si>
    <t>届出番号24</t>
  </si>
  <si>
    <t>政党名24</t>
  </si>
  <si>
    <t>得票数24</t>
  </si>
  <si>
    <t>得票率24</t>
  </si>
  <si>
    <t>届出番号25</t>
  </si>
  <si>
    <t>政党名25</t>
  </si>
  <si>
    <t>得票数25</t>
  </si>
  <si>
    <t>得票率25</t>
  </si>
  <si>
    <t>届出番号26</t>
  </si>
  <si>
    <t>政党名26</t>
  </si>
  <si>
    <t>得票数26</t>
  </si>
  <si>
    <t>得票率26</t>
  </si>
  <si>
    <t>届出番号27</t>
  </si>
  <si>
    <t>政党名27</t>
  </si>
  <si>
    <t>得票数27</t>
  </si>
  <si>
    <t>得票率27</t>
  </si>
  <si>
    <t>届出番号28</t>
  </si>
  <si>
    <t>政党名28</t>
  </si>
  <si>
    <t>得票数28</t>
  </si>
  <si>
    <t>得票率28</t>
  </si>
  <si>
    <t>届出番号29</t>
  </si>
  <si>
    <t>政党名29</t>
  </si>
  <si>
    <t>得票数29</t>
  </si>
  <si>
    <t>得票率29</t>
  </si>
  <si>
    <t>届出番号30</t>
  </si>
  <si>
    <t>政党名30</t>
  </si>
  <si>
    <t>得票数30</t>
  </si>
  <si>
    <t>得票率30</t>
  </si>
  <si>
    <t>届出番号31</t>
  </si>
  <si>
    <t>政党名31</t>
  </si>
  <si>
    <t>得票数31</t>
  </si>
  <si>
    <t>得票率31</t>
  </si>
  <si>
    <t>届出番号32</t>
  </si>
  <si>
    <t>政党名32</t>
  </si>
  <si>
    <t>得票数32</t>
  </si>
  <si>
    <t>得票率32</t>
  </si>
  <si>
    <t>届出番号33</t>
  </si>
  <si>
    <t>政党名33</t>
  </si>
  <si>
    <t>得票数33</t>
  </si>
  <si>
    <t>得票率33</t>
  </si>
  <si>
    <t>届出番号34</t>
  </si>
  <si>
    <t>政党名34</t>
  </si>
  <si>
    <t>得票数34</t>
  </si>
  <si>
    <t>得票率34</t>
  </si>
  <si>
    <t>届出番号35</t>
  </si>
  <si>
    <t>政党名35</t>
  </si>
  <si>
    <t>得票数35</t>
  </si>
  <si>
    <t>得票率35</t>
  </si>
  <si>
    <t>届出番号36</t>
  </si>
  <si>
    <t>政党名36</t>
  </si>
  <si>
    <t>得票数36</t>
  </si>
  <si>
    <t>得票率36</t>
  </si>
  <si>
    <t>届出番号37</t>
  </si>
  <si>
    <t>政党名37</t>
  </si>
  <si>
    <t>得票数37</t>
  </si>
  <si>
    <t>得票率37</t>
  </si>
  <si>
    <t>届出番号38</t>
  </si>
  <si>
    <t>政党名38</t>
  </si>
  <si>
    <t>得票数38</t>
  </si>
  <si>
    <t>得票率38</t>
  </si>
  <si>
    <t>届出番号39</t>
  </si>
  <si>
    <t>政党名39</t>
  </si>
  <si>
    <t>得票数39</t>
  </si>
  <si>
    <t>得票率39</t>
  </si>
  <si>
    <t>届出番号40</t>
  </si>
  <si>
    <t>政党名40</t>
  </si>
  <si>
    <t>得票数40</t>
  </si>
  <si>
    <t>得票率40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</si>
  <si>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</si>
  <si>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</si>
  <si>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</si>
  <si>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</si>
  <si>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</si>
  <si>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</si>
  <si>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</si>
  <si>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</si>
  <si>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</si>
  <si>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</si>
  <si>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</si>
  <si>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</si>
  <si>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</si>
  <si>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</si>
  <si>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日本共産党</t>
  </si>
  <si>
    <t>02</t>
  </si>
  <si>
    <t>れいわ新選組</t>
  </si>
  <si>
    <t>03</t>
  </si>
  <si>
    <t>立憲民主党</t>
  </si>
  <si>
    <t>04</t>
  </si>
  <si>
    <t>国民民主党</t>
  </si>
  <si>
    <t>05</t>
  </si>
  <si>
    <t>日本維新の会</t>
  </si>
  <si>
    <t>06</t>
  </si>
  <si>
    <t>社会民主党</t>
  </si>
  <si>
    <t>07</t>
  </si>
  <si>
    <t>自由民主党</t>
  </si>
  <si>
    <t>08</t>
  </si>
  <si>
    <t>公明党</t>
  </si>
  <si>
    <t>09</t>
  </si>
  <si>
    <t>参政党</t>
  </si>
  <si>
    <t>衆議院比例代表選出議員選挙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</si>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</sst>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結了&quot;"/>
    <numFmt numFmtId="180" formatCode="&quot;（&quot;###.##&quot;）&quot;"/>
    <numFmt numFmtId="181" formatCode="0.00_ "/>
    <numFmt numFmtId="182" formatCode="&quot;   &quot;hh&quot;  時     &quot;mm&quot;  分&quot;"/>
    <numFmt numFmtId="183" formatCode="[$-411]\ \ ggg\ \ e\ &quot;年&quot;\ m\ &quot;月&quot;\ d\ &quot;日 執行&quot;"/>
    <numFmt numFmtId="184" formatCode="&quot; 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5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6" xfId="2" applyFont="1" applyBorder="1" applyAlignment="1">
      <alignment horizontal="center" vertical="top"/>
    </xf>
    <xf numFmtId="0" fontId="4" fillId="0" borderId="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" xfId="2" applyNumberFormat="1" applyFont="1" applyBorder="1" applyAlignment="1" applyProtection="1">
      <alignment horizontal="center" vertical="center"/>
      <protection hidden="1"/>
    </xf>
    <xf numFmtId="0" fontId="4" fillId="0" borderId="2" xfId="2" applyNumberFormat="1" applyFont="1" applyBorder="1" applyAlignment="1" applyProtection="1">
      <alignment horizontal="center" vertical="center"/>
      <protection hidden="1"/>
    </xf>
    <xf numFmtId="0" fontId="4" fillId="0" borderId="3" xfId="2" applyNumberFormat="1" applyFont="1" applyBorder="1" applyAlignment="1" applyProtection="1">
      <alignment horizontal="center" vertical="center"/>
      <protection hidden="1"/>
    </xf>
    <xf numFmtId="0" fontId="4" fillId="0" borderId="4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vertical="center"/>
    </xf>
    <xf numFmtId="0" fontId="6" fillId="0" borderId="1" xfId="2" applyFont="1" applyBorder="1" applyAlignment="1">
      <alignment horizontal="left" vertical="center"/>
    </xf>
    <xf numFmtId="0" fontId="4" fillId="0" borderId="8" xfId="2" applyFont="1" applyBorder="1" applyAlignment="1">
      <alignment horizontal="center" vertical="center"/>
    </xf>
    <xf numFmtId="176" fontId="4" fillId="0" borderId="9" xfId="2" applyNumberFormat="1" applyFont="1" applyBorder="1" applyAlignment="1">
      <alignment horizontal="right" vertical="center"/>
    </xf>
    <xf numFmtId="176" fontId="4" fillId="0" borderId="10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5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181" fontId="4" fillId="0" borderId="10" xfId="2" applyNumberFormat="1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10" fillId="0" borderId="0" xfId="2" applyFont="1" applyAlignment="1">
      <alignment horizontal="center" vertical="center"/>
    </xf>
    <xf numFmtId="176" fontId="5" fillId="0" borderId="6" xfId="2" applyNumberFormat="1" applyFont="1" applyBorder="1" applyAlignment="1">
      <alignment horizontal="left" vertical="top"/>
    </xf>
    <xf numFmtId="176" fontId="5" fillId="0" borderId="9" xfId="2" applyNumberFormat="1" applyFont="1" applyBorder="1" applyAlignment="1">
      <alignment horizontal="left" vertical="top"/>
    </xf>
    <xf numFmtId="176" fontId="5" fillId="0" borderId="10" xfId="2" applyNumberFormat="1" applyFont="1" applyBorder="1" applyAlignment="1">
      <alignment horizontal="left" vertical="top"/>
    </xf>
    <xf numFmtId="0" fontId="5" fillId="0" borderId="11" xfId="2" applyNumberFormat="1" applyFont="1" applyBorder="1" applyAlignment="1" applyProtection="1">
      <alignment horizontal="center" vertical="top"/>
      <protection hidden="1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5" fillId="0" borderId="1" xfId="2" applyNumberFormat="1" applyFont="1" applyBorder="1" applyAlignment="1" applyProtection="1">
      <alignment horizontal="center" vertical="top"/>
      <protection hidden="1"/>
    </xf>
    <xf numFmtId="176" fontId="4" fillId="0" borderId="6" xfId="2" applyNumberFormat="1" applyFont="1" applyBorder="1" applyAlignment="1">
      <alignment horizontal="right" vertical="top"/>
    </xf>
    <xf numFmtId="176" fontId="4" fillId="0" borderId="9" xfId="2" applyNumberFormat="1" applyFont="1" applyBorder="1" applyAlignment="1">
      <alignment horizontal="right" vertical="top"/>
    </xf>
    <xf numFmtId="184" fontId="7" fillId="0" borderId="0" xfId="2" applyNumberFormat="1" applyFont="1" applyAlignment="1">
      <alignment horizontal="left" vertical="center" shrinkToFit="1"/>
    </xf>
    <xf numFmtId="182" fontId="7" fillId="0" borderId="0" xfId="2" applyNumberFormat="1" applyFont="1" applyAlignment="1">
      <alignment horizontal="right" vertical="center"/>
    </xf>
    <xf numFmtId="176" fontId="4" fillId="0" borderId="9" xfId="2" applyNumberFormat="1" applyFont="1" applyBorder="1" applyAlignment="1">
      <alignment horizontal="left" vertical="center"/>
    </xf>
    <xf numFmtId="176" fontId="4" fillId="0" borderId="10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top" shrinkToFit="1"/>
    </xf>
    <xf numFmtId="176" fontId="5" fillId="0" borderId="9" xfId="2" applyNumberFormat="1" applyFont="1" applyBorder="1" applyAlignment="1">
      <alignment horizontal="left" vertical="top" shrinkToFit="1"/>
    </xf>
    <xf numFmtId="176" fontId="5" fillId="0" borderId="10" xfId="2" applyNumberFormat="1" applyFont="1" applyBorder="1" applyAlignment="1">
      <alignment horizontal="left" vertical="top" shrinkToFit="1"/>
    </xf>
    <xf numFmtId="180" fontId="4" fillId="0" borderId="2" xfId="2" applyNumberFormat="1" applyFont="1" applyBorder="1" applyAlignment="1" applyProtection="1">
      <alignment horizontal="right" vertical="center"/>
      <protection hidden="1"/>
    </xf>
    <xf numFmtId="180" fontId="4" fillId="0" borderId="4" xfId="2" applyNumberFormat="1" applyFont="1" applyBorder="1" applyAlignment="1" applyProtection="1">
      <alignment horizontal="right" vertical="center"/>
      <protection hidden="1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horizontal="left" vertical="center" indent="1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9" xfId="2" applyNumberFormat="1" applyFont="1" applyBorder="1" applyAlignment="1" applyProtection="1">
      <alignment horizontal="center" vertical="top"/>
      <protection hidden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top"/>
    </xf>
    <xf numFmtId="0" fontId="5" fillId="0" borderId="9" xfId="2" applyFont="1" applyBorder="1" applyAlignment="1">
      <alignment horizontal="center" vertical="top"/>
    </xf>
    <xf numFmtId="181" fontId="4" fillId="0" borderId="6" xfId="2" applyNumberFormat="1" applyFont="1" applyBorder="1" applyAlignment="1">
      <alignment horizontal="right" vertical="center"/>
    </xf>
    <xf numFmtId="181" fontId="4" fillId="0" borderId="9" xfId="2" applyNumberFormat="1" applyFont="1" applyBorder="1" applyAlignment="1">
      <alignment horizontal="righ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T49"/>
  <sheetViews>
    <sheetView tabSelected="1" zoomScale="75" workbookViewId="0">
      <selection activeCell="U42" sqref="U42"/>
    </sheetView>
  </sheetViews>
  <sheetFormatPr defaultColWidth="10.33203125" defaultRowHeight="13.2" x14ac:dyDescent="0.15"/>
  <cols>
    <col min="1" max="1" width="4.5546875" style="44" customWidth="1"/>
    <col min="2" max="2" width="10.44140625" style="44" customWidth="1"/>
    <col min="3" max="3" width="2.33203125" style="44" customWidth="1"/>
    <col min="4" max="4" width="15.6640625" style="44" customWidth="1"/>
    <col min="5" max="5" width="9.33203125" style="44" customWidth="1"/>
    <col min="6" max="6" width="10.109375" style="44" customWidth="1"/>
    <col min="7" max="7" width="6.44140625" style="45" customWidth="1"/>
    <col min="8" max="8" width="10.44140625" style="44" customWidth="1"/>
    <col min="9" max="9" width="2.33203125" style="44" customWidth="1"/>
    <col min="10" max="10" width="15.6640625" style="44" customWidth="1"/>
    <col min="11" max="11" width="9.33203125" style="45" customWidth="1"/>
    <col min="12" max="12" width="10.109375" style="45" customWidth="1"/>
    <col min="13" max="13" width="6.44140625" style="44" customWidth="1"/>
    <col min="14" max="14" width="8.88671875" style="44" customWidth="1"/>
    <col min="15" max="15" width="10.5546875" style="44" customWidth="1"/>
    <col min="16" max="16" width="14.33203125" style="45" customWidth="1"/>
    <col min="17" max="17" width="19.6640625" style="44" customWidth="1"/>
    <col min="18" max="18" width="7.109375" style="44" customWidth="1"/>
    <col min="19" max="19" width="6.33203125" style="44" customWidth="1"/>
    <col min="20" max="20" width="5.88671875" style="44" customWidth="1"/>
    <col min="21" max="16384" width="10.33203125" style="44"/>
  </cols>
  <sheetData>
    <row r="1" spans="1:20" s="4" customFormat="1" ht="6.75" customHeight="1" x14ac:dyDescent="0.15">
      <c r="G1" s="5"/>
      <c r="K1" s="5"/>
      <c r="L1" s="5"/>
      <c r="P1" s="5"/>
    </row>
    <row r="2" spans="1:20" s="4" customFormat="1" ht="5.25" customHeight="1" x14ac:dyDescent="0.15">
      <c r="G2" s="5"/>
      <c r="K2" s="5"/>
      <c r="L2" s="5"/>
      <c r="P2" s="5"/>
      <c r="R2" s="49" t="s">
        <v>24</v>
      </c>
      <c r="S2" s="49"/>
      <c r="T2" s="49"/>
    </row>
    <row r="3" spans="1:20" s="4" customFormat="1" ht="13.5" customHeight="1" x14ac:dyDescent="0.15">
      <c r="A3" s="67" t="s">
        <v>0</v>
      </c>
      <c r="B3" s="67"/>
      <c r="C3" s="67"/>
      <c r="G3" s="5"/>
      <c r="I3" s="68" t="s">
        <v>1</v>
      </c>
      <c r="J3" s="68"/>
      <c r="K3" s="68"/>
      <c r="L3" s="68"/>
      <c r="M3" s="6"/>
      <c r="P3" s="5"/>
      <c r="Q3" s="7"/>
      <c r="R3" s="49"/>
      <c r="S3" s="49"/>
      <c r="T3" s="49"/>
    </row>
    <row r="4" spans="1:20" s="4" customFormat="1" ht="7.5" customHeight="1" x14ac:dyDescent="0.15">
      <c r="A4" s="67"/>
      <c r="B4" s="67"/>
      <c r="C4" s="67"/>
      <c r="G4" s="8"/>
      <c r="H4" s="6"/>
      <c r="I4" s="68"/>
      <c r="J4" s="68"/>
      <c r="K4" s="68"/>
      <c r="L4" s="68"/>
      <c r="M4" s="6"/>
      <c r="P4" s="5"/>
      <c r="R4" s="59" t="str">
        <f>IF(P_19号様式!A2=""," ページ", P_19号様式!A2 &amp; "ページ")</f>
        <v>1ページ</v>
      </c>
      <c r="S4" s="59"/>
      <c r="T4" s="59"/>
    </row>
    <row r="5" spans="1:20" s="4" customFormat="1" ht="15" customHeight="1" x14ac:dyDescent="0.15">
      <c r="B5" s="69">
        <f>IF(パラメタシート!B1="","    年  月  日　執行",パラメタシート!B1)</f>
        <v>45592</v>
      </c>
      <c r="C5" s="69"/>
      <c r="D5" s="69"/>
      <c r="E5" s="69"/>
      <c r="F5" s="9"/>
      <c r="G5" s="8"/>
      <c r="H5" s="6"/>
      <c r="I5" s="68"/>
      <c r="J5" s="68"/>
      <c r="K5" s="68"/>
      <c r="L5" s="68"/>
      <c r="M5" s="70" t="str">
        <f>IF(P_19号様式!FQ2="0","　即日　開票","　翌日　開票")</f>
        <v>　即日　開票</v>
      </c>
      <c r="N5" s="70"/>
      <c r="O5" s="47" t="s">
        <v>2</v>
      </c>
      <c r="P5" s="58">
        <f>IF(P_19号様式!FR2="","     時     分",P_19号様式!FR2)</f>
        <v>8.3333333333333301E-2</v>
      </c>
      <c r="Q5" s="58"/>
      <c r="R5" s="59"/>
      <c r="S5" s="59"/>
      <c r="T5" s="59"/>
    </row>
    <row r="6" spans="1:20" s="4" customFormat="1" ht="14.25" customHeight="1" x14ac:dyDescent="0.15">
      <c r="B6" s="71" t="str">
        <f>IF(P_19号様式!FP2="","     年   月   日　執行",P_19号様式!FP2)</f>
        <v>衆議院比例代表選出議員選挙</v>
      </c>
      <c r="C6" s="71"/>
      <c r="D6" s="71"/>
      <c r="E6" s="71"/>
      <c r="F6" s="5"/>
      <c r="G6" s="8"/>
      <c r="H6" s="6"/>
      <c r="I6" s="6"/>
      <c r="J6" s="6"/>
      <c r="K6" s="5"/>
      <c r="L6" s="5"/>
      <c r="M6" s="48"/>
      <c r="N6" s="47" t="s">
        <v>3</v>
      </c>
      <c r="O6" s="47" t="s">
        <v>4</v>
      </c>
      <c r="P6" s="58" t="str">
        <f>IF(P_19号様式!FS2="","     時     分",P_19号様式!FS2)</f>
        <v xml:space="preserve">     時     分</v>
      </c>
      <c r="Q6" s="58"/>
      <c r="R6" s="10"/>
      <c r="S6" s="10"/>
      <c r="T6" s="11"/>
    </row>
    <row r="7" spans="1:20" s="4" customFormat="1" ht="5.25" customHeight="1" x14ac:dyDescent="0.15">
      <c r="A7" s="5"/>
      <c r="C7" s="5"/>
      <c r="D7" s="5"/>
      <c r="E7" s="5"/>
      <c r="F7" s="5"/>
      <c r="G7" s="8"/>
      <c r="H7" s="6"/>
      <c r="I7" s="6"/>
      <c r="J7" s="6"/>
      <c r="K7" s="5"/>
      <c r="L7" s="5"/>
      <c r="P7" s="5"/>
    </row>
    <row r="8" spans="1:20" s="19" customFormat="1" ht="17.25" customHeight="1" x14ac:dyDescent="0.15">
      <c r="A8" s="12"/>
      <c r="B8" s="13"/>
      <c r="C8" s="76"/>
      <c r="D8" s="77"/>
      <c r="E8" s="77"/>
      <c r="F8" s="72" t="s">
        <v>5</v>
      </c>
      <c r="G8" s="73"/>
      <c r="H8" s="13"/>
      <c r="I8" s="15"/>
      <c r="J8" s="17"/>
      <c r="K8" s="17"/>
      <c r="L8" s="72" t="s">
        <v>5</v>
      </c>
      <c r="M8" s="73"/>
      <c r="N8" s="18"/>
      <c r="O8" s="15"/>
      <c r="P8" s="17"/>
      <c r="Q8" s="14"/>
      <c r="R8" s="15"/>
      <c r="S8" s="17"/>
      <c r="T8" s="16"/>
    </row>
    <row r="9" spans="1:20" s="19" customFormat="1" ht="18.75" customHeight="1" x14ac:dyDescent="0.15">
      <c r="A9" s="12"/>
      <c r="B9" s="20" t="s">
        <v>6</v>
      </c>
      <c r="C9" s="78" t="s">
        <v>7</v>
      </c>
      <c r="D9" s="79"/>
      <c r="E9" s="79"/>
      <c r="F9" s="53" t="s">
        <v>8</v>
      </c>
      <c r="G9" s="55"/>
      <c r="H9" s="20" t="s">
        <v>6</v>
      </c>
      <c r="I9" s="78" t="s">
        <v>7</v>
      </c>
      <c r="J9" s="79"/>
      <c r="K9" s="79"/>
      <c r="L9" s="53" t="s">
        <v>8</v>
      </c>
      <c r="M9" s="55"/>
      <c r="N9" s="18"/>
      <c r="O9" s="74" t="s">
        <v>9</v>
      </c>
      <c r="P9" s="75"/>
      <c r="Q9" s="75"/>
      <c r="R9" s="53" t="s">
        <v>10</v>
      </c>
      <c r="S9" s="54"/>
      <c r="T9" s="55"/>
    </row>
    <row r="10" spans="1:20" s="29" customFormat="1" ht="12.75" customHeight="1" x14ac:dyDescent="0.15">
      <c r="A10" s="21"/>
      <c r="B10" s="22"/>
      <c r="C10" s="23"/>
      <c r="D10" s="23"/>
      <c r="E10" s="23"/>
      <c r="F10" s="65" t="str">
        <f>IF(P_19号様式!F$2="","",TEXT(P_19号様式!F2,"（#,##0.00）"))</f>
        <v/>
      </c>
      <c r="G10" s="66"/>
      <c r="H10" s="23"/>
      <c r="I10" s="24"/>
      <c r="J10" s="23"/>
      <c r="K10" s="23"/>
      <c r="L10" s="65" t="str">
        <f>IF(P_19号様式!CH$2="","",TEXT(P_19号様式!CH$2,"（#,##0.00）"))</f>
        <v/>
      </c>
      <c r="M10" s="66"/>
      <c r="N10" s="25"/>
      <c r="O10" s="15"/>
      <c r="P10" s="17"/>
      <c r="Q10" s="14"/>
      <c r="R10" s="26"/>
      <c r="S10" s="27"/>
      <c r="T10" s="28"/>
    </row>
    <row r="11" spans="1:20" s="37" customFormat="1" ht="18" customHeight="1" x14ac:dyDescent="0.15">
      <c r="A11" s="30"/>
      <c r="B11" s="31" t="str">
        <f>IF(P_19号様式!C2="","",P_19号様式!C2)</f>
        <v>01</v>
      </c>
      <c r="C11" s="32"/>
      <c r="D11" s="60" t="str">
        <f>IF(P_19号様式!D2="","",P_19号様式!D2)</f>
        <v>日本共産党</v>
      </c>
      <c r="E11" s="60"/>
      <c r="F11" s="35" t="str">
        <f>IF(P_19号様式!E2&lt;&gt; "",TEXT(INT(P_19号様式!E2),"#,##0"),"")</f>
        <v>17,055</v>
      </c>
      <c r="G11" s="33" t="str">
        <f>IF(P_19号様式!E2= "","",IF(VALUE(FIXED(P_19号様式!E2,0,TRUE))&lt;&gt;P_19号様式!E2,RIGHT(FIXED(P_19号様式!E2,3,FALSE),4),""))</f>
        <v/>
      </c>
      <c r="H11" s="34" t="str">
        <f>IF(P_19号様式!CE2="","",P_19号様式!CE2)</f>
        <v/>
      </c>
      <c r="I11" s="35"/>
      <c r="J11" s="60" t="str">
        <f>IF(P_19号様式!CF2="","",P_19号様式!CF2)</f>
        <v/>
      </c>
      <c r="K11" s="61"/>
      <c r="L11" s="35" t="str">
        <f>IF(P_19号様式!CG2&lt;&gt; "",TEXT(INT(P_19号様式!CG2),"#,##0"),"")</f>
        <v/>
      </c>
      <c r="M11" s="33" t="str">
        <f>IF(P_19号様式!CG2= "","",IF(VALUE(FIXED(P_19号様式!CG2,0,TRUE))&lt;&gt;P_19号様式!CG2,RIGHT(FIXED(P_19号様式!CG2,3,FALSE),4),""))</f>
        <v/>
      </c>
      <c r="N11" s="36"/>
      <c r="O11" s="50" t="s">
        <v>11</v>
      </c>
      <c r="P11" s="51"/>
      <c r="Q11" s="51"/>
      <c r="R11" s="56" t="str">
        <f>IF(P_19号様式!FG2&lt;&gt; "",TEXT(INT(P_19号様式!FG2),"#,##0"),"")</f>
        <v>494,107</v>
      </c>
      <c r="S11" s="57"/>
      <c r="T11" s="33" t="str">
        <f>IF(P_19号様式!FG2= "","",IF(VALUE(FIXED(P_19号様式!FG2,0,TRUE))&lt;&gt;P_19号様式!FG2,RIGHT(FIXED(P_19号様式!FG2,3,FALSE),4),""))</f>
        <v>.770</v>
      </c>
    </row>
    <row r="12" spans="1:20" s="29" customFormat="1" ht="12.75" customHeight="1" x14ac:dyDescent="0.15">
      <c r="B12" s="22"/>
      <c r="C12" s="23"/>
      <c r="D12" s="23"/>
      <c r="E12" s="23"/>
      <c r="F12" s="65" t="str">
        <f>IF(P_19号様式!J$2="","",TEXT(P_19号様式!J2,"（#,##0.00）"))</f>
        <v/>
      </c>
      <c r="G12" s="66"/>
      <c r="H12" s="23"/>
      <c r="I12" s="24"/>
      <c r="J12" s="23"/>
      <c r="K12" s="23"/>
      <c r="L12" s="65" t="str">
        <f>IF(P_19号様式!CL$2="","",TEXT(P_19号様式!CL$2,"（#,##0.00）"))</f>
        <v/>
      </c>
      <c r="M12" s="66"/>
      <c r="O12" s="15"/>
      <c r="P12" s="17"/>
      <c r="Q12" s="38"/>
      <c r="R12" s="26"/>
      <c r="S12" s="27"/>
      <c r="T12" s="28"/>
    </row>
    <row r="13" spans="1:20" s="29" customFormat="1" ht="18" customHeight="1" x14ac:dyDescent="0.15">
      <c r="B13" s="31" t="str">
        <f>IF(P_19号様式!G2="","",P_19号様式!G2)</f>
        <v>02</v>
      </c>
      <c r="C13" s="32"/>
      <c r="D13" s="60" t="str">
        <f>IF(P_19号様式!H2="","",P_19号様式!H2)</f>
        <v>れいわ新選組</v>
      </c>
      <c r="E13" s="60"/>
      <c r="F13" s="35" t="str">
        <f>IF(P_19号様式!I2&lt;&gt; "",TEXT(INT(P_19号様式!I2),"#,##0"),"")</f>
        <v>36,683</v>
      </c>
      <c r="G13" s="33" t="str">
        <f>IF(P_19号様式!I2= "","",IF(VALUE(FIXED(P_19号様式!I2,0,TRUE))&lt;&gt;P_19号様式!I2,RIGHT(FIXED(P_19号様式!I2,3,FALSE),4),""))</f>
        <v/>
      </c>
      <c r="H13" s="34" t="str">
        <f>IF(P_19号様式!CI2="","",P_19号様式!CI2)</f>
        <v/>
      </c>
      <c r="I13" s="35"/>
      <c r="J13" s="60" t="str">
        <f>IF(P_19号様式!CJ2="","",P_19号様式!CJ2)</f>
        <v/>
      </c>
      <c r="K13" s="61"/>
      <c r="L13" s="35" t="str">
        <f>IF(P_19号様式!CK2&lt;&gt; "",TEXT(INT(P_19号様式!CK2),"#,##0"),"")</f>
        <v/>
      </c>
      <c r="M13" s="33" t="str">
        <f>IF(P_19号様式!CK2= "","",IF(VALUE(FIXED(P_19号様式!CK2,0,TRUE))&lt;&gt;P_19号様式!CK2,RIGHT(FIXED(P_19号様式!CK2,3,FALSE),4),""))</f>
        <v/>
      </c>
      <c r="O13" s="50" t="s">
        <v>12</v>
      </c>
      <c r="P13" s="51"/>
      <c r="Q13" s="52"/>
      <c r="R13" s="56" t="str">
        <f>IF(P_19号様式!FH2&lt;&gt; "",TEXT(INT(P_19号様式!FH2),"#,##0"),"")</f>
        <v/>
      </c>
      <c r="S13" s="57"/>
      <c r="T13" s="33" t="str">
        <f>IF(P_19号様式!FH2= "","",IF(VALUE(FIXED(P_19号様式!FH2,0,TRUE))&lt;&gt;P_19号様式!FH2,RIGHT(FIXED(P_19号様式!FH2,3,FALSE),4),""))</f>
        <v/>
      </c>
    </row>
    <row r="14" spans="1:20" s="29" customFormat="1" ht="12.75" customHeight="1" x14ac:dyDescent="0.15">
      <c r="B14" s="22"/>
      <c r="C14" s="23"/>
      <c r="D14" s="23"/>
      <c r="E14" s="23"/>
      <c r="F14" s="65" t="str">
        <f>IF(P_19号様式!N$2="","",TEXT(P_19号様式!N$2,"（#,##0.00）"))</f>
        <v/>
      </c>
      <c r="G14" s="66"/>
      <c r="H14" s="23"/>
      <c r="I14" s="24"/>
      <c r="J14" s="23"/>
      <c r="K14" s="23"/>
      <c r="L14" s="65" t="str">
        <f>IF(P_19号様式!CP$2="","",TEXT(P_19号様式!CP$2,"（#,##0.00）"))</f>
        <v/>
      </c>
      <c r="M14" s="66"/>
      <c r="O14" s="15"/>
      <c r="P14" s="17"/>
      <c r="Q14" s="38"/>
      <c r="R14" s="26"/>
      <c r="S14" s="27"/>
      <c r="T14" s="28"/>
    </row>
    <row r="15" spans="1:20" s="29" customFormat="1" ht="18" customHeight="1" x14ac:dyDescent="0.15">
      <c r="B15" s="31" t="str">
        <f>IF(P_19号様式!K2="","",P_19号様式!K2)</f>
        <v>03</v>
      </c>
      <c r="C15" s="32"/>
      <c r="D15" s="60" t="str">
        <f>IF(P_19号様式!L2="","",P_19号様式!L2)</f>
        <v>立憲民主党</v>
      </c>
      <c r="E15" s="60"/>
      <c r="F15" s="35" t="str">
        <f>IF(P_19号様式!M2&lt;&gt; "",TEXT(INT(P_19号様式!M2),"#,##0"),"")</f>
        <v>97,784</v>
      </c>
      <c r="G15" s="33" t="str">
        <f>IF(P_19号様式!M2= "","",IF(VALUE(FIXED(P_19号様式!M2,0,TRUE))&lt;&gt;P_19号様式!M2,RIGHT(FIXED(P_19号様式!M2,3,FALSE),4),""))</f>
        <v>.129</v>
      </c>
      <c r="H15" s="34" t="str">
        <f>IF(P_19号様式!CM2="","",P_19号様式!CM2)</f>
        <v/>
      </c>
      <c r="I15" s="35"/>
      <c r="J15" s="60" t="str">
        <f>IF(P_19号様式!CN2="","",P_19号様式!CN2)</f>
        <v/>
      </c>
      <c r="K15" s="61"/>
      <c r="L15" s="35" t="str">
        <f>IF(P_19号様式!CO2&lt;&gt; "",TEXT(INT(P_19号様式!CO2),"#,##0"),"")</f>
        <v/>
      </c>
      <c r="M15" s="33" t="str">
        <f>IF(P_19号様式!CO2= "","",IF(VALUE(FIXED(P_19号様式!CO2,0,TRUE))&lt;&gt;P_19号様式!CO2,RIGHT(FIXED(P_19号様式!CO2,3,FALSE),4),""))</f>
        <v/>
      </c>
      <c r="O15" s="62" t="s">
        <v>13</v>
      </c>
      <c r="P15" s="63"/>
      <c r="Q15" s="64"/>
      <c r="R15" s="56" t="str">
        <f>IF(P_19号様式!FI2&lt;&gt; "",TEXT(INT(P_19号様式!FI2),"#,##0"),"")</f>
        <v/>
      </c>
      <c r="S15" s="57"/>
      <c r="T15" s="33" t="str">
        <f>IF(P_19号様式!FI2= "","",IF(VALUE(FIXED(P_19号様式!FI2,0,TRUE))&lt;&gt;P_19号様式!FI2,RIGHT(FIXED(P_19号様式!FI2,3,FALSE),4),""))</f>
        <v/>
      </c>
    </row>
    <row r="16" spans="1:20" s="29" customFormat="1" ht="12.75" customHeight="1" x14ac:dyDescent="0.15">
      <c r="B16" s="22"/>
      <c r="C16" s="23"/>
      <c r="D16" s="23"/>
      <c r="E16" s="23"/>
      <c r="F16" s="65" t="str">
        <f>IF(P_19号様式!R$2="","",TEXT(P_19号様式!R$2,"（#,##0.00）"))</f>
        <v/>
      </c>
      <c r="G16" s="66"/>
      <c r="H16" s="23"/>
      <c r="I16" s="24"/>
      <c r="J16" s="23"/>
      <c r="K16" s="23"/>
      <c r="L16" s="65" t="str">
        <f>IF(P_19号様式!CT$2="","",TEXT(P_19号様式!CT$2,"（#,##0.00）"))</f>
        <v/>
      </c>
      <c r="M16" s="66"/>
      <c r="O16" s="15"/>
      <c r="P16" s="17"/>
      <c r="Q16" s="38"/>
      <c r="R16" s="26"/>
      <c r="S16" s="27"/>
      <c r="T16" s="28"/>
    </row>
    <row r="17" spans="2:20" s="29" customFormat="1" ht="18" customHeight="1" x14ac:dyDescent="0.15">
      <c r="B17" s="31" t="str">
        <f>IF(P_19号様式!O2="","",P_19号様式!O2)</f>
        <v>04</v>
      </c>
      <c r="C17" s="32"/>
      <c r="D17" s="60" t="str">
        <f>IF(P_19号様式!P2="","",P_19号様式!P2)</f>
        <v>国民民主党</v>
      </c>
      <c r="E17" s="60"/>
      <c r="F17" s="35" t="str">
        <f>IF(P_19号様式!Q2&lt;&gt; "",TEXT(INT(P_19号様式!Q2),"#,##0"),"")</f>
        <v>32,723</v>
      </c>
      <c r="G17" s="33" t="str">
        <f>IF(P_19号様式!Q2= "","",IF(VALUE(FIXED(P_19号様式!Q2,0,TRUE))&lt;&gt;P_19号様式!Q2,RIGHT(FIXED(P_19号様式!Q2,3,FALSE),4),""))</f>
        <v>.641</v>
      </c>
      <c r="H17" s="34" t="str">
        <f>IF(P_19号様式!CQ2="","",P_19号様式!CQ2)</f>
        <v/>
      </c>
      <c r="I17" s="35"/>
      <c r="J17" s="60" t="str">
        <f>IF(P_19号様式!CR2="","",P_19号様式!CR2)</f>
        <v/>
      </c>
      <c r="K17" s="61"/>
      <c r="L17" s="35" t="str">
        <f>IF(P_19号様式!CS2&lt;&gt; "",TEXT(INT(P_19号様式!CS2),"#,##0"),"")</f>
        <v/>
      </c>
      <c r="M17" s="33" t="str">
        <f>IF(P_19号様式!CS2= "","",IF(VALUE(FIXED(P_19号様式!CS2,0,TRUE))&lt;&gt;P_19号様式!CS2,RIGHT(FIXED(P_19号様式!CS2,3,FALSE),4),""))</f>
        <v/>
      </c>
      <c r="O17" s="50" t="s">
        <v>14</v>
      </c>
      <c r="P17" s="51"/>
      <c r="Q17" s="52"/>
      <c r="R17" s="56" t="str">
        <f>IF(P_19号様式!FJ2&lt;&gt; "",TEXT(INT(P_19号様式!FJ2),"#,##0"),"")</f>
        <v/>
      </c>
      <c r="S17" s="57"/>
      <c r="T17" s="33" t="str">
        <f>IF(P_19号様式!FJ2= "","",IF(VALUE(FIXED(P_19号様式!FJ2,0,TRUE))&lt;&gt;P_19号様式!FJ2,RIGHT(FIXED(P_19号様式!FJ2,3,FALSE),4),""))</f>
        <v/>
      </c>
    </row>
    <row r="18" spans="2:20" s="29" customFormat="1" ht="12.75" customHeight="1" x14ac:dyDescent="0.15">
      <c r="B18" s="22"/>
      <c r="C18" s="23"/>
      <c r="D18" s="23"/>
      <c r="E18" s="23"/>
      <c r="F18" s="65" t="str">
        <f>IF(P_19号様式!V$2="","",TEXT(P_19号様式!V$2,"（#,##0.00）"))</f>
        <v/>
      </c>
      <c r="G18" s="66"/>
      <c r="H18" s="23"/>
      <c r="I18" s="24"/>
      <c r="J18" s="23"/>
      <c r="K18" s="23"/>
      <c r="L18" s="65" t="str">
        <f>IF(P_19号様式!CX$2="","",TEXT(P_19号様式!CX$2,"（#,##0.00）"))</f>
        <v/>
      </c>
      <c r="M18" s="66"/>
      <c r="O18" s="15"/>
      <c r="P18" s="17"/>
      <c r="Q18" s="38"/>
      <c r="R18" s="26"/>
      <c r="S18" s="27"/>
      <c r="T18" s="28"/>
    </row>
    <row r="19" spans="2:20" s="29" customFormat="1" ht="18" customHeight="1" x14ac:dyDescent="0.15">
      <c r="B19" s="31" t="str">
        <f>IF(P_19号様式!S2="","",P_19号様式!S2)</f>
        <v>05</v>
      </c>
      <c r="C19" s="32"/>
      <c r="D19" s="60" t="str">
        <f>IF(P_19号様式!T2="","",P_19号様式!T2)</f>
        <v>日本維新の会</v>
      </c>
      <c r="E19" s="60"/>
      <c r="F19" s="35" t="str">
        <f>IF(P_19号様式!U2&lt;&gt; "",TEXT(INT(P_19号様式!U2),"#,##0"),"")</f>
        <v>28,072</v>
      </c>
      <c r="G19" s="33" t="str">
        <f>IF(P_19号様式!U2= "","",IF(VALUE(FIXED(P_19号様式!U2,0,TRUE))&lt;&gt;P_19号様式!U2,RIGHT(FIXED(P_19号様式!U2,3,FALSE),4),""))</f>
        <v/>
      </c>
      <c r="H19" s="34" t="str">
        <f>IF(P_19号様式!CU2="","",P_19号様式!CU2)</f>
        <v/>
      </c>
      <c r="I19" s="35"/>
      <c r="J19" s="60" t="str">
        <f>IF(P_19号様式!CV2="","",P_19号様式!CV2)</f>
        <v/>
      </c>
      <c r="K19" s="61"/>
      <c r="L19" s="35" t="str">
        <f>IF(P_19号様式!CW2&lt;&gt; "",TEXT(INT(P_19号様式!CW2),"#,##0"),"")</f>
        <v/>
      </c>
      <c r="M19" s="33" t="str">
        <f>IF(P_19号様式!CW2= "","",IF(VALUE(FIXED(P_19号様式!CW2,0,TRUE))&lt;&gt;P_19号様式!CW2,RIGHT(FIXED(P_19号様式!CW2,3,FALSE),4),""))</f>
        <v/>
      </c>
      <c r="O19" s="50" t="s">
        <v>15</v>
      </c>
      <c r="P19" s="51"/>
      <c r="Q19" s="52"/>
      <c r="R19" s="56" t="str">
        <f>IF(P_19号様式!FK2&lt;&gt; "",TEXT(INT(P_19号様式!FK2),"#,##0"),"")</f>
        <v/>
      </c>
      <c r="S19" s="57"/>
      <c r="T19" s="33" t="str">
        <f>IF(P_19号様式!FK2= "","",IF(VALUE(FIXED(P_19号様式!FK2,0,TRUE))&lt;&gt;P_19号様式!FK2,RIGHT(FIXED(P_19号様式!FK2,3,FALSE),4),""))</f>
        <v/>
      </c>
    </row>
    <row r="20" spans="2:20" s="29" customFormat="1" ht="12.75" customHeight="1" x14ac:dyDescent="0.15">
      <c r="B20" s="22"/>
      <c r="C20" s="23"/>
      <c r="D20" s="23"/>
      <c r="E20" s="23"/>
      <c r="F20" s="65" t="str">
        <f>IF(P_19号様式!Z$2="","",TEXT(P_19号様式!Z$2,"（#,##0.00）"))</f>
        <v/>
      </c>
      <c r="G20" s="66"/>
      <c r="H20" s="23"/>
      <c r="I20" s="24"/>
      <c r="J20" s="23"/>
      <c r="K20" s="23"/>
      <c r="L20" s="65" t="str">
        <f>IF(P_19号様式!DB$2="","",TEXT(P_19号様式!DB$2,"（#,##0.00）"))</f>
        <v/>
      </c>
      <c r="M20" s="66"/>
      <c r="O20" s="15"/>
      <c r="P20" s="17"/>
      <c r="Q20" s="38"/>
      <c r="R20" s="26"/>
      <c r="S20" s="27"/>
      <c r="T20" s="28"/>
    </row>
    <row r="21" spans="2:20" s="29" customFormat="1" ht="18" customHeight="1" x14ac:dyDescent="0.15">
      <c r="B21" s="31" t="str">
        <f>IF(P_19号様式!W2="","",P_19号様式!W2)</f>
        <v>06</v>
      </c>
      <c r="C21" s="32"/>
      <c r="D21" s="60" t="str">
        <f>IF(P_19号様式!X2="","",P_19号様式!X2)</f>
        <v>社会民主党</v>
      </c>
      <c r="E21" s="60"/>
      <c r="F21" s="35" t="str">
        <f>IF(P_19号様式!Y2&lt;&gt; "",TEXT(INT(P_19号様式!Y2),"#,##0"),"")</f>
        <v>15,995</v>
      </c>
      <c r="G21" s="33" t="str">
        <f>IF(P_19号様式!Y2= "","",IF(VALUE(FIXED(P_19号様式!Y2,0,TRUE))&lt;&gt;P_19号様式!Y2,RIGHT(FIXED(P_19号様式!Y2,3,FALSE),4),""))</f>
        <v/>
      </c>
      <c r="H21" s="34" t="str">
        <f>IF(P_19号様式!CY2="","",P_19号様式!CY2)</f>
        <v/>
      </c>
      <c r="I21" s="35"/>
      <c r="J21" s="60" t="str">
        <f>IF(P_19号様式!CZ2="","",P_19号様式!CZ2)</f>
        <v/>
      </c>
      <c r="K21" s="61"/>
      <c r="L21" s="35" t="str">
        <f>IF(P_19号様式!DA2&lt;&gt; "",TEXT(INT(P_19号様式!DA2),"#,##0"),"")</f>
        <v/>
      </c>
      <c r="M21" s="33" t="str">
        <f>IF(P_19号様式!DA2= "","",IF(VALUE(FIXED(P_19号様式!DA2,0,TRUE))&lt;&gt;P_19号様式!DA2,RIGHT(FIXED(P_19号様式!DA2,3,FALSE),4),""))</f>
        <v/>
      </c>
      <c r="O21" s="50" t="s">
        <v>16</v>
      </c>
      <c r="P21" s="51"/>
      <c r="Q21" s="52"/>
      <c r="R21" s="56" t="str">
        <f>IF(P_19号様式!FL2&lt;&gt; "",TEXT(INT(P_19号様式!FL2),"#,##0"),"")</f>
        <v/>
      </c>
      <c r="S21" s="57"/>
      <c r="T21" s="33" t="str">
        <f>IF(P_19号様式!FL2= "","",IF(VALUE(FIXED(P_19号様式!FL2,0,TRUE))&lt;&gt;P_19号様式!FL2,RIGHT(FIXED(P_19号様式!FL2,3,FALSE),4),""))</f>
        <v/>
      </c>
    </row>
    <row r="22" spans="2:20" s="29" customFormat="1" ht="12.75" customHeight="1" x14ac:dyDescent="0.15">
      <c r="B22" s="22"/>
      <c r="C22" s="23"/>
      <c r="D22" s="23"/>
      <c r="E22" s="23"/>
      <c r="F22" s="65" t="str">
        <f>IF(P_19号様式!AD$2="","",TEXT(P_19号様式!AD$2,"（#,##0.00）"))</f>
        <v/>
      </c>
      <c r="G22" s="66"/>
      <c r="H22" s="23"/>
      <c r="I22" s="24"/>
      <c r="J22" s="23"/>
      <c r="K22" s="23"/>
      <c r="L22" s="65" t="str">
        <f>IF(P_19号様式!DF$2="","",TEXT(P_19号様式!DF$2,"（#,##0.00）"))</f>
        <v/>
      </c>
      <c r="M22" s="66"/>
      <c r="O22" s="15"/>
      <c r="P22" s="17"/>
      <c r="Q22" s="38"/>
      <c r="R22" s="26"/>
      <c r="S22" s="27"/>
      <c r="T22" s="28"/>
    </row>
    <row r="23" spans="2:20" s="29" customFormat="1" ht="18" customHeight="1" x14ac:dyDescent="0.15">
      <c r="B23" s="31" t="str">
        <f>IF(P_19号様式!AA2="","",P_19号様式!AA2)</f>
        <v>07</v>
      </c>
      <c r="C23" s="32"/>
      <c r="D23" s="60" t="str">
        <f>IF(P_19号様式!AB2="","",P_19号様式!AB2)</f>
        <v>自由民主党</v>
      </c>
      <c r="E23" s="60"/>
      <c r="F23" s="35" t="str">
        <f>IF(P_19号様式!AC2&lt;&gt; "",TEXT(INT(P_19号様式!AC2),"#,##0"),"")</f>
        <v>181,661</v>
      </c>
      <c r="G23" s="33" t="str">
        <f>IF(P_19号様式!AC2= "","",IF(VALUE(FIXED(P_19号様式!AC2,0,TRUE))&lt;&gt;P_19号様式!AC2,RIGHT(FIXED(P_19号様式!AC2,3,FALSE),4),""))</f>
        <v/>
      </c>
      <c r="H23" s="34" t="str">
        <f>IF(P_19号様式!DC2="","",P_19号様式!DC2)</f>
        <v/>
      </c>
      <c r="I23" s="35"/>
      <c r="J23" s="60" t="str">
        <f>IF(P_19号様式!DD2="","",P_19号様式!DD2)</f>
        <v/>
      </c>
      <c r="K23" s="61"/>
      <c r="L23" s="35" t="str">
        <f>IF(P_19号様式!DE2&lt;&gt; "",TEXT(INT(P_19号様式!DE2),"#,##0"),"")</f>
        <v/>
      </c>
      <c r="M23" s="33" t="str">
        <f>IF(P_19号様式!DE2= "","",IF(VALUE(FIXED(P_19号様式!DE2,0,TRUE))&lt;&gt;P_19号様式!DE2,RIGHT(FIXED(P_19号様式!DE2,3,FALSE),4),""))</f>
        <v/>
      </c>
      <c r="O23" s="50" t="s">
        <v>17</v>
      </c>
      <c r="P23" s="51"/>
      <c r="Q23" s="52"/>
      <c r="R23" s="56" t="str">
        <f>IF(P_19号様式!FM2&lt;&gt; "",TEXT(INT(P_19号様式!FM2),"#,##0"),"")</f>
        <v/>
      </c>
      <c r="S23" s="57"/>
      <c r="T23" s="33" t="str">
        <f>IF(P_19号様式!FM2= "","",IF(VALUE(FIXED(P_19号様式!FM2,0,TRUE))&lt;&gt;P_19号様式!FM2,RIGHT(FIXED(P_19号様式!FM2,3,FALSE),4),""))</f>
        <v/>
      </c>
    </row>
    <row r="24" spans="2:20" s="29" customFormat="1" ht="12.75" customHeight="1" x14ac:dyDescent="0.15">
      <c r="B24" s="22"/>
      <c r="C24" s="23"/>
      <c r="D24" s="23"/>
      <c r="E24" s="23"/>
      <c r="F24" s="65" t="str">
        <f>IF(P_19号様式!AH$2="","",TEXT(P_19号様式!AH$2,"（#,##0.00）"))</f>
        <v/>
      </c>
      <c r="G24" s="66"/>
      <c r="H24" s="23"/>
      <c r="I24" s="24"/>
      <c r="J24" s="23"/>
      <c r="K24" s="23"/>
      <c r="L24" s="65" t="str">
        <f>IF(P_19号様式!DJ$2="","",TEXT(P_19号様式!DJ$2,"（#,##0.00）"))</f>
        <v/>
      </c>
      <c r="M24" s="66"/>
      <c r="O24" s="15"/>
      <c r="P24" s="17"/>
      <c r="Q24" s="38"/>
      <c r="R24" s="26"/>
      <c r="S24" s="27"/>
      <c r="T24" s="28"/>
    </row>
    <row r="25" spans="2:20" s="29" customFormat="1" ht="18" customHeight="1" x14ac:dyDescent="0.15">
      <c r="B25" s="31" t="str">
        <f>IF(P_19号様式!AE2="","",P_19号様式!AE2)</f>
        <v>08</v>
      </c>
      <c r="C25" s="32"/>
      <c r="D25" s="60" t="str">
        <f>IF(P_19号様式!AF2="","",P_19号様式!AF2)</f>
        <v>公明党</v>
      </c>
      <c r="E25" s="60"/>
      <c r="F25" s="35" t="str">
        <f>IF(P_19号様式!AG2&lt;&gt; "",TEXT(INT(P_19号様式!AG2),"#,##0"),"")</f>
        <v>65,507</v>
      </c>
      <c r="G25" s="33" t="str">
        <f>IF(P_19号様式!AG2= "","",IF(VALUE(FIXED(P_19号様式!AG2,0,TRUE))&lt;&gt;P_19号様式!AG2,RIGHT(FIXED(P_19号様式!AG2,3,FALSE),4),""))</f>
        <v/>
      </c>
      <c r="H25" s="34" t="str">
        <f>IF(P_19号様式!DG2="","",P_19号様式!DG2)</f>
        <v/>
      </c>
      <c r="I25" s="35"/>
      <c r="J25" s="60" t="str">
        <f>IF(P_19号様式!DH2="","",P_19号様式!DH2)</f>
        <v/>
      </c>
      <c r="K25" s="61"/>
      <c r="L25" s="35" t="str">
        <f>IF(P_19号様式!DI2&lt;&gt; "",TEXT(INT(P_19号様式!DI2),"#,##0"),"")</f>
        <v/>
      </c>
      <c r="M25" s="33" t="str">
        <f>IF(P_19号様式!DI2= "","",IF(VALUE(FIXED(P_19号様式!DI2,0,TRUE))&lt;&gt;P_19号様式!DI2,RIGHT(FIXED(P_19号様式!DI2,3,FALSE),4),""))</f>
        <v/>
      </c>
      <c r="O25" s="50" t="s">
        <v>18</v>
      </c>
      <c r="P25" s="51"/>
      <c r="Q25" s="52"/>
      <c r="R25" s="56" t="str">
        <f>IF(P_19号様式!FN2&lt;&gt; "",TEXT(INT(P_19号様式!FN2),"#,##0"),"")</f>
        <v/>
      </c>
      <c r="S25" s="57"/>
      <c r="T25" s="33" t="str">
        <f>IF(P_19号様式!FN2= "","",IF(VALUE(FIXED(P_19号様式!FN2,0,TRUE))&lt;&gt;P_19号様式!FN2,RIGHT(FIXED(P_19号様式!FN2,3,FALSE),4),""))</f>
        <v/>
      </c>
    </row>
    <row r="26" spans="2:20" s="29" customFormat="1" ht="12.75" customHeight="1" x14ac:dyDescent="0.15">
      <c r="B26" s="22"/>
      <c r="C26" s="23"/>
      <c r="D26" s="23"/>
      <c r="E26" s="23"/>
      <c r="F26" s="65" t="str">
        <f>IF(P_19号様式!AL$2="","",TEXT(P_19号様式!AL$2,"（#,##0.00）"))</f>
        <v/>
      </c>
      <c r="G26" s="66"/>
      <c r="H26" s="23"/>
      <c r="I26" s="24"/>
      <c r="J26" s="23"/>
      <c r="K26" s="23"/>
      <c r="L26" s="65" t="str">
        <f>IF(P_19号様式!DN$2="","",TEXT(P_19号様式!DN$2,"（#,##0.00）"))</f>
        <v/>
      </c>
      <c r="M26" s="66"/>
      <c r="O26" s="15"/>
      <c r="P26" s="17"/>
      <c r="Q26" s="38"/>
      <c r="R26" s="39"/>
      <c r="S26" s="40"/>
      <c r="T26" s="41"/>
    </row>
    <row r="27" spans="2:20" s="29" customFormat="1" ht="18" customHeight="1" x14ac:dyDescent="0.15">
      <c r="B27" s="31" t="str">
        <f>IF(P_19号様式!AI2="","",P_19号様式!AI2)</f>
        <v>09</v>
      </c>
      <c r="C27" s="32"/>
      <c r="D27" s="60" t="str">
        <f>IF(P_19号様式!AJ2="","",P_19号様式!AJ2)</f>
        <v>参政党</v>
      </c>
      <c r="E27" s="60"/>
      <c r="F27" s="35" t="str">
        <f>IF(P_19号様式!AK2&lt;&gt; "",TEXT(INT(P_19号様式!AK2),"#,##0"),"")</f>
        <v>18,627</v>
      </c>
      <c r="G27" s="33" t="str">
        <f>IF(P_19号様式!AK2= "","",IF(VALUE(FIXED(P_19号様式!AK2,0,TRUE))&lt;&gt;P_19号様式!AK2,RIGHT(FIXED(P_19号様式!AK2,3,FALSE),4),""))</f>
        <v/>
      </c>
      <c r="H27" s="34" t="str">
        <f>IF(P_19号様式!DK2="","",P_19号様式!DK2)</f>
        <v/>
      </c>
      <c r="I27" s="35"/>
      <c r="J27" s="60" t="str">
        <f>IF(P_19号様式!DL2="","",P_19号様式!DL2)</f>
        <v/>
      </c>
      <c r="K27" s="61"/>
      <c r="L27" s="35" t="str">
        <f>IF(P_19号様式!DM2&lt;&gt; "",TEXT(INT(P_19号様式!DM2),"#,##0"),"")</f>
        <v/>
      </c>
      <c r="M27" s="33" t="str">
        <f>IF(P_19号様式!DM2= "","",IF(VALUE(FIXED(P_19号様式!DM2,0,TRUE))&lt;&gt;P_19号様式!DM2,RIGHT(FIXED(P_19号様式!DM2,3,FALSE),4),""))</f>
        <v/>
      </c>
      <c r="O27" s="50" t="s">
        <v>19</v>
      </c>
      <c r="P27" s="51"/>
      <c r="Q27" s="52"/>
      <c r="R27" s="80" t="str">
        <f>IF(P_19号様式!FO2&lt;&gt; "",TEXT(INT(P_19号様式!FO2),"#,##0"),"")</f>
        <v>73</v>
      </c>
      <c r="S27" s="81"/>
      <c r="T27" s="43" t="str">
        <f>IF(P_19号様式!FO2= "","",IF(VALUE(FIXED(P_19号様式!FO2,0,TRUE))&lt;&gt;P_19号様式!FO2,RIGHT(FIXED(P_19号様式!FO2,2,FALSE),3),".00"))</f>
        <v>.07</v>
      </c>
    </row>
    <row r="28" spans="2:20" s="29" customFormat="1" ht="12.75" customHeight="1" x14ac:dyDescent="0.15">
      <c r="B28" s="22"/>
      <c r="C28" s="23"/>
      <c r="D28" s="23"/>
      <c r="E28" s="23"/>
      <c r="F28" s="65" t="str">
        <f>IF(P_19号様式!AP$2="","",TEXT(P_19号様式!AP$2,"（#,##0.00）"))</f>
        <v/>
      </c>
      <c r="G28" s="66"/>
      <c r="H28" s="23"/>
      <c r="I28" s="24"/>
      <c r="J28" s="23"/>
      <c r="K28" s="23"/>
      <c r="L28" s="65" t="str">
        <f>IF(P_19号様式!DR$2="","",TEXT(P_19号様式!DR$2,"（#,##0.00）"))</f>
        <v/>
      </c>
      <c r="M28" s="66"/>
      <c r="P28" s="42"/>
    </row>
    <row r="29" spans="2:20" s="29" customFormat="1" ht="18" customHeight="1" x14ac:dyDescent="0.15">
      <c r="B29" s="31" t="str">
        <f>IF(P_19号様式!AM2="","",P_19号様式!AM2)</f>
        <v/>
      </c>
      <c r="C29" s="32"/>
      <c r="D29" s="60" t="str">
        <f>IF(P_19号様式!AN2="","",P_19号様式!AN2)</f>
        <v/>
      </c>
      <c r="E29" s="60"/>
      <c r="F29" s="35" t="str">
        <f>IF(P_19号様式!AO2&lt;&gt; "",TEXT(INT(P_19号様式!AO2),"#,##0"),"")</f>
        <v/>
      </c>
      <c r="G29" s="33" t="str">
        <f>IF(P_19号様式!AO2= "","",IF(VALUE(FIXED(P_19号様式!AO2,0,TRUE))&lt;&gt;P_19号様式!AO2,RIGHT(FIXED(P_19号様式!AO2,3,FALSE),4),""))</f>
        <v/>
      </c>
      <c r="H29" s="34" t="str">
        <f>IF(P_19号様式!DO2="","",P_19号様式!DO2)</f>
        <v/>
      </c>
      <c r="I29" s="35"/>
      <c r="J29" s="60" t="str">
        <f>IF(P_19号様式!DP2="","",P_19号様式!DP2)</f>
        <v/>
      </c>
      <c r="K29" s="61"/>
      <c r="L29" s="35" t="str">
        <f>IF(P_19号様式!DQ2&lt;&gt; "",TEXT(INT(P_19号様式!DQ2),"#,##0"),"")</f>
        <v/>
      </c>
      <c r="M29" s="33" t="str">
        <f>IF(P_19号様式!DQ2= "","",IF(VALUE(FIXED(P_19号様式!DQ2,0,TRUE))&lt;&gt;P_19号様式!DQ2,RIGHT(FIXED(P_19号様式!DQ2,3,FALSE),4),""))</f>
        <v/>
      </c>
      <c r="O29" s="19" t="s">
        <v>20</v>
      </c>
      <c r="P29" s="42"/>
    </row>
    <row r="30" spans="2:20" s="29" customFormat="1" ht="12.75" customHeight="1" x14ac:dyDescent="0.15">
      <c r="B30" s="22"/>
      <c r="C30" s="23"/>
      <c r="D30" s="23"/>
      <c r="E30" s="23"/>
      <c r="F30" s="65" t="str">
        <f>IF(P_19号様式!AT$2="","",TEXT(P_19号様式!AT$2,"（#,##0.00）"))</f>
        <v/>
      </c>
      <c r="G30" s="66"/>
      <c r="H30" s="23"/>
      <c r="I30" s="24"/>
      <c r="J30" s="23"/>
      <c r="K30" s="23"/>
      <c r="L30" s="65" t="str">
        <f>IF(P_19号様式!DV$2="","",TEXT(P_19号様式!DV$2,"（#,##0.00）"))</f>
        <v/>
      </c>
      <c r="M30" s="66"/>
      <c r="P30" s="42"/>
    </row>
    <row r="31" spans="2:20" s="29" customFormat="1" ht="18" customHeight="1" x14ac:dyDescent="0.15">
      <c r="B31" s="31" t="str">
        <f>IF(P_19号様式!AQ2="","",P_19号様式!AQ2)</f>
        <v/>
      </c>
      <c r="C31" s="32"/>
      <c r="D31" s="60" t="str">
        <f>IF(P_19号様式!AR2="","",P_19号様式!AR2)</f>
        <v/>
      </c>
      <c r="E31" s="60"/>
      <c r="F31" s="35" t="str">
        <f>IF(P_19号様式!AS2&lt;&gt; "",TEXT(INT(P_19号様式!AS2),"#,##0"),"")</f>
        <v/>
      </c>
      <c r="G31" s="33" t="str">
        <f>IF(P_19号様式!AS2= "","",IF(VALUE(FIXED(P_19号様式!AS2,0,TRUE))&lt;&gt;P_19号様式!AS2,RIGHT(FIXED(P_19号様式!AS2,3,FALSE),4),""))</f>
        <v/>
      </c>
      <c r="H31" s="34" t="str">
        <f>IF(P_19号様式!DS2="","",P_19号様式!DS2)</f>
        <v/>
      </c>
      <c r="I31" s="35"/>
      <c r="J31" s="60" t="str">
        <f>IF(P_19号様式!DT2="","",P_19号様式!DT2)</f>
        <v/>
      </c>
      <c r="K31" s="61"/>
      <c r="L31" s="35" t="str">
        <f>IF(P_19号様式!DU2&lt;&gt; "",TEXT(INT(P_19号様式!DU2),"#,##0"),"")</f>
        <v/>
      </c>
      <c r="M31" s="33" t="str">
        <f>IF(P_19号様式!DU2= "","",IF(VALUE(FIXED(P_19号様式!DU2,0,TRUE))&lt;&gt;P_19号様式!DU2,RIGHT(FIXED(P_19号様式!DU2,3,FALSE),4),""))</f>
        <v/>
      </c>
      <c r="O31" s="19" t="s">
        <v>21</v>
      </c>
      <c r="P31" s="42"/>
    </row>
    <row r="32" spans="2:20" s="29" customFormat="1" ht="12.75" customHeight="1" x14ac:dyDescent="0.15">
      <c r="B32" s="22"/>
      <c r="C32" s="23"/>
      <c r="D32" s="23"/>
      <c r="E32" s="23"/>
      <c r="F32" s="65" t="str">
        <f>IF(P_19号様式!AX$2="","",TEXT(P_19号様式!AX$2,"（#,##0.00）"))</f>
        <v/>
      </c>
      <c r="G32" s="66"/>
      <c r="H32" s="23"/>
      <c r="I32" s="24"/>
      <c r="J32" s="23"/>
      <c r="K32" s="23"/>
      <c r="L32" s="65" t="str">
        <f>IF(P_19号様式!DZ$2="","",TEXT(P_19号様式!DZ$2,"（#,##0.00）"))</f>
        <v/>
      </c>
      <c r="M32" s="66"/>
      <c r="P32" s="42"/>
    </row>
    <row r="33" spans="2:16" s="29" customFormat="1" ht="18" customHeight="1" x14ac:dyDescent="0.15">
      <c r="B33" s="31" t="str">
        <f>IF(P_19号様式!AU2="","",P_19号様式!AU2)</f>
        <v/>
      </c>
      <c r="C33" s="32"/>
      <c r="D33" s="60" t="str">
        <f>IF(P_19号様式!AV2="","",P_19号様式!AV2)</f>
        <v/>
      </c>
      <c r="E33" s="60"/>
      <c r="F33" s="35" t="str">
        <f>IF(P_19号様式!AW2&lt;&gt; "",TEXT(INT(P_19号様式!AW2),"#,##0"),"")</f>
        <v/>
      </c>
      <c r="G33" s="33" t="str">
        <f>IF(P_19号様式!AW2= "","",IF(VALUE(FIXED(P_19号様式!AW2,0,TRUE))&lt;&gt;P_19号様式!AW2,RIGHT(FIXED(P_19号様式!AW2,3,FALSE),4),""))</f>
        <v/>
      </c>
      <c r="H33" s="34" t="str">
        <f>IF(P_19号様式!DW2="","",P_19号様式!DW2)</f>
        <v/>
      </c>
      <c r="I33" s="35"/>
      <c r="J33" s="60" t="str">
        <f>IF(P_19号様式!DX2="","",P_19号様式!DX2)</f>
        <v/>
      </c>
      <c r="K33" s="61"/>
      <c r="L33" s="35" t="str">
        <f>IF(P_19号様式!DY2&lt;&gt; "",TEXT(INT(P_19号様式!DY2),"#,##0"),"")</f>
        <v/>
      </c>
      <c r="M33" s="33" t="str">
        <f>IF(P_19号様式!DY2= "","",IF(VALUE(FIXED(P_19号様式!DY2,0,TRUE))&lt;&gt;P_19号様式!DY2,RIGHT(FIXED(P_19号様式!DY2,3,FALSE),4),""))</f>
        <v/>
      </c>
      <c r="O33" s="19" t="s">
        <v>22</v>
      </c>
      <c r="P33" s="42"/>
    </row>
    <row r="34" spans="2:16" s="29" customFormat="1" ht="12.75" customHeight="1" x14ac:dyDescent="0.15">
      <c r="B34" s="22"/>
      <c r="C34" s="23"/>
      <c r="D34" s="23"/>
      <c r="E34" s="23"/>
      <c r="F34" s="65" t="str">
        <f>IF(P_19号様式!BB$2="","",TEXT(P_19号様式!BB$2,"（#,##0.00）"))</f>
        <v/>
      </c>
      <c r="G34" s="66"/>
      <c r="H34" s="23"/>
      <c r="I34" s="24"/>
      <c r="J34" s="23"/>
      <c r="K34" s="23"/>
      <c r="L34" s="65" t="str">
        <f>IF(P_19号様式!ED$2="","",TEXT(P_19号様式!ED$2,"（#,##0.00）"))</f>
        <v/>
      </c>
      <c r="M34" s="66"/>
      <c r="P34" s="42"/>
    </row>
    <row r="35" spans="2:16" s="29" customFormat="1" ht="18" customHeight="1" x14ac:dyDescent="0.15">
      <c r="B35" s="31" t="str">
        <f>IF(P_19号様式!AY2="","",P_19号様式!AY2)</f>
        <v/>
      </c>
      <c r="C35" s="32"/>
      <c r="D35" s="60" t="str">
        <f>IF(P_19号様式!AZ2="","",P_19号様式!AZ2)</f>
        <v/>
      </c>
      <c r="E35" s="60"/>
      <c r="F35" s="35" t="str">
        <f>IF(P_19号様式!BA2&lt;&gt; "",TEXT(INT(P_19号様式!BA2),"#,##0"),"")</f>
        <v/>
      </c>
      <c r="G35" s="33" t="str">
        <f>IF(P_19号様式!BA2= "","",IF(VALUE(FIXED(P_19号様式!BA2,0,TRUE))&lt;&gt;P_19号様式!BA2,RIGHT(FIXED(P_19号様式!BA2,3,FALSE),4),""))</f>
        <v/>
      </c>
      <c r="H35" s="34" t="str">
        <f>IF(P_19号様式!EA2="","",P_19号様式!EA2)</f>
        <v/>
      </c>
      <c r="I35" s="35"/>
      <c r="J35" s="60" t="str">
        <f>IF(P_19号様式!EB2="","",P_19号様式!EB2)</f>
        <v/>
      </c>
      <c r="K35" s="61"/>
      <c r="L35" s="35" t="str">
        <f>IF(P_19号様式!EC2&lt;&gt; "",TEXT(INT(P_19号様式!EC2),"#,##0"),"")</f>
        <v/>
      </c>
      <c r="M35" s="33" t="str">
        <f>IF(P_19号様式!EC2= "","",IF(VALUE(FIXED(P_19号様式!EC2,0,TRUE))&lt;&gt;P_19号様式!EC2,RIGHT(FIXED(P_19号様式!EC2,3,FALSE),4),""))</f>
        <v/>
      </c>
      <c r="P35" s="42"/>
    </row>
    <row r="36" spans="2:16" s="29" customFormat="1" ht="12.75" customHeight="1" x14ac:dyDescent="0.15">
      <c r="B36" s="22"/>
      <c r="C36" s="23"/>
      <c r="D36" s="23"/>
      <c r="E36" s="23"/>
      <c r="F36" s="65" t="str">
        <f>IF(P_19号様式!BF$2="","",TEXT(P_19号様式!BF$2,"（#,##0.00）"))</f>
        <v/>
      </c>
      <c r="G36" s="66"/>
      <c r="H36" s="23"/>
      <c r="I36" s="24"/>
      <c r="J36" s="23"/>
      <c r="K36" s="23"/>
      <c r="L36" s="65" t="str">
        <f>IF(P_19号様式!EH$2="","",TEXT(P_19号様式!EH$2,"（#,##0.00）"))</f>
        <v/>
      </c>
      <c r="M36" s="66"/>
      <c r="P36" s="42"/>
    </row>
    <row r="37" spans="2:16" s="29" customFormat="1" ht="18" customHeight="1" x14ac:dyDescent="0.15">
      <c r="B37" s="31" t="str">
        <f>IF(P_19号様式!BC2="","",P_19号様式!BC2)</f>
        <v/>
      </c>
      <c r="C37" s="32"/>
      <c r="D37" s="60" t="str">
        <f>IF(P_19号様式!BD2="","",P_19号様式!BD2)</f>
        <v/>
      </c>
      <c r="E37" s="60"/>
      <c r="F37" s="35" t="str">
        <f>IF(P_19号様式!BE2&lt;&gt; "",TEXT(INT(P_19号様式!BE2),"#,##0"),"")</f>
        <v/>
      </c>
      <c r="G37" s="33" t="str">
        <f>IF(P_19号様式!BE2= "","",IF(VALUE(FIXED(P_19号様式!BE2,0,TRUE))&lt;&gt;P_19号様式!BE2,RIGHT(FIXED(P_19号様式!BE2,3,FALSE),4),""))</f>
        <v/>
      </c>
      <c r="H37" s="34" t="str">
        <f>IF(P_19号様式!EE2="","",P_19号様式!EE2)</f>
        <v/>
      </c>
      <c r="I37" s="35"/>
      <c r="J37" s="60" t="str">
        <f>IF(P_19号様式!EF2="","",P_19号様式!EF2)</f>
        <v/>
      </c>
      <c r="K37" s="61"/>
      <c r="L37" s="35" t="str">
        <f>IF(P_19号様式!EG2&lt;&gt; "",TEXT(INT(P_19号様式!EG2),"#,##0"),"")</f>
        <v/>
      </c>
      <c r="M37" s="33" t="str">
        <f>IF(P_19号様式!EG2= "","",IF(VALUE(FIXED(P_19号様式!EG2,0,TRUE))&lt;&gt;P_19号様式!EG2,RIGHT(FIXED(P_19号様式!EG2,3,FALSE),4),""))</f>
        <v/>
      </c>
      <c r="P37" s="42"/>
    </row>
    <row r="38" spans="2:16" s="29" customFormat="1" ht="12.75" customHeight="1" x14ac:dyDescent="0.15">
      <c r="B38" s="22"/>
      <c r="C38" s="23"/>
      <c r="D38" s="23"/>
      <c r="E38" s="23"/>
      <c r="F38" s="65" t="str">
        <f>IF(P_19号様式!BJ$2="","",TEXT(P_19号様式!BJ$2,"（#,##0.00）"))</f>
        <v/>
      </c>
      <c r="G38" s="66"/>
      <c r="H38" s="23"/>
      <c r="I38" s="24"/>
      <c r="J38" s="23"/>
      <c r="K38" s="23"/>
      <c r="L38" s="65" t="str">
        <f>IF(P_19号様式!EL$2="","",TEXT(P_19号様式!EL$2,"（#,##0.00）"))</f>
        <v/>
      </c>
      <c r="M38" s="66"/>
      <c r="P38" s="42"/>
    </row>
    <row r="39" spans="2:16" s="29" customFormat="1" ht="18" customHeight="1" x14ac:dyDescent="0.15">
      <c r="B39" s="31" t="str">
        <f>IF(P_19号様式!BG2="","",P_19号様式!BG2)</f>
        <v/>
      </c>
      <c r="C39" s="32"/>
      <c r="D39" s="60" t="str">
        <f>IF(P_19号様式!BH2="","",P_19号様式!BH2)</f>
        <v/>
      </c>
      <c r="E39" s="60"/>
      <c r="F39" s="35" t="str">
        <f>IF(P_19号様式!BI2&lt;&gt; "",TEXT(INT(P_19号様式!BI2),"#,##0"),"")</f>
        <v/>
      </c>
      <c r="G39" s="33" t="str">
        <f>IF(P_19号様式!BI2= "","",IF(VALUE(FIXED(P_19号様式!BI2,0,TRUE))&lt;&gt;P_19号様式!BI2,RIGHT(FIXED(P_19号様式!BI2,3,FALSE),4),""))</f>
        <v/>
      </c>
      <c r="H39" s="34" t="str">
        <f>IF(P_19号様式!EI2="","",P_19号様式!EI2)</f>
        <v/>
      </c>
      <c r="I39" s="35"/>
      <c r="J39" s="60" t="str">
        <f>IF(P_19号様式!EJ2="","",P_19号様式!EJ2)</f>
        <v/>
      </c>
      <c r="K39" s="61"/>
      <c r="L39" s="35" t="str">
        <f>IF(P_19号様式!EK2&lt;&gt; "",TEXT(INT(P_19号様式!EK2),"#,##0"),"")</f>
        <v/>
      </c>
      <c r="M39" s="33" t="str">
        <f>IF(P_19号様式!EK2= "","",IF(VALUE(FIXED(P_19号様式!EK2,0,TRUE))&lt;&gt;P_19号様式!EK2,RIGHT(FIXED(P_19号様式!EK2,3,FALSE),4),""))</f>
        <v/>
      </c>
      <c r="P39" s="42"/>
    </row>
    <row r="40" spans="2:16" s="29" customFormat="1" ht="12.75" customHeight="1" x14ac:dyDescent="0.15">
      <c r="B40" s="22"/>
      <c r="C40" s="23"/>
      <c r="D40" s="23"/>
      <c r="E40" s="23"/>
      <c r="F40" s="65" t="str">
        <f>IF(P_19号様式!BN$2="","",TEXT(P_19号様式!BN$2,"（#,##0.00）"))</f>
        <v/>
      </c>
      <c r="G40" s="66"/>
      <c r="H40" s="23"/>
      <c r="I40" s="24"/>
      <c r="J40" s="23"/>
      <c r="K40" s="23"/>
      <c r="L40" s="65" t="str">
        <f>IF(P_19号様式!EP$2="","",TEXT(P_19号様式!EP$2,"（#,##0.00）"))</f>
        <v/>
      </c>
      <c r="M40" s="66"/>
      <c r="P40" s="42"/>
    </row>
    <row r="41" spans="2:16" s="29" customFormat="1" ht="18" customHeight="1" x14ac:dyDescent="0.15">
      <c r="B41" s="31" t="str">
        <f>IF(P_19号様式!BK2="","",P_19号様式!BK2)</f>
        <v/>
      </c>
      <c r="C41" s="32"/>
      <c r="D41" s="60" t="str">
        <f>IF(P_19号様式!BL2="","",P_19号様式!BL2)</f>
        <v/>
      </c>
      <c r="E41" s="60"/>
      <c r="F41" s="35" t="str">
        <f>IF(P_19号様式!BM2&lt;&gt; "",TEXT(INT(P_19号様式!BM2),"#,##0"),"")</f>
        <v/>
      </c>
      <c r="G41" s="33" t="str">
        <f>IF(P_19号様式!BM2= "","",IF(VALUE(FIXED(P_19号様式!BM2,0,TRUE))&lt;&gt;P_19号様式!BM2,RIGHT(FIXED(P_19号様式!BM2,3,FALSE),4),""))</f>
        <v/>
      </c>
      <c r="H41" s="34" t="str">
        <f>IF(P_19号様式!EM2="","",P_19号様式!EM2)</f>
        <v/>
      </c>
      <c r="I41" s="35"/>
      <c r="J41" s="60" t="str">
        <f>IF(P_19号様式!EN2="","",P_19号様式!EN2)</f>
        <v/>
      </c>
      <c r="K41" s="61"/>
      <c r="L41" s="35" t="str">
        <f>IF(P_19号様式!EO2&lt;&gt; "",TEXT(INT(P_19号様式!EO2),"#,##0"),"")</f>
        <v/>
      </c>
      <c r="M41" s="33" t="str">
        <f>IF(P_19号様式!EO2= "","",IF(VALUE(FIXED(P_19号様式!EO2,0,TRUE))&lt;&gt;P_19号様式!EO2,RIGHT(FIXED(P_19号様式!EO2,3,FALSE),4),""))</f>
        <v/>
      </c>
      <c r="P41" s="42"/>
    </row>
    <row r="42" spans="2:16" s="29" customFormat="1" ht="12.75" customHeight="1" x14ac:dyDescent="0.15">
      <c r="B42" s="22"/>
      <c r="C42" s="23"/>
      <c r="D42" s="23"/>
      <c r="E42" s="23"/>
      <c r="F42" s="65" t="str">
        <f>IF(P_19号様式!BR$2="","",TEXT(P_19号様式!BR$2,"（#,##0.00）"))</f>
        <v/>
      </c>
      <c r="G42" s="66"/>
      <c r="H42" s="23"/>
      <c r="I42" s="24"/>
      <c r="J42" s="23"/>
      <c r="K42" s="23"/>
      <c r="L42" s="65" t="str">
        <f>IF(P_19号様式!ET$2="","",TEXT(P_19号様式!ET$2,"（#,##0.00）"))</f>
        <v/>
      </c>
      <c r="M42" s="66"/>
      <c r="P42" s="42"/>
    </row>
    <row r="43" spans="2:16" s="29" customFormat="1" ht="18" customHeight="1" x14ac:dyDescent="0.15">
      <c r="B43" s="31" t="str">
        <f>IF(P_19号様式!BO2="","",P_19号様式!BO2)</f>
        <v/>
      </c>
      <c r="C43" s="32"/>
      <c r="D43" s="60" t="str">
        <f>IF(P_19号様式!BP2="","",P_19号様式!BP2)</f>
        <v/>
      </c>
      <c r="E43" s="60"/>
      <c r="F43" s="35" t="str">
        <f>IF(P_19号様式!BQ2&lt;&gt; "",TEXT(INT(P_19号様式!BQ2),"#,##0"),"")</f>
        <v/>
      </c>
      <c r="G43" s="33" t="str">
        <f>IF(P_19号様式!BQ2= "","",IF(VALUE(FIXED(P_19号様式!BQ2,0,TRUE))&lt;&gt;P_19号様式!BQ2,RIGHT(FIXED(P_19号様式!BQ2,3,FALSE),4),""))</f>
        <v/>
      </c>
      <c r="H43" s="34" t="str">
        <f>IF(P_19号様式!EQ2="","",P_19号様式!EQ2)</f>
        <v/>
      </c>
      <c r="I43" s="35"/>
      <c r="J43" s="60" t="str">
        <f>IF(P_19号様式!ER2="","",P_19号様式!ER2)</f>
        <v/>
      </c>
      <c r="K43" s="61"/>
      <c r="L43" s="35" t="str">
        <f>IF(P_19号様式!ES2&lt;&gt; "",TEXT(INT(P_19号様式!ES2),"#,##0"),"")</f>
        <v/>
      </c>
      <c r="M43" s="33" t="str">
        <f>IF(P_19号様式!ES2= "","",IF(VALUE(FIXED(P_19号様式!ES2,0,TRUE))&lt;&gt;P_19号様式!ES2,RIGHT(FIXED(P_19号様式!ES2,3,FALSE),4),""))</f>
        <v/>
      </c>
      <c r="P43" s="42"/>
    </row>
    <row r="44" spans="2:16" s="29" customFormat="1" ht="12.75" customHeight="1" x14ac:dyDescent="0.15">
      <c r="B44" s="22"/>
      <c r="C44" s="23"/>
      <c r="D44" s="23"/>
      <c r="E44" s="23"/>
      <c r="F44" s="65" t="str">
        <f>IF(P_19号様式!BV$2="","",TEXT(P_19号様式!BV$2,"（#,##0.00）"))</f>
        <v/>
      </c>
      <c r="G44" s="66"/>
      <c r="H44" s="23"/>
      <c r="I44" s="24"/>
      <c r="J44" s="23"/>
      <c r="K44" s="23"/>
      <c r="L44" s="65" t="str">
        <f>IF(P_19号様式!EX$2="","",TEXT(P_19号様式!EX$2,"（#,##0.00）"))</f>
        <v/>
      </c>
      <c r="M44" s="66"/>
      <c r="P44" s="42"/>
    </row>
    <row r="45" spans="2:16" s="29" customFormat="1" ht="18" customHeight="1" x14ac:dyDescent="0.15">
      <c r="B45" s="31" t="str">
        <f>IF(P_19号様式!BS2="","",P_19号様式!BS2)</f>
        <v/>
      </c>
      <c r="C45" s="32"/>
      <c r="D45" s="60" t="str">
        <f>IF(P_19号様式!BT2="","",P_19号様式!BT2)</f>
        <v/>
      </c>
      <c r="E45" s="60"/>
      <c r="F45" s="35" t="str">
        <f>IF(P_19号様式!BU2&lt;&gt; "",TEXT(INT(P_19号様式!BU2),"#,##0"),"")</f>
        <v/>
      </c>
      <c r="G45" s="33" t="str">
        <f>IF(P_19号様式!BU2= "","",IF(VALUE(FIXED(P_19号様式!BU2,0,TRUE))&lt;&gt;P_19号様式!BU2,RIGHT(FIXED(P_19号様式!BU2,3,FALSE),4),""))</f>
        <v/>
      </c>
      <c r="H45" s="34" t="str">
        <f>IF(P_19号様式!EU2="","",P_19号様式!EU2)</f>
        <v/>
      </c>
      <c r="I45" s="35"/>
      <c r="J45" s="60" t="str">
        <f>IF(P_19号様式!EV2="","",P_19号様式!EV2)</f>
        <v/>
      </c>
      <c r="K45" s="61"/>
      <c r="L45" s="35" t="str">
        <f>IF(P_19号様式!EW2&lt;&gt; "",TEXT(INT(P_19号様式!EW2),"#,##0"),"")</f>
        <v/>
      </c>
      <c r="M45" s="33" t="str">
        <f>IF(P_19号様式!EW2= "","",IF(VALUE(FIXED(P_19号様式!EW2,0,TRUE))&lt;&gt;P_19号様式!EW2,RIGHT(FIXED(P_19号様式!EW2,3,FALSE),4),""))</f>
        <v/>
      </c>
      <c r="P45" s="42"/>
    </row>
    <row r="46" spans="2:16" s="29" customFormat="1" ht="12.75" customHeight="1" x14ac:dyDescent="0.15">
      <c r="B46" s="22"/>
      <c r="C46" s="23"/>
      <c r="D46" s="23"/>
      <c r="E46" s="23"/>
      <c r="F46" s="65" t="str">
        <f>IF(P_19号様式!BZ$2="","",TEXT(P_19号様式!BZ$2,"（#,##0.00）"))</f>
        <v/>
      </c>
      <c r="G46" s="66"/>
      <c r="H46" s="23"/>
      <c r="I46" s="24"/>
      <c r="J46" s="23"/>
      <c r="K46" s="23"/>
      <c r="L46" s="65" t="str">
        <f>IF(P_19号様式!FB$2="","",TEXT(P_19号様式!FB$2,"（#,##0.00）"))</f>
        <v/>
      </c>
      <c r="M46" s="66"/>
      <c r="P46" s="42"/>
    </row>
    <row r="47" spans="2:16" s="29" customFormat="1" ht="18" customHeight="1" x14ac:dyDescent="0.15">
      <c r="B47" s="31" t="str">
        <f>IF(P_19号様式!BW2="","",P_19号様式!BW2)</f>
        <v/>
      </c>
      <c r="C47" s="32"/>
      <c r="D47" s="60" t="str">
        <f>IF(P_19号様式!BX2="","",P_19号様式!BX2)</f>
        <v/>
      </c>
      <c r="E47" s="60"/>
      <c r="F47" s="35" t="str">
        <f>IF(P_19号様式!BY2&lt;&gt; "",TEXT(INT(P_19号様式!BY2),"#,##0"),"")</f>
        <v/>
      </c>
      <c r="G47" s="33" t="str">
        <f>IF(P_19号様式!BY2= "","",IF(VALUE(FIXED(P_19号様式!BY2,0,TRUE))&lt;&gt;P_19号様式!BY2,RIGHT(FIXED(P_19号様式!BY2,3,FALSE),4),""))</f>
        <v/>
      </c>
      <c r="H47" s="34" t="str">
        <f>IF(P_19号様式!EY2="","",P_19号様式!EY2)</f>
        <v/>
      </c>
      <c r="I47" s="35"/>
      <c r="J47" s="60" t="str">
        <f>IF(P_19号様式!EZ2="","",P_19号様式!EZ2)</f>
        <v/>
      </c>
      <c r="K47" s="61"/>
      <c r="L47" s="35" t="str">
        <f>IF(P_19号様式!FA2&lt;&gt; "",TEXT(INT(P_19号様式!FA2),"#,##0"),"")</f>
        <v/>
      </c>
      <c r="M47" s="33" t="str">
        <f>IF(P_19号様式!FA2= "","",IF(VALUE(FIXED(P_19号様式!FA2,0,TRUE))&lt;&gt;P_19号様式!FA2,RIGHT(FIXED(P_19号様式!FA2,3,FALSE),4),""))</f>
        <v/>
      </c>
      <c r="P47" s="42"/>
    </row>
    <row r="48" spans="2:16" s="29" customFormat="1" ht="12.75" customHeight="1" x14ac:dyDescent="0.15">
      <c r="B48" s="22"/>
      <c r="C48" s="23"/>
      <c r="D48" s="23"/>
      <c r="E48" s="23"/>
      <c r="F48" s="65" t="str">
        <f>IF(P_19号様式!CD$2="","",TEXT(P_19号様式!CD$2,"（#,##0.00）"))</f>
        <v/>
      </c>
      <c r="G48" s="66"/>
      <c r="H48" s="23"/>
      <c r="I48" s="24"/>
      <c r="J48" s="23"/>
      <c r="K48" s="23"/>
      <c r="L48" s="65" t="str">
        <f>IF(P_19号様式!FF$2="","",TEXT(P_19号様式!FF$2,"（#,##0.00）"))</f>
        <v/>
      </c>
      <c r="M48" s="66"/>
      <c r="P48" s="42"/>
    </row>
    <row r="49" spans="2:16" s="29" customFormat="1" ht="18" customHeight="1" x14ac:dyDescent="0.15">
      <c r="B49" s="31" t="str">
        <f>IF(P_19号様式!CA2="","",P_19号様式!CA2)</f>
        <v/>
      </c>
      <c r="C49" s="32"/>
      <c r="D49" s="60" t="str">
        <f>IF(P_19号様式!CB2="","",P_19号様式!CB2)</f>
        <v/>
      </c>
      <c r="E49" s="60"/>
      <c r="F49" s="35" t="str">
        <f>IF(P_19号様式!CC2&lt;&gt; "",TEXT(INT(P_19号様式!CC2),"#,##0"),"")</f>
        <v/>
      </c>
      <c r="G49" s="33" t="str">
        <f>IF(P_19号様式!CC2= "","",IF(VALUE(FIXED(P_19号様式!CC2,0,TRUE))&lt;&gt;P_19号様式!CC2,RIGHT(FIXED(P_19号様式!CC2,3,FALSE),4),""))</f>
        <v/>
      </c>
      <c r="H49" s="34" t="str">
        <f>IF(P_19号様式!FC2="","",P_19号様式!FC2)</f>
        <v/>
      </c>
      <c r="I49" s="35"/>
      <c r="J49" s="60" t="str">
        <f>IF(P_19号様式!FD2="","",P_19号様式!FD2)</f>
        <v/>
      </c>
      <c r="K49" s="61"/>
      <c r="L49" s="35" t="str">
        <f>IF(P_19号様式!FE2&lt;&gt; "",TEXT(INT(P_19号様式!FE2),"#,##0"),"")</f>
        <v/>
      </c>
      <c r="M49" s="33" t="str">
        <f>IF(P_19号様式!FE2= "","",IF(VALUE(FIXED(P_19号様式!FE2,0,TRUE))&lt;&gt;P_19号様式!FE2,RIGHT(FIXED(P_19号様式!FE2,3,FALSE),4),""))</f>
        <v/>
      </c>
      <c r="P49" s="42"/>
    </row>
  </sheetData>
  <mergeCells count="116">
    <mergeCell ref="L40:M40"/>
    <mergeCell ref="L38:M38"/>
    <mergeCell ref="L36:M36"/>
    <mergeCell ref="L26:M26"/>
    <mergeCell ref="L34:M34"/>
    <mergeCell ref="L32:M32"/>
    <mergeCell ref="L30:M30"/>
    <mergeCell ref="L28:M28"/>
    <mergeCell ref="F48:G48"/>
    <mergeCell ref="L48:M48"/>
    <mergeCell ref="L46:M46"/>
    <mergeCell ref="L44:M44"/>
    <mergeCell ref="J45:K45"/>
    <mergeCell ref="L42:M42"/>
    <mergeCell ref="F32:G32"/>
    <mergeCell ref="F34:G34"/>
    <mergeCell ref="F36:G36"/>
    <mergeCell ref="F38:G38"/>
    <mergeCell ref="F40:G40"/>
    <mergeCell ref="F42:G42"/>
    <mergeCell ref="R23:S23"/>
    <mergeCell ref="L22:M22"/>
    <mergeCell ref="R21:S21"/>
    <mergeCell ref="R27:S27"/>
    <mergeCell ref="F10:G10"/>
    <mergeCell ref="F12:G12"/>
    <mergeCell ref="F14:G14"/>
    <mergeCell ref="F16:G16"/>
    <mergeCell ref="F18:G18"/>
    <mergeCell ref="F20:G20"/>
    <mergeCell ref="F22:G22"/>
    <mergeCell ref="F24:G24"/>
    <mergeCell ref="F26:G26"/>
    <mergeCell ref="J15:K15"/>
    <mergeCell ref="L12:M12"/>
    <mergeCell ref="R25:S25"/>
    <mergeCell ref="L24:M24"/>
    <mergeCell ref="R15:S15"/>
    <mergeCell ref="R17:S17"/>
    <mergeCell ref="L8:M8"/>
    <mergeCell ref="L9:M9"/>
    <mergeCell ref="O9:Q9"/>
    <mergeCell ref="L10:M10"/>
    <mergeCell ref="R19:S19"/>
    <mergeCell ref="C8:E8"/>
    <mergeCell ref="C9:E9"/>
    <mergeCell ref="I9:K9"/>
    <mergeCell ref="F8:G8"/>
    <mergeCell ref="F9:G9"/>
    <mergeCell ref="L18:M18"/>
    <mergeCell ref="L16:M16"/>
    <mergeCell ref="L14:M14"/>
    <mergeCell ref="J13:K13"/>
    <mergeCell ref="D15:E15"/>
    <mergeCell ref="D17:E17"/>
    <mergeCell ref="J17:K17"/>
    <mergeCell ref="D19:E19"/>
    <mergeCell ref="J19:K19"/>
    <mergeCell ref="A3:C4"/>
    <mergeCell ref="I3:L5"/>
    <mergeCell ref="P5:Q5"/>
    <mergeCell ref="B5:E5"/>
    <mergeCell ref="M5:N5"/>
    <mergeCell ref="B6:E6"/>
    <mergeCell ref="D29:E29"/>
    <mergeCell ref="J29:K29"/>
    <mergeCell ref="D31:E31"/>
    <mergeCell ref="J31:K31"/>
    <mergeCell ref="D25:E25"/>
    <mergeCell ref="J25:K25"/>
    <mergeCell ref="D27:E27"/>
    <mergeCell ref="J27:K27"/>
    <mergeCell ref="F28:G28"/>
    <mergeCell ref="F30:G30"/>
    <mergeCell ref="D11:E11"/>
    <mergeCell ref="J11:K11"/>
    <mergeCell ref="D21:E21"/>
    <mergeCell ref="J21:K21"/>
    <mergeCell ref="D23:E23"/>
    <mergeCell ref="J23:K23"/>
    <mergeCell ref="D13:E13"/>
    <mergeCell ref="L20:M20"/>
    <mergeCell ref="D35:E35"/>
    <mergeCell ref="J35:K35"/>
    <mergeCell ref="D47:E47"/>
    <mergeCell ref="J47:K47"/>
    <mergeCell ref="D41:E41"/>
    <mergeCell ref="J41:K41"/>
    <mergeCell ref="D43:E43"/>
    <mergeCell ref="J43:K43"/>
    <mergeCell ref="F44:G44"/>
    <mergeCell ref="F46:G46"/>
    <mergeCell ref="R2:T3"/>
    <mergeCell ref="O11:Q11"/>
    <mergeCell ref="O13:Q13"/>
    <mergeCell ref="R9:T9"/>
    <mergeCell ref="R11:S11"/>
    <mergeCell ref="R13:S13"/>
    <mergeCell ref="P6:Q6"/>
    <mergeCell ref="R4:T5"/>
    <mergeCell ref="D49:E49"/>
    <mergeCell ref="J49:K49"/>
    <mergeCell ref="O15:Q15"/>
    <mergeCell ref="O17:Q17"/>
    <mergeCell ref="O19:Q19"/>
    <mergeCell ref="O21:Q21"/>
    <mergeCell ref="O23:Q23"/>
    <mergeCell ref="O25:Q25"/>
    <mergeCell ref="O27:Q27"/>
    <mergeCell ref="D45:E45"/>
    <mergeCell ref="D37:E37"/>
    <mergeCell ref="J37:K37"/>
    <mergeCell ref="D39:E39"/>
    <mergeCell ref="J39:K39"/>
    <mergeCell ref="D33:E33"/>
    <mergeCell ref="J33:K33"/>
  </mergeCells>
  <phoneticPr fontId="1"/>
  <pageMargins left="0.59055118110236227" right="0.19685039370078741" top="0.19685039370078741" bottom="0.27559055118110237" header="0.70866141732283472" footer="0.51181102362204722"/>
  <pageSetup paperSize="9" scale="83" orientation="landscape" r:id="rId1"/>
  <headerFooter alignWithMargins="0"/>
  <webPublishItems count="1">
    <webPublishItem id="21493" divId="xls_191_00000_21493" sourceType="sheet" destinationFile="\\Takakura\ss\選挙帳票_雛形\xls_19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23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FS2"/>
  <sheetViews>
    <sheetView workbookViewId="0"/>
  </sheetViews>
  <sheetFormatPr defaultRowHeight="12" x14ac:dyDescent="0.15"/>
  <sheetData>
    <row r="1" spans="1:175" x14ac:dyDescent="0.15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  <c r="BT1" t="s">
        <v>96</v>
      </c>
      <c r="BU1" t="s">
        <v>97</v>
      </c>
      <c r="BV1" t="s">
        <v>98</v>
      </c>
      <c r="BW1" t="s">
        <v>99</v>
      </c>
      <c r="BX1" t="s">
        <v>100</v>
      </c>
      <c r="BY1" t="s">
        <v>101</v>
      </c>
      <c r="BZ1" t="s">
        <v>102</v>
      </c>
      <c r="CA1" t="s">
        <v>103</v>
      </c>
      <c r="CB1" t="s">
        <v>104</v>
      </c>
      <c r="CC1" t="s">
        <v>105</v>
      </c>
      <c r="CD1" t="s">
        <v>106</v>
      </c>
      <c r="CE1" t="s">
        <v>107</v>
      </c>
      <c r="CF1" t="s">
        <v>108</v>
      </c>
      <c r="CG1" t="s">
        <v>109</v>
      </c>
      <c r="CH1" t="s">
        <v>110</v>
      </c>
      <c r="CI1" t="s">
        <v>111</v>
      </c>
      <c r="CJ1" t="s">
        <v>112</v>
      </c>
      <c r="CK1" t="s">
        <v>113</v>
      </c>
      <c r="CL1" t="s">
        <v>114</v>
      </c>
      <c r="CM1" t="s">
        <v>115</v>
      </c>
      <c r="CN1" t="s">
        <v>116</v>
      </c>
      <c r="CO1" t="s">
        <v>117</v>
      </c>
      <c r="CP1" t="s">
        <v>118</v>
      </c>
      <c r="CQ1" t="s">
        <v>119</v>
      </c>
      <c r="CR1" t="s">
        <v>120</v>
      </c>
      <c r="CS1" t="s">
        <v>121</v>
      </c>
      <c r="CT1" t="s">
        <v>122</v>
      </c>
      <c r="CU1" t="s">
        <v>123</v>
      </c>
      <c r="CV1" t="s">
        <v>124</v>
      </c>
      <c r="CW1" t="s">
        <v>125</v>
      </c>
      <c r="CX1" t="s">
        <v>126</v>
      </c>
      <c r="CY1" t="s">
        <v>127</v>
      </c>
      <c r="CZ1" t="s">
        <v>128</v>
      </c>
      <c r="DA1" t="s">
        <v>129</v>
      </c>
      <c r="DB1" t="s">
        <v>130</v>
      </c>
      <c r="DC1" t="s">
        <v>131</v>
      </c>
      <c r="DD1" t="s">
        <v>132</v>
      </c>
      <c r="DE1" t="s">
        <v>133</v>
      </c>
      <c r="DF1" t="s">
        <v>134</v>
      </c>
      <c r="DG1" t="s">
        <v>135</v>
      </c>
      <c r="DH1" t="s">
        <v>136</v>
      </c>
      <c r="DI1" t="s">
        <v>137</v>
      </c>
      <c r="DJ1" t="s">
        <v>138</v>
      </c>
      <c r="DK1" t="s">
        <v>139</v>
      </c>
      <c r="DL1" t="s">
        <v>140</v>
      </c>
      <c r="DM1" t="s">
        <v>141</v>
      </c>
      <c r="DN1" t="s">
        <v>142</v>
      </c>
      <c r="DO1" t="s">
        <v>143</v>
      </c>
      <c r="DP1" t="s">
        <v>144</v>
      </c>
      <c r="DQ1" t="s">
        <v>145</v>
      </c>
      <c r="DR1" t="s">
        <v>146</v>
      </c>
      <c r="DS1" t="s">
        <v>147</v>
      </c>
      <c r="DT1" t="s">
        <v>148</v>
      </c>
      <c r="DU1" t="s">
        <v>149</v>
      </c>
      <c r="DV1" t="s">
        <v>150</v>
      </c>
      <c r="DW1" t="s">
        <v>151</v>
      </c>
      <c r="DX1" t="s">
        <v>152</v>
      </c>
      <c r="DY1" t="s">
        <v>153</v>
      </c>
      <c r="DZ1" t="s">
        <v>154</v>
      </c>
      <c r="EA1" t="s">
        <v>155</v>
      </c>
      <c r="EB1" t="s">
        <v>156</v>
      </c>
      <c r="EC1" t="s">
        <v>157</v>
      </c>
      <c r="ED1" t="s">
        <v>158</v>
      </c>
      <c r="EE1" t="s">
        <v>159</v>
      </c>
      <c r="EF1" t="s">
        <v>160</v>
      </c>
      <c r="EG1" t="s">
        <v>161</v>
      </c>
      <c r="EH1" t="s">
        <v>162</v>
      </c>
      <c r="EI1" t="s">
        <v>163</v>
      </c>
      <c r="EJ1" t="s">
        <v>164</v>
      </c>
      <c r="EK1" t="s">
        <v>165</v>
      </c>
      <c r="EL1" t="s">
        <v>166</v>
      </c>
      <c r="EM1" t="s">
        <v>167</v>
      </c>
      <c r="EN1" t="s">
        <v>168</v>
      </c>
      <c r="EO1" t="s">
        <v>169</v>
      </c>
      <c r="EP1" t="s">
        <v>170</v>
      </c>
      <c r="EQ1" t="s">
        <v>171</v>
      </c>
      <c r="ER1" t="s">
        <v>172</v>
      </c>
      <c r="ES1" t="s">
        <v>173</v>
      </c>
      <c r="ET1" t="s">
        <v>174</v>
      </c>
      <c r="EU1" t="s">
        <v>175</v>
      </c>
      <c r="EV1" t="s">
        <v>176</v>
      </c>
      <c r="EW1" t="s">
        <v>177</v>
      </c>
      <c r="EX1" t="s">
        <v>178</v>
      </c>
      <c r="EY1" t="s">
        <v>179</v>
      </c>
      <c r="EZ1" t="s">
        <v>180</v>
      </c>
      <c r="FA1" t="s">
        <v>181</v>
      </c>
      <c r="FB1" t="s">
        <v>182</v>
      </c>
      <c r="FC1" t="s">
        <v>183</v>
      </c>
      <c r="FD1" t="s">
        <v>184</v>
      </c>
      <c r="FE1" t="s">
        <v>185</v>
      </c>
      <c r="FF1" t="s">
        <v>186</v>
      </c>
      <c r="FG1" t="s">
        <v>187</v>
      </c>
      <c r="FH1" t="s">
        <v>188</v>
      </c>
      <c r="FI1" t="s">
        <v>189</v>
      </c>
      <c r="FJ1" t="s">
        <v>190</v>
      </c>
      <c r="FK1" t="s">
        <v>191</v>
      </c>
      <c r="FL1" t="s">
        <v>192</v>
      </c>
      <c r="FM1" t="s">
        <v>193</v>
      </c>
      <c r="FN1" t="s">
        <v>194</v>
      </c>
      <c r="FO1" t="s">
        <v>195</v>
      </c>
      <c r="FP1" t="s">
        <v>196</v>
      </c>
      <c r="FQ1" t="s">
        <v>197</v>
      </c>
      <c r="FR1" t="s">
        <v>198</v>
      </c>
      <c r="FS1" t="s">
        <v>199</v>
      </c>
    </row>
    <row r="2" spans="1:175" x14ac:dyDescent="0.15">
      <c r="A2">
        <v>1</v>
      </c>
      <c r="B2">
        <v>1</v>
      </c>
      <c r="C2" t="s">
        <v>200</v>
      </c>
      <c r="D2" t="s">
        <v>201</v>
      </c>
      <c r="E2">
        <v>17055</v>
      </c>
      <c r="G2" t="s">
        <v>202</v>
      </c>
      <c r="H2" t="s">
        <v>203</v>
      </c>
      <c r="I2">
        <v>36683</v>
      </c>
      <c r="K2" t="s">
        <v>204</v>
      </c>
      <c r="L2" t="s">
        <v>205</v>
      </c>
      <c r="M2">
        <v>97784.129000000001</v>
      </c>
      <c r="O2" t="s">
        <v>206</v>
      </c>
      <c r="P2" t="s">
        <v>207</v>
      </c>
      <c r="Q2">
        <v>32723.641</v>
      </c>
      <c r="S2" t="s">
        <v>208</v>
      </c>
      <c r="T2" t="s">
        <v>209</v>
      </c>
      <c r="U2">
        <v>28072</v>
      </c>
      <c r="W2" t="s">
        <v>210</v>
      </c>
      <c r="X2" t="s">
        <v>211</v>
      </c>
      <c r="Y2">
        <v>15995</v>
      </c>
      <c r="AA2" t="s">
        <v>212</v>
      </c>
      <c r="AB2" t="s">
        <v>213</v>
      </c>
      <c r="AC2">
        <v>181661</v>
      </c>
      <c r="AE2" t="s">
        <v>214</v>
      </c>
      <c r="AF2" t="s">
        <v>215</v>
      </c>
      <c r="AG2">
        <v>65507</v>
      </c>
      <c r="AI2" t="s">
        <v>216</v>
      </c>
      <c r="AJ2" t="s">
        <v>217</v>
      </c>
      <c r="AK2">
        <v>18627</v>
      </c>
      <c r="FG2">
        <v>494107.77</v>
      </c>
      <c r="FO2">
        <v>73.073424637094803</v>
      </c>
      <c r="FP2" t="s">
        <v>218</v>
      </c>
      <c r="FQ2" t="s">
        <v>219</v>
      </c>
      <c r="FR2" s="46">
        <v>8.3333333333333301E-2</v>
      </c>
      <c r="FS2" s="46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衆比開票速報（政党別得票数）_191_</vt:lpstr>
      <vt:lpstr>パラメタシート</vt:lpstr>
      <vt:lpstr>P_19号様式</vt:lpstr>
      <vt:lpstr>P_19号様式</vt:lpstr>
      <vt:lpstr>'衆比開票速報（政党別得票数）_191_'!第20号様式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2021-10-23T13:30:22Z</cp:lastPrinted>
  <dcterms:created xsi:type="dcterms:W3CDTF">2004-03-22T01:22:18Z</dcterms:created>
  <dcterms:modified xsi:type="dcterms:W3CDTF">2024-10-27T16:48:06Z</dcterms:modified>
</cp:coreProperties>
</file>