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3BF50CE6-AEE3-4869-9A8A-253D9DE9BCF9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衆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'衆比開票速報（得票詳細）_211_'!$A$1:$W$114</definedName>
    <definedName name="Sheet1">#REF!</definedName>
    <definedName name="第20号様式" localSheetId="0">'衆比開票速報（得票詳細）_211_'!$A$1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<sst xmlns="http://schemas.openxmlformats.org/spreadsheetml/2006/main" count="365" uniqueCount="153">
  <si>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</si>
  <si>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</si>
  <si>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</si>
  <si>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</si>
  <si>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</si>
  <si>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</si>
  <si>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</si>
  <si>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</si>
  <si>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</si>
  <si>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</si>
  <si>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</si>
  <si>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</si>
  <si>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</si>
  <si>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</si>
  <si>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</si>
  <si>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</si>
  <si>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</si>
  <si>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</si>
  <si>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</si>
  <si>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</si>
  <si>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</si>
  <si>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</si>
  <si>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</si>
  <si>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</si>
  <si>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</si>
  <si>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</si>
  <si>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</si>
  <si>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</si>
  <si>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</si>
  <si>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</si>
  <si>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</si>
  <si>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</si>
  <si>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</si>
  <si>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</si>
  <si>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</si>
  <si>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</si>
  <si>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</si>
  <si>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</si>
  <si>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</si>
  <si>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</si>
  <si>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</si>
  <si>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</si>
  <si>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</si>
  <si>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</si>
  <si>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</si>
  <si>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</si>
  <si>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</si>
  <si>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</si>
  <si>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</si>
  <si>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</si>
  <si>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</si>
  <si>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</si>
  <si>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</si>
  <si>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</si>
  <si>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</si>
  <si>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</si>
  <si>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</si>
  <si>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</si>
  <si>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</si>
  <si>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</si>
  <si>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</si>
  <si>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</si>
  <si>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</si>
  <si>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</si>
  <si>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</si>
  <si>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</si>
  <si>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</si>
  <si>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</si>
  <si>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</si>
  <si>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</si>
  <si>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</si>
  <si>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</si>
  <si>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</si>
  <si>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</si>
  <si>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</si>
  <si>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</si>
  <si>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</si>
  <si>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</si>
  <si>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</si>
  <si>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</si>
  <si>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</si>
  <si>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</si>
  <si>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</si>
  <si>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</si>
  <si>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</si>
  <si>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</si>
  <si>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</si>
  <si>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</si>
  <si>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</si>
  <si>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</si>
  <si>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</si>
  <si>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</si>
  <si>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</si>
  <si>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</si>
  <si>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</si>
  <si>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</si>
  <si>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鹿児島市１区</t>
  </si>
  <si>
    <t>衆議院比例代表選出議員選挙</t>
  </si>
  <si>
    <t>0</t>
  </si>
  <si>
    <t>鹿児島市２区</t>
  </si>
  <si>
    <t>＊（鹿児島市）計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</si>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</sst>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 shrinkToFit="1"/>
    </xf>
    <xf numFmtId="184" fontId="9" fillId="0" borderId="0" xfId="2" applyNumberFormat="1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179" fontId="6" fillId="0" borderId="0" xfId="2" applyNumberFormat="1" applyFont="1" applyAlignment="1">
      <alignment horizontal="left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top"/>
    </xf>
    <xf numFmtId="0" fontId="12" fillId="0" borderId="12" xfId="0" applyFont="1" applyBorder="1" applyAlignment="1"/>
    <xf numFmtId="0" fontId="12" fillId="0" borderId="12" xfId="2" applyFont="1" applyBorder="1" applyAlignment="1">
      <alignment horizontal="center" vertical="top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distributed" vertical="center"/>
    </xf>
    <xf numFmtId="178" fontId="6" fillId="0" borderId="0" xfId="2" applyNumberFormat="1" applyFont="1" applyAlignment="1">
      <alignment horizontal="right" vertical="center"/>
    </xf>
    <xf numFmtId="0" fontId="4" fillId="0" borderId="3" xfId="2" applyFont="1" applyBorder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W114"/>
  <sheetViews>
    <sheetView tabSelected="1" zoomScale="75" zoomScaleNormal="75" workbookViewId="0">
      <selection activeCell="P4" sqref="P4:V5"/>
    </sheetView>
  </sheetViews>
  <sheetFormatPr defaultColWidth="10.33203125" defaultRowHeight="13.2" x14ac:dyDescent="0.15"/>
  <cols>
    <col min="1" max="2" width="10.6640625" style="27" customWidth="1"/>
    <col min="3" max="3" width="10.109375" style="27" customWidth="1"/>
    <col min="4" max="4" width="9.5546875" style="27" customWidth="1"/>
    <col min="5" max="5" width="5.44140625" style="27" customWidth="1"/>
    <col min="6" max="6" width="9.5546875" style="28" customWidth="1"/>
    <col min="7" max="7" width="5.44140625" style="27" customWidth="1"/>
    <col min="8" max="8" width="9.5546875" style="27" customWidth="1"/>
    <col min="9" max="9" width="5.44140625" style="27" customWidth="1"/>
    <col min="10" max="10" width="9.5546875" style="28" customWidth="1"/>
    <col min="11" max="11" width="5.44140625" style="27" customWidth="1"/>
    <col min="12" max="12" width="9.5546875" style="27" customWidth="1"/>
    <col min="13" max="13" width="5.44140625" style="27" customWidth="1"/>
    <col min="14" max="14" width="9.5546875" style="27" customWidth="1"/>
    <col min="15" max="15" width="5.44140625" style="27" customWidth="1"/>
    <col min="16" max="16" width="9.5546875" style="28" customWidth="1"/>
    <col min="17" max="17" width="5.44140625" style="27" customWidth="1"/>
    <col min="18" max="18" width="9.5546875" style="27" customWidth="1"/>
    <col min="19" max="19" width="5.44140625" style="27" customWidth="1"/>
    <col min="20" max="20" width="6.33203125" style="27" customWidth="1"/>
    <col min="21" max="21" width="6" style="27" customWidth="1"/>
    <col min="22" max="23" width="7" style="27" customWidth="1"/>
    <col min="24" max="16384" width="10.332031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40" t="s">
        <v>0</v>
      </c>
      <c r="B2" s="40"/>
      <c r="C2" s="40"/>
      <c r="D2" s="40"/>
      <c r="H2" s="41" t="s">
        <v>1</v>
      </c>
      <c r="I2" s="41"/>
      <c r="J2" s="41"/>
      <c r="K2" s="41"/>
      <c r="L2" s="41"/>
      <c r="M2" s="41"/>
      <c r="N2" s="41"/>
      <c r="O2" s="41"/>
      <c r="P2" s="23"/>
      <c r="Q2" s="4"/>
      <c r="R2" s="4"/>
      <c r="S2" s="4"/>
      <c r="W2" s="34"/>
    </row>
    <row r="3" spans="1:23" s="20" customFormat="1" ht="15" customHeight="1" x14ac:dyDescent="0.15">
      <c r="A3" s="40"/>
      <c r="B3" s="40"/>
      <c r="C3" s="40"/>
      <c r="D3" s="40"/>
      <c r="G3" s="22"/>
      <c r="H3" s="41"/>
      <c r="I3" s="41"/>
      <c r="J3" s="41"/>
      <c r="K3" s="41"/>
      <c r="L3" s="41"/>
      <c r="M3" s="41"/>
      <c r="N3" s="41"/>
      <c r="O3" s="41"/>
      <c r="P3" s="5"/>
      <c r="V3" s="34" t="s">
        <v>37</v>
      </c>
      <c r="W3" s="34"/>
    </row>
    <row r="4" spans="1:23" s="20" customFormat="1" ht="15" customHeight="1" x14ac:dyDescent="0.15">
      <c r="A4" s="5"/>
      <c r="B4" s="43">
        <f>IF(パラメタシート!B1="","",パラメタシート!B1)</f>
        <v>46061</v>
      </c>
      <c r="C4" s="43"/>
      <c r="D4" s="43"/>
      <c r="E4" s="43"/>
      <c r="F4" s="43"/>
      <c r="G4" s="24"/>
      <c r="I4" s="23"/>
      <c r="J4" s="23"/>
      <c r="O4" s="23"/>
      <c r="P4" s="37" t="str">
        <f>IF(P_21号様式!BH2="0","即日　開票","翌日　開票")</f>
        <v>即日　開票</v>
      </c>
      <c r="Q4" s="37"/>
      <c r="R4" s="35" t="s">
        <v>2</v>
      </c>
      <c r="S4" s="38">
        <f>IF(P_21号様式!BI2="","時   　 分　現在",P_21号様式!BI2)</f>
        <v>0</v>
      </c>
      <c r="T4" s="38"/>
      <c r="U4" s="38"/>
      <c r="V4" s="38"/>
      <c r="W4" s="25"/>
    </row>
    <row r="5" spans="1:23" s="20" customFormat="1" ht="15" customHeight="1" x14ac:dyDescent="0.15">
      <c r="B5" s="42" t="str">
        <f>IF(P_21号様式!BG2="","",P_21号様式!BG2)</f>
        <v>衆議院比例代表選出議員選挙</v>
      </c>
      <c r="C5" s="42"/>
      <c r="D5" s="42"/>
      <c r="E5" s="42"/>
      <c r="F5" s="42"/>
      <c r="H5" s="23"/>
      <c r="I5" s="23"/>
      <c r="J5" s="23"/>
      <c r="O5" s="29"/>
      <c r="P5" s="37" t="s">
        <v>3</v>
      </c>
      <c r="Q5" s="37"/>
      <c r="R5" s="35" t="s">
        <v>4</v>
      </c>
      <c r="S5" s="39" t="str">
        <f>IF(P_21号様式!BF2="","時   　 分　結了",P_21号様式!BF2)</f>
        <v>時   　 分　結了</v>
      </c>
      <c r="T5" s="39"/>
      <c r="U5" s="39"/>
      <c r="V5" s="39"/>
      <c r="W5" s="25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2"/>
      <c r="R6" s="62"/>
      <c r="S6" s="62"/>
    </row>
    <row r="7" spans="1:23" s="8" customFormat="1" x14ac:dyDescent="0.15">
      <c r="A7" s="53" t="s">
        <v>5</v>
      </c>
      <c r="B7" s="54"/>
      <c r="C7" s="7"/>
      <c r="D7" s="59" t="s">
        <v>6</v>
      </c>
      <c r="E7" s="60"/>
      <c r="F7" s="59" t="s">
        <v>7</v>
      </c>
      <c r="G7" s="60"/>
      <c r="H7" s="59" t="s">
        <v>8</v>
      </c>
      <c r="I7" s="60"/>
      <c r="J7" s="59" t="s">
        <v>9</v>
      </c>
      <c r="K7" s="60"/>
      <c r="L7" s="59" t="s">
        <v>10</v>
      </c>
      <c r="M7" s="60"/>
      <c r="N7" s="59" t="s">
        <v>11</v>
      </c>
      <c r="O7" s="60"/>
      <c r="P7" s="59" t="s">
        <v>12</v>
      </c>
      <c r="Q7" s="60"/>
      <c r="R7" s="59" t="s">
        <v>13</v>
      </c>
      <c r="S7" s="60"/>
      <c r="T7" s="59"/>
      <c r="U7" s="60"/>
      <c r="V7" s="59"/>
      <c r="W7" s="60"/>
    </row>
    <row r="8" spans="1:23" s="8" customFormat="1" x14ac:dyDescent="0.15">
      <c r="A8" s="55"/>
      <c r="B8" s="56"/>
      <c r="C8" s="9" t="s">
        <v>14</v>
      </c>
      <c r="D8" s="48" t="s">
        <v>34</v>
      </c>
      <c r="E8" s="49"/>
      <c r="F8" s="48" t="s">
        <v>15</v>
      </c>
      <c r="G8" s="50"/>
      <c r="H8" s="48" t="s">
        <v>36</v>
      </c>
      <c r="I8" s="50"/>
      <c r="J8" s="48" t="s">
        <v>16</v>
      </c>
      <c r="K8" s="50"/>
      <c r="L8" s="48" t="s">
        <v>17</v>
      </c>
      <c r="M8" s="50"/>
      <c r="N8" s="48" t="s">
        <v>18</v>
      </c>
      <c r="O8" s="50"/>
      <c r="P8" s="48" t="s">
        <v>35</v>
      </c>
      <c r="Q8" s="50"/>
      <c r="R8" s="48" t="s">
        <v>19</v>
      </c>
      <c r="S8" s="50"/>
      <c r="T8" s="48" t="s">
        <v>20</v>
      </c>
      <c r="U8" s="50"/>
      <c r="V8" s="64" t="s">
        <v>21</v>
      </c>
      <c r="W8" s="65"/>
    </row>
    <row r="9" spans="1:23" s="8" customFormat="1" x14ac:dyDescent="0.15">
      <c r="A9" s="57"/>
      <c r="B9" s="58"/>
      <c r="C9" s="10" t="s">
        <v>22</v>
      </c>
      <c r="D9" s="51"/>
      <c r="E9" s="52"/>
      <c r="F9" s="51" t="s">
        <v>23</v>
      </c>
      <c r="G9" s="52"/>
      <c r="H9" s="51" t="s">
        <v>24</v>
      </c>
      <c r="I9" s="52"/>
      <c r="J9" s="51" t="s">
        <v>25</v>
      </c>
      <c r="K9" s="52"/>
      <c r="L9" s="51"/>
      <c r="M9" s="52"/>
      <c r="N9" s="51" t="s">
        <v>26</v>
      </c>
      <c r="O9" s="52"/>
      <c r="P9" s="51" t="s">
        <v>27</v>
      </c>
      <c r="Q9" s="52"/>
      <c r="R9" s="51" t="s">
        <v>28</v>
      </c>
      <c r="S9" s="52"/>
      <c r="T9" s="51" t="s">
        <v>29</v>
      </c>
      <c r="U9" s="52"/>
      <c r="V9" s="66"/>
      <c r="W9" s="67"/>
    </row>
    <row r="10" spans="1:23" s="13" customFormat="1" ht="12.75" customHeight="1" x14ac:dyDescent="0.15">
      <c r="A10" s="63" t="str">
        <f>IF(P_21号様式!C2="","",P_21号様式!C2)</f>
        <v>鹿児島市１区</v>
      </c>
      <c r="B10" s="63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44" t="str">
        <f>IF(P_21号様式!M2="","",P_21号様式!M2)</f>
        <v/>
      </c>
      <c r="U10" s="45"/>
      <c r="V10" s="46" t="str">
        <f>IF(P_21号様式!N2="","",P_21号様式!N2)</f>
        <v/>
      </c>
      <c r="W10" s="47"/>
    </row>
    <row r="11" spans="1:23" s="13" customFormat="1" ht="12.75" customHeight="1" x14ac:dyDescent="0.15">
      <c r="A11" s="63" t="str">
        <f>IF(P_21号様式!C3="","",P_21号様式!C3)</f>
        <v>鹿児島市２区</v>
      </c>
      <c r="B11" s="63"/>
      <c r="C11" s="11" t="str">
        <f>IF(P_21号様式!D3="","",P_21号様式!D3)</f>
        <v/>
      </c>
      <c r="D11" s="30" t="str">
        <f>IF(P_21号様式!E3&lt;&gt; "",TEXT(INT(P_21号様式!E3),"#,##0"),"")</f>
        <v/>
      </c>
      <c r="E11" s="31" t="str">
        <f>IF(P_21号様式!E3= "","",IF(VALUE(FIXED(P_21号様式!E3,0,TRUE))&lt;&gt;P_21号様式!E3,RIGHT(FIXED(P_21号様式!E3,3,FALSE),4),""))</f>
        <v/>
      </c>
      <c r="F11" s="30" t="str">
        <f>IF(P_21号様式!F3&lt;&gt; "",TEXT(INT(P_21号様式!F3),"#,##0"),"")</f>
        <v/>
      </c>
      <c r="G11" s="31" t="str">
        <f>IF(P_21号様式!F3= "","",IF(VALUE(FIXED(P_21号様式!F3,0,TRUE))&lt;&gt;P_21号様式!F3,RIGHT(FIXED(P_21号様式!F3,3,FALSE),4),""))</f>
        <v/>
      </c>
      <c r="H11" s="30" t="str">
        <f>IF(P_21号様式!G3&lt;&gt; "",TEXT(INT(P_21号様式!G3),"#,##0"),"")</f>
        <v/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/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/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/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/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/>
      </c>
      <c r="S11" s="31" t="str">
        <f>IF(P_21号様式!L3= "","",IF(VALUE(FIXED(P_21号様式!L3,0,TRUE))&lt;&gt;P_21号様式!L3,RIGHT(FIXED(P_21号様式!L3,3,FALSE),4),""))</f>
        <v/>
      </c>
      <c r="T11" s="44" t="str">
        <f>IF(P_21号様式!M3="","",P_21号様式!M3)</f>
        <v/>
      </c>
      <c r="U11" s="45"/>
      <c r="V11" s="46" t="str">
        <f>IF(P_21号様式!N3="","",P_21号様式!N3)</f>
        <v/>
      </c>
      <c r="W11" s="47"/>
    </row>
    <row r="12" spans="1:23" s="13" customFormat="1" ht="12.75" customHeight="1" x14ac:dyDescent="0.15">
      <c r="A12" s="63" t="str">
        <f>IF(P_21号様式!C4="","",P_21号様式!C4)</f>
        <v>＊（鹿児島市）計</v>
      </c>
      <c r="B12" s="63"/>
      <c r="C12" s="11">
        <f>IF(P_21号様式!D4="","",P_21号様式!D4)</f>
        <v>0</v>
      </c>
      <c r="D12" s="30" t="str">
        <f>IF(P_21号様式!E4&lt;&gt; "",TEXT(INT(P_21号様式!E4),"#,##0"),"")</f>
        <v>0</v>
      </c>
      <c r="E12" s="31" t="str">
        <f>IF(P_21号様式!E4= "","",IF(VALUE(FIXED(P_21号様式!E4,0,TRUE))&lt;&gt;P_21号様式!E4,RIGHT(FIXED(P_21号様式!E4,3,FALSE),4),""))</f>
        <v/>
      </c>
      <c r="F12" s="30" t="str">
        <f>IF(P_21号様式!F4&lt;&gt; "",TEXT(INT(P_21号様式!F4),"#,##0"),"")</f>
        <v/>
      </c>
      <c r="G12" s="31" t="str">
        <f>IF(P_21号様式!F4= "","",IF(VALUE(FIXED(P_21号様式!F4,0,TRUE))&lt;&gt;P_21号様式!F4,RIGHT(FIXED(P_21号様式!F4,3,FALSE),4),""))</f>
        <v/>
      </c>
      <c r="H12" s="30" t="str">
        <f>IF(P_21号様式!G4&lt;&gt; "",TEXT(INT(P_21号様式!G4),"#,##0"),"")</f>
        <v/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/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/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/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/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/>
      </c>
      <c r="S12" s="31" t="str">
        <f>IF(P_21号様式!L4= "","",IF(VALUE(FIXED(P_21号様式!L4,0,TRUE))&lt;&gt;P_21号様式!L4,RIGHT(FIXED(P_21号様式!L4,3,FALSE),4),""))</f>
        <v/>
      </c>
      <c r="T12" s="44" t="str">
        <f>IF(P_21号様式!M4="","",P_21号様式!M4)</f>
        <v/>
      </c>
      <c r="U12" s="45"/>
      <c r="V12" s="46" t="str">
        <f>IF(P_21号様式!N4="","",P_21号様式!N4)</f>
        <v/>
      </c>
      <c r="W12" s="47"/>
    </row>
    <row r="13" spans="1:23" s="13" customFormat="1" ht="12.75" customHeight="1" x14ac:dyDescent="0.15">
      <c r="A13" s="63" t="str">
        <f>IF(P_21号様式!C5="","",P_21号様式!C5)</f>
        <v>鹿屋市</v>
      </c>
      <c r="B13" s="63"/>
      <c r="C13" s="11" t="str">
        <f>IF(P_21号様式!D5="","",P_21号様式!D5)</f>
        <v/>
      </c>
      <c r="D13" s="30" t="str">
        <f>IF(P_21号様式!E5&lt;&gt; "",TEXT(INT(P_21号様式!E5),"#,##0"),"")</f>
        <v/>
      </c>
      <c r="E13" s="31" t="str">
        <f>IF(P_21号様式!E5= "","",IF(VALUE(FIXED(P_21号様式!E5,0,TRUE))&lt;&gt;P_21号様式!E5,RIGHT(FIXED(P_21号様式!E5,3,FALSE),4),""))</f>
        <v/>
      </c>
      <c r="F13" s="30" t="str">
        <f>IF(P_21号様式!F5&lt;&gt; "",TEXT(INT(P_21号様式!F5),"#,##0"),"")</f>
        <v/>
      </c>
      <c r="G13" s="31" t="str">
        <f>IF(P_21号様式!F5= "","",IF(VALUE(FIXED(P_21号様式!F5,0,TRUE))&lt;&gt;P_21号様式!F5,RIGHT(FIXED(P_21号様式!F5,3,FALSE),4),""))</f>
        <v/>
      </c>
      <c r="H13" s="30" t="str">
        <f>IF(P_21号様式!G5&lt;&gt; "",TEXT(INT(P_21号様式!G5),"#,##0"),"")</f>
        <v/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/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/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/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/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/>
      </c>
      <c r="S13" s="31" t="str">
        <f>IF(P_21号様式!L5= "","",IF(VALUE(FIXED(P_21号様式!L5,0,TRUE))&lt;&gt;P_21号様式!L5,RIGHT(FIXED(P_21号様式!L5,3,FALSE),4),""))</f>
        <v/>
      </c>
      <c r="T13" s="44" t="str">
        <f>IF(P_21号様式!M5="","",P_21号様式!M5)</f>
        <v/>
      </c>
      <c r="U13" s="45"/>
      <c r="V13" s="46" t="str">
        <f>IF(P_21号様式!N5="","",P_21号様式!N5)</f>
        <v/>
      </c>
      <c r="W13" s="47"/>
    </row>
    <row r="14" spans="1:23" s="13" customFormat="1" ht="12.75" customHeight="1" x14ac:dyDescent="0.15">
      <c r="A14" s="63" t="str">
        <f>IF(P_21号様式!C6="","",P_21号様式!C6)</f>
        <v>枕崎市</v>
      </c>
      <c r="B14" s="63"/>
      <c r="C14" s="11">
        <f>IF(P_21号様式!D6="","",P_21号様式!D6)</f>
        <v>100</v>
      </c>
      <c r="D14" s="30" t="str">
        <f>IF(P_21号様式!E6&lt;&gt; "",TEXT(INT(P_21号様式!E6),"#,##0"),"")</f>
        <v>8,385</v>
      </c>
      <c r="E14" s="31" t="str">
        <f>IF(P_21号様式!E6= "","",IF(VALUE(FIXED(P_21号様式!E6,0,TRUE))&lt;&gt;P_21号様式!E6,RIGHT(FIXED(P_21号様式!E6,3,FALSE),4),""))</f>
        <v/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/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8,385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165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8,550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8,550</v>
      </c>
      <c r="S14" s="31" t="str">
        <f>IF(P_21号様式!L6= "","",IF(VALUE(FIXED(P_21号様式!L6,0,TRUE))&lt;&gt;P_21号様式!L6,RIGHT(FIXED(P_21号様式!L6,3,FALSE),4),""))</f>
        <v/>
      </c>
      <c r="T14" s="44">
        <f>IF(P_21号様式!M6="","",P_21号様式!M6)</f>
        <v>1.9298245614035101</v>
      </c>
      <c r="U14" s="45"/>
      <c r="V14" s="46">
        <f>IF(P_21号様式!N6="","",P_21号様式!N6)</f>
        <v>0.93055555555555602</v>
      </c>
      <c r="W14" s="47"/>
    </row>
    <row r="15" spans="1:23" s="13" customFormat="1" ht="12.75" customHeight="1" x14ac:dyDescent="0.15">
      <c r="A15" s="63" t="str">
        <f>IF(P_21号様式!C7="","",P_21号様式!C7)</f>
        <v>阿久根市</v>
      </c>
      <c r="B15" s="63"/>
      <c r="C15" s="11">
        <f>IF(P_21号様式!D7="","",P_21号様式!D7)</f>
        <v>100</v>
      </c>
      <c r="D15" s="30" t="str">
        <f>IF(P_21号様式!E7&lt;&gt; "",TEXT(INT(P_21号様式!E7),"#,##0"),"")</f>
        <v>9,209</v>
      </c>
      <c r="E15" s="31" t="str">
        <f>IF(P_21号様式!E7= "","",IF(VALUE(FIXED(P_21号様式!E7,0,TRUE))&lt;&gt;P_21号様式!E7,RIGHT(FIXED(P_21号様式!E7,3,FALSE),4),""))</f>
        <v/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/>
      </c>
      <c r="H15" s="30" t="str">
        <f>IF(P_21号様式!G7&lt;&gt; "",TEXT(INT(P_21号様式!G7),"#,##0"),"")</f>
        <v>0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9,209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191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9,400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0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9,400</v>
      </c>
      <c r="S15" s="31" t="str">
        <f>IF(P_21号様式!L7= "","",IF(VALUE(FIXED(P_21号様式!L7,0,TRUE))&lt;&gt;P_21号様式!L7,RIGHT(FIXED(P_21号様式!L7,3,FALSE),4),""))</f>
        <v/>
      </c>
      <c r="T15" s="44">
        <f>IF(P_21号様式!M7="","",P_21号様式!M7)</f>
        <v>2.0319148936170199</v>
      </c>
      <c r="U15" s="45"/>
      <c r="V15" s="46">
        <f>IF(P_21号様式!N7="","",P_21号様式!N7)</f>
        <v>0.95486111111111105</v>
      </c>
      <c r="W15" s="47"/>
    </row>
    <row r="16" spans="1:23" s="13" customFormat="1" ht="12.75" customHeight="1" x14ac:dyDescent="0.15">
      <c r="A16" s="63" t="str">
        <f>IF(P_21号様式!C8="","",P_21号様式!C8)</f>
        <v>出水市</v>
      </c>
      <c r="B16" s="63"/>
      <c r="C16" s="11">
        <f>IF(P_21号様式!D8="","",P_21号様式!D8)</f>
        <v>100</v>
      </c>
      <c r="D16" s="30" t="str">
        <f>IF(P_21号様式!E8&lt;&gt; "",TEXT(INT(P_21号様式!E8),"#,##0"),"")</f>
        <v>23,531</v>
      </c>
      <c r="E16" s="31" t="str">
        <f>IF(P_21号様式!E8= "","",IF(VALUE(FIXED(P_21号様式!E8,0,TRUE))&lt;&gt;P_21号様式!E8,RIGHT(FIXED(P_21号様式!E8,3,FALSE),4),""))</f>
        <v/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/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23,531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461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23,992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23,992</v>
      </c>
      <c r="S16" s="31" t="str">
        <f>IF(P_21号様式!L8= "","",IF(VALUE(FIXED(P_21号様式!L8,0,TRUE))&lt;&gt;P_21号様式!L8,RIGHT(FIXED(P_21号様式!L8,3,FALSE),4),""))</f>
        <v/>
      </c>
      <c r="T16" s="44">
        <f>IF(P_21号様式!M8="","",P_21号様式!M8)</f>
        <v>1.9214738246081999</v>
      </c>
      <c r="U16" s="45"/>
      <c r="V16" s="46">
        <f>IF(P_21号様式!N8="","",P_21号様式!N8)</f>
        <v>0.96180555555555602</v>
      </c>
      <c r="W16" s="47"/>
    </row>
    <row r="17" spans="1:23" s="13" customFormat="1" ht="12.75" customHeight="1" x14ac:dyDescent="0.15">
      <c r="A17" s="63" t="str">
        <f>IF(P_21号様式!C9="","",P_21号様式!C9)</f>
        <v>指宿市</v>
      </c>
      <c r="B17" s="63"/>
      <c r="C17" s="11">
        <f>IF(P_21号様式!D9="","",P_21号様式!D9)</f>
        <v>100</v>
      </c>
      <c r="D17" s="30" t="str">
        <f>IF(P_21号様式!E9&lt;&gt; "",TEXT(INT(P_21号様式!E9),"#,##0"),"")</f>
        <v>16,667</v>
      </c>
      <c r="E17" s="31" t="str">
        <f>IF(P_21号様式!E9= "","",IF(VALUE(FIXED(P_21号様式!E9,0,TRUE))&lt;&gt;P_21号様式!E9,RIGHT(FIXED(P_21号様式!E9,3,FALSE),4),""))</f>
        <v/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/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16,667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218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16,885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-1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16,884</v>
      </c>
      <c r="S17" s="31" t="str">
        <f>IF(P_21号様式!L9= "","",IF(VALUE(FIXED(P_21号様式!L9,0,TRUE))&lt;&gt;P_21号様式!L9,RIGHT(FIXED(P_21号様式!L9,3,FALSE),4),""))</f>
        <v/>
      </c>
      <c r="T17" s="44">
        <f>IF(P_21号様式!M9="","",P_21号様式!M9)</f>
        <v>1.29108676339947</v>
      </c>
      <c r="U17" s="45"/>
      <c r="V17" s="46">
        <f>IF(P_21号様式!N9="","",P_21号様式!N9)</f>
        <v>0.95625000000000004</v>
      </c>
      <c r="W17" s="47"/>
    </row>
    <row r="18" spans="1:23" s="13" customFormat="1" ht="12.75" customHeight="1" x14ac:dyDescent="0.15">
      <c r="A18" s="63" t="str">
        <f>IF(P_21号様式!C10="","",P_21号様式!C10)</f>
        <v>西之表市</v>
      </c>
      <c r="B18" s="63"/>
      <c r="C18" s="11">
        <f>IF(P_21号様式!D10="","",P_21号様式!D10)</f>
        <v>100</v>
      </c>
      <c r="D18" s="30" t="str">
        <f>IF(P_21号様式!E10&lt;&gt; "",TEXT(INT(P_21号様式!E10),"#,##0"),"")</f>
        <v>6,850</v>
      </c>
      <c r="E18" s="31" t="str">
        <f>IF(P_21号様式!E10= "","",IF(VALUE(FIXED(P_21号様式!E10,0,TRUE))&lt;&gt;P_21号様式!E10,RIGHT(FIXED(P_21号様式!E10,3,FALSE),4),""))</f>
        <v/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/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6,850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100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6,950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0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6,950</v>
      </c>
      <c r="S18" s="31" t="str">
        <f>IF(P_21号様式!L10= "","",IF(VALUE(FIXED(P_21号様式!L10,0,TRUE))&lt;&gt;P_21号様式!L10,RIGHT(FIXED(P_21号様式!L10,3,FALSE),4),""))</f>
        <v/>
      </c>
      <c r="T18" s="44">
        <f>IF(P_21号様式!M10="","",P_21号様式!M10)</f>
        <v>1.43884892086331</v>
      </c>
      <c r="U18" s="45"/>
      <c r="V18" s="46">
        <f>IF(P_21号様式!N10="","",P_21号様式!N10)</f>
        <v>0.92222222222222205</v>
      </c>
      <c r="W18" s="47"/>
    </row>
    <row r="19" spans="1:23" s="13" customFormat="1" ht="12.75" customHeight="1" x14ac:dyDescent="0.15">
      <c r="A19" s="63" t="str">
        <f>IF(P_21号様式!C11="","",P_21号様式!C11)</f>
        <v>垂水市</v>
      </c>
      <c r="B19" s="63"/>
      <c r="C19" s="11">
        <f>IF(P_21号様式!D11="","",P_21号様式!D11)</f>
        <v>100</v>
      </c>
      <c r="D19" s="30" t="str">
        <f>IF(P_21号様式!E11&lt;&gt; "",TEXT(INT(P_21号様式!E11),"#,##0"),"")</f>
        <v>6,558</v>
      </c>
      <c r="E19" s="31" t="str">
        <f>IF(P_21号様式!E11= "","",IF(VALUE(FIXED(P_21号様式!E11,0,TRUE))&lt;&gt;P_21号様式!E11,RIGHT(FIXED(P_21号様式!E11,3,FALSE),4),""))</f>
        <v/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/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6,558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140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6,698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6,698</v>
      </c>
      <c r="S19" s="31" t="str">
        <f>IF(P_21号様式!L11= "","",IF(VALUE(FIXED(P_21号様式!L11,0,TRUE))&lt;&gt;P_21号様式!L11,RIGHT(FIXED(P_21号様式!L11,3,FALSE),4),""))</f>
        <v/>
      </c>
      <c r="T19" s="44">
        <f>IF(P_21号様式!M11="","",P_21号様式!M11)</f>
        <v>2.0901761719916401</v>
      </c>
      <c r="U19" s="45"/>
      <c r="V19" s="46">
        <f>IF(P_21号様式!N11="","",P_21号様式!N11)</f>
        <v>0.96180555555555602</v>
      </c>
      <c r="W19" s="47"/>
    </row>
    <row r="20" spans="1:23" s="13" customFormat="1" ht="12.75" customHeight="1" x14ac:dyDescent="0.15">
      <c r="A20" s="63" t="str">
        <f>IF(P_21号様式!C12="","",P_21号様式!C12)</f>
        <v>薩摩川内市第１</v>
      </c>
      <c r="B20" s="63"/>
      <c r="C20" s="11">
        <f>IF(P_21号様式!D12="","",P_21号様式!D12)</f>
        <v>100</v>
      </c>
      <c r="D20" s="30" t="str">
        <f>IF(P_21号様式!E12&lt;&gt; "",TEXT(INT(P_21号様式!E12),"#,##0"),"")</f>
        <v>40,214</v>
      </c>
      <c r="E20" s="31" t="str">
        <f>IF(P_21号様式!E12= "","",IF(VALUE(FIXED(P_21号様式!E12,0,TRUE))&lt;&gt;P_21号様式!E12,RIGHT(FIXED(P_21号様式!E12,3,FALSE),4),""))</f>
        <v/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/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40,214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485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40,699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0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40,699</v>
      </c>
      <c r="S20" s="31" t="str">
        <f>IF(P_21号様式!L12= "","",IF(VALUE(FIXED(P_21号様式!L12,0,TRUE))&lt;&gt;P_21号様式!L12,RIGHT(FIXED(P_21号様式!L12,3,FALSE),4),""))</f>
        <v/>
      </c>
      <c r="T20" s="44">
        <f>IF(P_21号様式!M12="","",P_21号様式!M12)</f>
        <v>1.1916754711418001</v>
      </c>
      <c r="U20" s="45"/>
      <c r="V20" s="46">
        <f>IF(P_21号様式!N12="","",P_21号様式!N12)</f>
        <v>0.95972222222222203</v>
      </c>
      <c r="W20" s="47"/>
    </row>
    <row r="21" spans="1:23" s="13" customFormat="1" ht="12.75" customHeight="1" x14ac:dyDescent="0.15">
      <c r="A21" s="63" t="str">
        <f>IF(P_21号様式!C13="","",P_21号様式!C13)</f>
        <v>薩摩川内市第２</v>
      </c>
      <c r="B21" s="63"/>
      <c r="C21" s="11">
        <f>IF(P_21号様式!D13="","",P_21号様式!D13)</f>
        <v>100</v>
      </c>
      <c r="D21" s="30" t="str">
        <f>IF(P_21号様式!E13&lt;&gt; "",TEXT(INT(P_21号様式!E13),"#,##0"),"")</f>
        <v>2,041</v>
      </c>
      <c r="E21" s="31" t="str">
        <f>IF(P_21号様式!E13= "","",IF(VALUE(FIXED(P_21号様式!E13,0,TRUE))&lt;&gt;P_21号様式!E13,RIGHT(FIXED(P_21号様式!E13,3,FALSE),4),""))</f>
        <v/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/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2,041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34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2,075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2,075</v>
      </c>
      <c r="S21" s="31" t="str">
        <f>IF(P_21号様式!L13= "","",IF(VALUE(FIXED(P_21号様式!L13,0,TRUE))&lt;&gt;P_21号様式!L13,RIGHT(FIXED(P_21号様式!L13,3,FALSE),4),""))</f>
        <v/>
      </c>
      <c r="T21" s="44">
        <f>IF(P_21号様式!M13="","",P_21号様式!M13)</f>
        <v>1.63855421686747</v>
      </c>
      <c r="U21" s="45"/>
      <c r="V21" s="46">
        <f>IF(P_21号様式!N13="","",P_21号様式!N13)</f>
        <v>0.89652777777777803</v>
      </c>
      <c r="W21" s="47"/>
    </row>
    <row r="22" spans="1:23" s="13" customFormat="1" ht="12.75" customHeight="1" x14ac:dyDescent="0.15">
      <c r="A22" s="63" t="str">
        <f>IF(P_21号様式!C14="","",P_21号様式!C14)</f>
        <v>＊（薩摩川内市）計</v>
      </c>
      <c r="B22" s="63"/>
      <c r="C22" s="11">
        <f>IF(P_21号様式!D14="","",P_21号様式!D14)</f>
        <v>100</v>
      </c>
      <c r="D22" s="30" t="str">
        <f>IF(P_21号様式!E14&lt;&gt; "",TEXT(INT(P_21号様式!E14),"#,##0"),"")</f>
        <v>42,255</v>
      </c>
      <c r="E22" s="31" t="str">
        <f>IF(P_21号様式!E14= "","",IF(VALUE(FIXED(P_21号様式!E14,0,TRUE))&lt;&gt;P_21号様式!E14,RIGHT(FIXED(P_21号様式!E14,3,FALSE),4),""))</f>
        <v/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/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42,255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519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42,774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42,774</v>
      </c>
      <c r="S22" s="31" t="str">
        <f>IF(P_21号様式!L14= "","",IF(VALUE(FIXED(P_21号様式!L14,0,TRUE))&lt;&gt;P_21号様式!L14,RIGHT(FIXED(P_21号様式!L14,3,FALSE),4),""))</f>
        <v/>
      </c>
      <c r="T22" s="44">
        <f>IF(P_21号様式!M14="","",P_21号様式!M14)</f>
        <v>1.21335390657876</v>
      </c>
      <c r="U22" s="45"/>
      <c r="V22" s="46">
        <f>IF(P_21号様式!N14="","",P_21号様式!N14)</f>
        <v>0.95972222222222203</v>
      </c>
      <c r="W22" s="47"/>
    </row>
    <row r="23" spans="1:23" s="13" customFormat="1" ht="12.75" customHeight="1" x14ac:dyDescent="0.15">
      <c r="A23" s="63" t="str">
        <f>IF(P_21号様式!C15="","",P_21号様式!C15)</f>
        <v>日置市</v>
      </c>
      <c r="B23" s="63"/>
      <c r="C23" s="11">
        <f>IF(P_21号様式!D15="","",P_21号様式!D15)</f>
        <v>100</v>
      </c>
      <c r="D23" s="30" t="str">
        <f>IF(P_21号様式!E15&lt;&gt; "",TEXT(INT(P_21号様式!E15),"#,##0"),"")</f>
        <v>21,571</v>
      </c>
      <c r="E23" s="31" t="str">
        <f>IF(P_21号様式!E15= "","",IF(VALUE(FIXED(P_21号様式!E15,0,TRUE))&lt;&gt;P_21号様式!E15,RIGHT(FIXED(P_21号様式!E15,3,FALSE),4),""))</f>
        <v/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/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21,571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231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21,802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1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21,803</v>
      </c>
      <c r="S23" s="31" t="str">
        <f>IF(P_21号様式!L15= "","",IF(VALUE(FIXED(P_21号様式!L15,0,TRUE))&lt;&gt;P_21号様式!L15,RIGHT(FIXED(P_21号様式!L15,3,FALSE),4),""))</f>
        <v/>
      </c>
      <c r="T23" s="44">
        <f>IF(P_21号様式!M15="","",P_21号様式!M15)</f>
        <v>1.05953582240161</v>
      </c>
      <c r="U23" s="45"/>
      <c r="V23" s="46">
        <f>IF(P_21号様式!N15="","",P_21号様式!N15)</f>
        <v>0.94166666666666698</v>
      </c>
      <c r="W23" s="47"/>
    </row>
    <row r="24" spans="1:23" s="13" customFormat="1" ht="12.75" customHeight="1" x14ac:dyDescent="0.15">
      <c r="A24" s="63" t="str">
        <f>IF(P_21号様式!C16="","",P_21号様式!C16)</f>
        <v>曽於市</v>
      </c>
      <c r="B24" s="63"/>
      <c r="C24" s="11">
        <f>IF(P_21号様式!D16="","",P_21号様式!D16)</f>
        <v>100</v>
      </c>
      <c r="D24" s="30" t="str">
        <f>IF(P_21号様式!E16&lt;&gt; "",TEXT(INT(P_21号様式!E16),"#,##0"),"")</f>
        <v>14,819</v>
      </c>
      <c r="E24" s="31" t="str">
        <f>IF(P_21号様式!E16= "","",IF(VALUE(FIXED(P_21号様式!E16,0,TRUE))&lt;&gt;P_21号様式!E16,RIGHT(FIXED(P_21号様式!E16,3,FALSE),4),""))</f>
        <v/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/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14,819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187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15,006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0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15,006</v>
      </c>
      <c r="S24" s="31" t="str">
        <f>IF(P_21号様式!L16= "","",IF(VALUE(FIXED(P_21号様式!L16,0,TRUE))&lt;&gt;P_21号様式!L16,RIGHT(FIXED(P_21号様式!L16,3,FALSE),4),""))</f>
        <v/>
      </c>
      <c r="T24" s="44">
        <f>IF(P_21号様式!M16="","",P_21号様式!M16)</f>
        <v>1.24616819938691</v>
      </c>
      <c r="U24" s="45"/>
      <c r="V24" s="46">
        <f>IF(P_21号様式!N16="","",P_21号様式!N16)</f>
        <v>0.93541666666666701</v>
      </c>
      <c r="W24" s="47"/>
    </row>
    <row r="25" spans="1:23" s="13" customFormat="1" ht="12.75" customHeight="1" x14ac:dyDescent="0.15">
      <c r="A25" s="63" t="str">
        <f>IF(P_21号様式!C17="","",P_21号様式!C17)</f>
        <v>霧島市</v>
      </c>
      <c r="B25" s="63"/>
      <c r="C25" s="11">
        <f>IF(P_21号様式!D17="","",P_21号様式!D17)</f>
        <v>100</v>
      </c>
      <c r="D25" s="30" t="str">
        <f>IF(P_21号様式!E17&lt;&gt; "",TEXT(INT(P_21号様式!E17),"#,##0"),"")</f>
        <v>52,802</v>
      </c>
      <c r="E25" s="31" t="str">
        <f>IF(P_21号様式!E17= "","",IF(VALUE(FIXED(P_21号様式!E17,0,TRUE))&lt;&gt;P_21号様式!E17,RIGHT(FIXED(P_21号様式!E17,3,FALSE),4),""))</f>
        <v/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/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52,802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573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53,375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53,375</v>
      </c>
      <c r="S25" s="31" t="str">
        <f>IF(P_21号様式!L17= "","",IF(VALUE(FIXED(P_21号様式!L17,0,TRUE))&lt;&gt;P_21号様式!L17,RIGHT(FIXED(P_21号様式!L17,3,FALSE),4),""))</f>
        <v/>
      </c>
      <c r="T25" s="44">
        <f>IF(P_21号様式!M17="","",P_21号様式!M17)</f>
        <v>1.07353629976581</v>
      </c>
      <c r="U25" s="45"/>
      <c r="V25" s="46">
        <f>IF(P_21号様式!N17="","",P_21号様式!N17)</f>
        <v>0.98194444444444395</v>
      </c>
      <c r="W25" s="47"/>
    </row>
    <row r="26" spans="1:23" s="13" customFormat="1" ht="12.75" customHeight="1" x14ac:dyDescent="0.15">
      <c r="A26" s="63" t="str">
        <f>IF(P_21号様式!C18="","",P_21号様式!C18)</f>
        <v>いちき串木野市</v>
      </c>
      <c r="B26" s="63"/>
      <c r="C26" s="11">
        <f>IF(P_21号様式!D18="","",P_21号様式!D18)</f>
        <v>100</v>
      </c>
      <c r="D26" s="30" t="str">
        <f>IF(P_21号様式!E18&lt;&gt; "",TEXT(INT(P_21号様式!E18),"#,##0"),"")</f>
        <v>12,313</v>
      </c>
      <c r="E26" s="31" t="str">
        <f>IF(P_21号様式!E18= "","",IF(VALUE(FIXED(P_21号様式!E18,0,TRUE))&lt;&gt;P_21号様式!E18,RIGHT(FIXED(P_21号様式!E18,3,FALSE),4),""))</f>
        <v/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/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12,313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248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12,561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1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12,562</v>
      </c>
      <c r="S26" s="31" t="str">
        <f>IF(P_21号様式!L18= "","",IF(VALUE(FIXED(P_21号様式!L18,0,TRUE))&lt;&gt;P_21号様式!L18,RIGHT(FIXED(P_21号様式!L18,3,FALSE),4),""))</f>
        <v/>
      </c>
      <c r="T26" s="44">
        <f>IF(P_21号様式!M18="","",P_21号様式!M18)</f>
        <v>1.9743650983201999</v>
      </c>
      <c r="U26" s="45"/>
      <c r="V26" s="46">
        <f>IF(P_21号様式!N18="","",P_21号様式!N18)</f>
        <v>0.91597222222222197</v>
      </c>
      <c r="W26" s="47"/>
    </row>
    <row r="27" spans="1:23" s="13" customFormat="1" ht="12.75" customHeight="1" x14ac:dyDescent="0.15">
      <c r="A27" s="63" t="str">
        <f>IF(P_21号様式!C19="","",P_21号様式!C19)</f>
        <v>南さつま市</v>
      </c>
      <c r="B27" s="63"/>
      <c r="C27" s="11">
        <f>IF(P_21号様式!D19="","",P_21号様式!D19)</f>
        <v>100</v>
      </c>
      <c r="D27" s="30" t="str">
        <f>IF(P_21号様式!E19&lt;&gt; "",TEXT(INT(P_21号様式!E19),"#,##0"),"")</f>
        <v>14,290</v>
      </c>
      <c r="E27" s="31" t="str">
        <f>IF(P_21号様式!E19= "","",IF(VALUE(FIXED(P_21号様式!E19,0,TRUE))&lt;&gt;P_21号様式!E19,RIGHT(FIXED(P_21号様式!E19,3,FALSE),4),""))</f>
        <v/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/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14,290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299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14,589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1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14,590</v>
      </c>
      <c r="S27" s="31" t="str">
        <f>IF(P_21号様式!L19= "","",IF(VALUE(FIXED(P_21号様式!L19,0,TRUE))&lt;&gt;P_21号様式!L19,RIGHT(FIXED(P_21号様式!L19,3,FALSE),4),""))</f>
        <v/>
      </c>
      <c r="T27" s="44">
        <f>IF(P_21号様式!M19="","",P_21号様式!M19)</f>
        <v>2.0494893412845299</v>
      </c>
      <c r="U27" s="45"/>
      <c r="V27" s="46">
        <f>IF(P_21号様式!N19="","",P_21号様式!N19)</f>
        <v>0.92847222222222203</v>
      </c>
      <c r="W27" s="47"/>
    </row>
    <row r="28" spans="1:23" s="13" customFormat="1" ht="12.75" customHeight="1" x14ac:dyDescent="0.15">
      <c r="A28" s="63" t="str">
        <f>IF(P_21号様式!C20="","",P_21号様式!C20)</f>
        <v>志布志市</v>
      </c>
      <c r="B28" s="63"/>
      <c r="C28" s="11">
        <f>IF(P_21号様式!D20="","",P_21号様式!D20)</f>
        <v>100</v>
      </c>
      <c r="D28" s="30" t="str">
        <f>IF(P_21号様式!E20&lt;&gt; "",TEXT(INT(P_21号様式!E20),"#,##0"),"")</f>
        <v>12,720</v>
      </c>
      <c r="E28" s="31" t="str">
        <f>IF(P_21号様式!E20= "","",IF(VALUE(FIXED(P_21号様式!E20,0,TRUE))&lt;&gt;P_21号様式!E20,RIGHT(FIXED(P_21号様式!E20,3,FALSE),4),""))</f>
        <v/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/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12,720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215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12,935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12,935</v>
      </c>
      <c r="S28" s="31" t="str">
        <f>IF(P_21号様式!L20= "","",IF(VALUE(FIXED(P_21号様式!L20,0,TRUE))&lt;&gt;P_21号様式!L20,RIGHT(FIXED(P_21号様式!L20,3,FALSE),4),""))</f>
        <v/>
      </c>
      <c r="T28" s="44">
        <f>IF(P_21号様式!M20="","",P_21号様式!M20)</f>
        <v>1.6621569385388499</v>
      </c>
      <c r="U28" s="45"/>
      <c r="V28" s="46">
        <f>IF(P_21号様式!N20="","",P_21号様式!N20)</f>
        <v>0.94583333333333297</v>
      </c>
      <c r="W28" s="47"/>
    </row>
    <row r="29" spans="1:23" s="13" customFormat="1" ht="12.75" customHeight="1" x14ac:dyDescent="0.15">
      <c r="A29" s="63" t="str">
        <f>IF(P_21号様式!C21="","",P_21号様式!C21)</f>
        <v>奄美市</v>
      </c>
      <c r="B29" s="63"/>
      <c r="C29" s="11">
        <f>IF(P_21号様式!D21="","",P_21号様式!D21)</f>
        <v>100</v>
      </c>
      <c r="D29" s="30" t="str">
        <f>IF(P_21号様式!E21&lt;&gt; "",TEXT(INT(P_21号様式!E21),"#,##0"),"")</f>
        <v>19,684</v>
      </c>
      <c r="E29" s="31" t="str">
        <f>IF(P_21号様式!E21= "","",IF(VALUE(FIXED(P_21号様式!E21,0,TRUE))&lt;&gt;P_21号様式!E21,RIGHT(FIXED(P_21号様式!E21,3,FALSE),4),""))</f>
        <v/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/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19,684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328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20,012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0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20,012</v>
      </c>
      <c r="S29" s="31" t="str">
        <f>IF(P_21号様式!L21= "","",IF(VALUE(FIXED(P_21号様式!L21,0,TRUE))&lt;&gt;P_21号様式!L21,RIGHT(FIXED(P_21号様式!L21,3,FALSE),4),""))</f>
        <v/>
      </c>
      <c r="T29" s="44">
        <f>IF(P_21号様式!M21="","",P_21号様式!M21)</f>
        <v>1.6390165900459699</v>
      </c>
      <c r="U29" s="45"/>
      <c r="V29" s="46">
        <f>IF(P_21号様式!N21="","",P_21号様式!N21)</f>
        <v>0.97222222222222199</v>
      </c>
      <c r="W29" s="47"/>
    </row>
    <row r="30" spans="1:23" s="13" customFormat="1" ht="12.75" customHeight="1" x14ac:dyDescent="0.15">
      <c r="A30" s="63" t="str">
        <f>IF(P_21号様式!C22="","",P_21号様式!C22)</f>
        <v>南九州市</v>
      </c>
      <c r="B30" s="63"/>
      <c r="C30" s="11">
        <f>IF(P_21号様式!D22="","",P_21号様式!D22)</f>
        <v>100</v>
      </c>
      <c r="D30" s="30" t="str">
        <f>IF(P_21号様式!E22&lt;&gt; "",TEXT(INT(P_21号様式!E22),"#,##0"),"")</f>
        <v>14,430</v>
      </c>
      <c r="E30" s="31" t="str">
        <f>IF(P_21号様式!E22= "","",IF(VALUE(FIXED(P_21号様式!E22,0,TRUE))&lt;&gt;P_21号様式!E22,RIGHT(FIXED(P_21号様式!E22,3,FALSE),4),""))</f>
        <v/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/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14,430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285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14,715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0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14,715</v>
      </c>
      <c r="S30" s="31" t="str">
        <f>IF(P_21号様式!L22= "","",IF(VALUE(FIXED(P_21号様式!L22,0,TRUE))&lt;&gt;P_21号様式!L22,RIGHT(FIXED(P_21号様式!L22,3,FALSE),4),""))</f>
        <v/>
      </c>
      <c r="T30" s="44">
        <f>IF(P_21号様式!M22="","",P_21号様式!M22)</f>
        <v>1.9367991845056101</v>
      </c>
      <c r="U30" s="45"/>
      <c r="V30" s="46">
        <f>IF(P_21号様式!N22="","",P_21号様式!N22)</f>
        <v>0.89027777777777795</v>
      </c>
      <c r="W30" s="47"/>
    </row>
    <row r="31" spans="1:23" s="13" customFormat="1" ht="12.75" customHeight="1" x14ac:dyDescent="0.15">
      <c r="A31" s="63" t="str">
        <f>IF(P_21号様式!C23="","",P_21号様式!C23)</f>
        <v>伊佐市</v>
      </c>
      <c r="B31" s="63"/>
      <c r="C31" s="11">
        <f>IF(P_21号様式!D23="","",P_21号様式!D23)</f>
        <v>100</v>
      </c>
      <c r="D31" s="30" t="str">
        <f>IF(P_21号様式!E23&lt;&gt; "",TEXT(INT(P_21号様式!E23),"#,##0"),"")</f>
        <v>11,552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11,552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225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11,777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11,777</v>
      </c>
      <c r="S31" s="31" t="str">
        <f>IF(P_21号様式!L23= "","",IF(VALUE(FIXED(P_21号様式!L23,0,TRUE))&lt;&gt;P_21号様式!L23,RIGHT(FIXED(P_21号様式!L23,3,FALSE),4),""))</f>
        <v/>
      </c>
      <c r="T31" s="44">
        <f>IF(P_21号様式!M23="","",P_21号様式!M23)</f>
        <v>1.91050352381761</v>
      </c>
      <c r="U31" s="45"/>
      <c r="V31" s="46">
        <f>IF(P_21号様式!N23="","",P_21号様式!N23)</f>
        <v>0.95763888888888904</v>
      </c>
      <c r="W31" s="47"/>
    </row>
    <row r="32" spans="1:23" s="13" customFormat="1" ht="12.75" customHeight="1" x14ac:dyDescent="0.15">
      <c r="A32" s="63" t="str">
        <f>IF(P_21号様式!C24="","",P_21号様式!C24)</f>
        <v>姶良市</v>
      </c>
      <c r="B32" s="63"/>
      <c r="C32" s="11" t="str">
        <f>IF(P_21号様式!D24="","",P_21号様式!D24)</f>
        <v/>
      </c>
      <c r="D32" s="30" t="str">
        <f>IF(P_21号様式!E24&lt;&gt; "",TEXT(INT(P_21号様式!E24),"#,##0"),"")</f>
        <v/>
      </c>
      <c r="E32" s="31" t="str">
        <f>IF(P_21号様式!E24= "","",IF(VALUE(FIXED(P_21号様式!E24,0,TRUE))&lt;&gt;P_21号様式!E24,RIGHT(FIXED(P_21号様式!E24,3,FALSE),4),""))</f>
        <v/>
      </c>
      <c r="F32" s="30" t="str">
        <f>IF(P_21号様式!F24&lt;&gt; "",TEXT(INT(P_21号様式!F24),"#,##0"),"")</f>
        <v/>
      </c>
      <c r="G32" s="31" t="str">
        <f>IF(P_21号様式!F24= "","",IF(VALUE(FIXED(P_21号様式!F24,0,TRUE))&lt;&gt;P_21号様式!F24,RIGHT(FIXED(P_21号様式!F24,3,FALSE),4),""))</f>
        <v/>
      </c>
      <c r="H32" s="30" t="str">
        <f>IF(P_21号様式!G24&lt;&gt; "",TEXT(INT(P_21号様式!G24),"#,##0"),"")</f>
        <v/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/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/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/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/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/>
      </c>
      <c r="S32" s="31" t="str">
        <f>IF(P_21号様式!L24= "","",IF(VALUE(FIXED(P_21号様式!L24,0,TRUE))&lt;&gt;P_21号様式!L24,RIGHT(FIXED(P_21号様式!L24,3,FALSE),4),""))</f>
        <v/>
      </c>
      <c r="T32" s="44" t="str">
        <f>IF(P_21号様式!M24="","",P_21号様式!M24)</f>
        <v/>
      </c>
      <c r="U32" s="45"/>
      <c r="V32" s="46" t="str">
        <f>IF(P_21号様式!N24="","",P_21号様式!N24)</f>
        <v/>
      </c>
      <c r="W32" s="47"/>
    </row>
    <row r="33" spans="1:23" s="13" customFormat="1" ht="12.75" customHeight="1" x14ac:dyDescent="0.15">
      <c r="A33" s="63" t="str">
        <f>IF(P_21号様式!C25="","",P_21号様式!C25)</f>
        <v>三島村</v>
      </c>
      <c r="B33" s="63"/>
      <c r="C33" s="11">
        <f>IF(P_21号様式!D25="","",P_21号様式!D25)</f>
        <v>100</v>
      </c>
      <c r="D33" s="30" t="str">
        <f>IF(P_21号様式!E25&lt;&gt; "",TEXT(INT(P_21号様式!E25),"#,##0"),"")</f>
        <v>207</v>
      </c>
      <c r="E33" s="31" t="str">
        <f>IF(P_21号様式!E25= "","",IF(VALUE(FIXED(P_21号様式!E25,0,TRUE))&lt;&gt;P_21号様式!E25,RIGHT(FIXED(P_21号様式!E25,3,FALSE),4),""))</f>
        <v/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/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207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9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216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216</v>
      </c>
      <c r="S33" s="31" t="str">
        <f>IF(P_21号様式!L25= "","",IF(VALUE(FIXED(P_21号様式!L25,0,TRUE))&lt;&gt;P_21号様式!L25,RIGHT(FIXED(P_21号様式!L25,3,FALSE),4),""))</f>
        <v/>
      </c>
      <c r="T33" s="44">
        <f>IF(P_21号様式!M25="","",P_21号様式!M25)</f>
        <v>4.1666666666666696</v>
      </c>
      <c r="U33" s="45"/>
      <c r="V33" s="46">
        <f>IF(P_21号様式!N25="","",P_21号様式!N25)</f>
        <v>0.86875000000000002</v>
      </c>
      <c r="W33" s="47"/>
    </row>
    <row r="34" spans="1:23" s="13" customFormat="1" ht="12.75" customHeight="1" x14ac:dyDescent="0.15">
      <c r="A34" s="63" t="str">
        <f>IF(P_21号様式!C26="","",P_21号様式!C26)</f>
        <v>十島村</v>
      </c>
      <c r="B34" s="63"/>
      <c r="C34" s="11">
        <f>IF(P_21号様式!D26="","",P_21号様式!D26)</f>
        <v>100</v>
      </c>
      <c r="D34" s="30" t="str">
        <f>IF(P_21号様式!E26&lt;&gt; "",TEXT(INT(P_21号様式!E26),"#,##0"),"")</f>
        <v>408</v>
      </c>
      <c r="E34" s="31" t="str">
        <f>IF(P_21号様式!E26= "","",IF(VALUE(FIXED(P_21号様式!E26,0,TRUE))&lt;&gt;P_21号様式!E26,RIGHT(FIXED(P_21号様式!E26,3,FALSE),4),""))</f>
        <v/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/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408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7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415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415</v>
      </c>
      <c r="S34" s="31" t="str">
        <f>IF(P_21号様式!L26= "","",IF(VALUE(FIXED(P_21号様式!L26,0,TRUE))&lt;&gt;P_21号様式!L26,RIGHT(FIXED(P_21号様式!L26,3,FALSE),4),""))</f>
        <v/>
      </c>
      <c r="T34" s="44">
        <f>IF(P_21号様式!M26="","",P_21号様式!M26)</f>
        <v>1.68674698795181</v>
      </c>
      <c r="U34" s="45"/>
      <c r="V34" s="46">
        <f>IF(P_21号様式!N26="","",P_21号様式!N26)</f>
        <v>0.88402777777777797</v>
      </c>
      <c r="W34" s="47"/>
    </row>
    <row r="35" spans="1:23" s="13" customFormat="1" ht="12.75" customHeight="1" x14ac:dyDescent="0.15">
      <c r="A35" s="63" t="str">
        <f>IF(P_21号様式!C27="","",P_21号様式!C27)</f>
        <v>＊（鹿児島郡）計</v>
      </c>
      <c r="B35" s="63"/>
      <c r="C35" s="11">
        <f>IF(P_21号様式!D27="","",P_21号様式!D27)</f>
        <v>100</v>
      </c>
      <c r="D35" s="30" t="str">
        <f>IF(P_21号様式!E27&lt;&gt; "",TEXT(INT(P_21号様式!E27),"#,##0"),"")</f>
        <v>615</v>
      </c>
      <c r="E35" s="31" t="str">
        <f>IF(P_21号様式!E27= "","",IF(VALUE(FIXED(P_21号様式!E27,0,TRUE))&lt;&gt;P_21号様式!E27,RIGHT(FIXED(P_21号様式!E27,3,FALSE),4),""))</f>
        <v/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/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615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16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631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631</v>
      </c>
      <c r="S35" s="31" t="str">
        <f>IF(P_21号様式!L27= "","",IF(VALUE(FIXED(P_21号様式!L27,0,TRUE))&lt;&gt;P_21号様式!L27,RIGHT(FIXED(P_21号様式!L27,3,FALSE),4),""))</f>
        <v/>
      </c>
      <c r="T35" s="44">
        <f>IF(P_21号様式!M27="","",P_21号様式!M27)</f>
        <v>2.5356576862123599</v>
      </c>
      <c r="U35" s="45"/>
      <c r="V35" s="46">
        <f>IF(P_21号様式!N27="","",P_21号様式!N27)</f>
        <v>0.88402777777777797</v>
      </c>
      <c r="W35" s="47"/>
    </row>
    <row r="36" spans="1:23" s="13" customFormat="1" ht="12.75" customHeight="1" x14ac:dyDescent="0.15">
      <c r="A36" s="63" t="str">
        <f>IF(P_21号様式!C28="","",P_21号様式!C28)</f>
        <v>さつま町</v>
      </c>
      <c r="B36" s="63"/>
      <c r="C36" s="11">
        <f>IF(P_21号様式!D28="","",P_21号様式!D28)</f>
        <v>100</v>
      </c>
      <c r="D36" s="30" t="str">
        <f>IF(P_21号様式!E28&lt;&gt; "",TEXT(INT(P_21号様式!E28),"#,##0"),"")</f>
        <v>9,802</v>
      </c>
      <c r="E36" s="31" t="str">
        <f>IF(P_21号様式!E28= "","",IF(VALUE(FIXED(P_21号様式!E28,0,TRUE))&lt;&gt;P_21号様式!E28,RIGHT(FIXED(P_21号様式!E28,3,FALSE),4),""))</f>
        <v/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/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9,802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136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9,938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3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9,941</v>
      </c>
      <c r="S36" s="31" t="str">
        <f>IF(P_21号様式!L28= "","",IF(VALUE(FIXED(P_21号様式!L28,0,TRUE))&lt;&gt;P_21号様式!L28,RIGHT(FIXED(P_21号様式!L28,3,FALSE),4),""))</f>
        <v/>
      </c>
      <c r="T36" s="44">
        <f>IF(P_21号様式!M28="","",P_21号様式!M28)</f>
        <v>1.3684846045482</v>
      </c>
      <c r="U36" s="45"/>
      <c r="V36" s="46">
        <f>IF(P_21号様式!N28="","",P_21号様式!N28)</f>
        <v>0.92500000000000004</v>
      </c>
      <c r="W36" s="47"/>
    </row>
    <row r="37" spans="1:23" s="13" customFormat="1" ht="12.75" customHeight="1" x14ac:dyDescent="0.15">
      <c r="A37" s="63" t="str">
        <f>IF(P_21号様式!C29="","",P_21号様式!C29)</f>
        <v>＊（薩摩郡）計</v>
      </c>
      <c r="B37" s="63"/>
      <c r="C37" s="11">
        <f>IF(P_21号様式!D29="","",P_21号様式!D29)</f>
        <v>100</v>
      </c>
      <c r="D37" s="30" t="str">
        <f>IF(P_21号様式!E29&lt;&gt; "",TEXT(INT(P_21号様式!E29),"#,##0"),"")</f>
        <v>9,802</v>
      </c>
      <c r="E37" s="31" t="str">
        <f>IF(P_21号様式!E29= "","",IF(VALUE(FIXED(P_21号様式!E29,0,TRUE))&lt;&gt;P_21号様式!E29,RIGHT(FIXED(P_21号様式!E29,3,FALSE),4),""))</f>
        <v/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/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9,802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136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9,938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3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9,941</v>
      </c>
      <c r="S37" s="31" t="str">
        <f>IF(P_21号様式!L29= "","",IF(VALUE(FIXED(P_21号様式!L29,0,TRUE))&lt;&gt;P_21号様式!L29,RIGHT(FIXED(P_21号様式!L29,3,FALSE),4),""))</f>
        <v/>
      </c>
      <c r="T37" s="44">
        <f>IF(P_21号様式!M29="","",P_21号様式!M29)</f>
        <v>1.3684846045482</v>
      </c>
      <c r="U37" s="45"/>
      <c r="V37" s="46">
        <f>IF(P_21号様式!N29="","",P_21号様式!N29)</f>
        <v>0.92500000000000004</v>
      </c>
      <c r="W37" s="47"/>
    </row>
    <row r="38" spans="1:23" s="13" customFormat="1" ht="12.75" customHeight="1" x14ac:dyDescent="0.15">
      <c r="A38" s="63" t="str">
        <f>IF(P_21号様式!C30="","",P_21号様式!C30)</f>
        <v>長島町</v>
      </c>
      <c r="B38" s="63"/>
      <c r="C38" s="11">
        <f>IF(P_21号様式!D30="","",P_21号様式!D30)</f>
        <v>100</v>
      </c>
      <c r="D38" s="30" t="str">
        <f>IF(P_21号様式!E30&lt;&gt; "",TEXT(INT(P_21号様式!E30),"#,##0"),"")</f>
        <v>5,457</v>
      </c>
      <c r="E38" s="31" t="str">
        <f>IF(P_21号様式!E30= "","",IF(VALUE(FIXED(P_21号様式!E30,0,TRUE))&lt;&gt;P_21号様式!E30,RIGHT(FIXED(P_21号様式!E30,3,FALSE),4),""))</f>
        <v/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/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5,457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94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5,551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5,551</v>
      </c>
      <c r="S38" s="31" t="str">
        <f>IF(P_21号様式!L30= "","",IF(VALUE(FIXED(P_21号様式!L30,0,TRUE))&lt;&gt;P_21号様式!L30,RIGHT(FIXED(P_21号様式!L30,3,FALSE),4),""))</f>
        <v/>
      </c>
      <c r="T38" s="44">
        <f>IF(P_21号様式!M30="","",P_21号様式!M30)</f>
        <v>1.69338857863448</v>
      </c>
      <c r="U38" s="45"/>
      <c r="V38" s="46">
        <f>IF(P_21号様式!N30="","",P_21号様式!N30)</f>
        <v>0.94027777777777799</v>
      </c>
      <c r="W38" s="47"/>
    </row>
    <row r="39" spans="1:23" s="13" customFormat="1" ht="12.75" customHeight="1" x14ac:dyDescent="0.15">
      <c r="A39" s="63" t="str">
        <f>IF(P_21号様式!C31="","",P_21号様式!C31)</f>
        <v>＊（出水郡）計</v>
      </c>
      <c r="B39" s="63"/>
      <c r="C39" s="11">
        <f>IF(P_21号様式!D31="","",P_21号様式!D31)</f>
        <v>100</v>
      </c>
      <c r="D39" s="30" t="str">
        <f>IF(P_21号様式!E31&lt;&gt; "",TEXT(INT(P_21号様式!E31),"#,##0"),"")</f>
        <v>5,457</v>
      </c>
      <c r="E39" s="31" t="str">
        <f>IF(P_21号様式!E31= "","",IF(VALUE(FIXED(P_21号様式!E31,0,TRUE))&lt;&gt;P_21号様式!E31,RIGHT(FIXED(P_21号様式!E31,3,FALSE),4),""))</f>
        <v/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/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5,457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94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5,551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5,551</v>
      </c>
      <c r="S39" s="31" t="str">
        <f>IF(P_21号様式!L31= "","",IF(VALUE(FIXED(P_21号様式!L31,0,TRUE))&lt;&gt;P_21号様式!L31,RIGHT(FIXED(P_21号様式!L31,3,FALSE),4),""))</f>
        <v/>
      </c>
      <c r="T39" s="44">
        <f>IF(P_21号様式!M31="","",P_21号様式!M31)</f>
        <v>1.69338857863448</v>
      </c>
      <c r="U39" s="45"/>
      <c r="V39" s="46">
        <f>IF(P_21号様式!N31="","",P_21号様式!N31)</f>
        <v>0.94027777777777799</v>
      </c>
      <c r="W39" s="47"/>
    </row>
    <row r="40" spans="1:23" s="13" customFormat="1" ht="12.75" customHeight="1" x14ac:dyDescent="0.15">
      <c r="A40" s="63" t="str">
        <f>IF(P_21号様式!C32="","",P_21号様式!C32)</f>
        <v>湧水町</v>
      </c>
      <c r="B40" s="63"/>
      <c r="C40" s="11">
        <f>IF(P_21号様式!D32="","",P_21号様式!D32)</f>
        <v>100</v>
      </c>
      <c r="D40" s="30" t="str">
        <f>IF(P_21号様式!E32&lt;&gt; "",TEXT(INT(P_21号様式!E32),"#,##0"),"")</f>
        <v>4,442</v>
      </c>
      <c r="E40" s="31" t="str">
        <f>IF(P_21号様式!E32= "","",IF(VALUE(FIXED(P_21号様式!E32,0,TRUE))&lt;&gt;P_21号様式!E32,RIGHT(FIXED(P_21号様式!E32,3,FALSE),4),""))</f>
        <v/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/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4,442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62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4,504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4,504</v>
      </c>
      <c r="S40" s="31" t="str">
        <f>IF(P_21号様式!L32= "","",IF(VALUE(FIXED(P_21号様式!L32,0,TRUE))&lt;&gt;P_21号様式!L32,RIGHT(FIXED(P_21号様式!L32,3,FALSE),4),""))</f>
        <v/>
      </c>
      <c r="T40" s="44">
        <f>IF(P_21号様式!M32="","",P_21号様式!M32)</f>
        <v>1.3765541740675</v>
      </c>
      <c r="U40" s="45"/>
      <c r="V40" s="46">
        <f>IF(P_21号様式!N32="","",P_21号様式!N32)</f>
        <v>0.9</v>
      </c>
      <c r="W40" s="47"/>
    </row>
    <row r="41" spans="1:23" s="13" customFormat="1" ht="12.75" customHeight="1" x14ac:dyDescent="0.15">
      <c r="A41" s="63" t="str">
        <f>IF(P_21号様式!C33="","",P_21号様式!C33)</f>
        <v>＊（姶良郡）計</v>
      </c>
      <c r="B41" s="63"/>
      <c r="C41" s="11">
        <f>IF(P_21号様式!D33="","",P_21号様式!D33)</f>
        <v>100</v>
      </c>
      <c r="D41" s="30" t="str">
        <f>IF(P_21号様式!E33&lt;&gt; "",TEXT(INT(P_21号様式!E33),"#,##0"),"")</f>
        <v>4,442</v>
      </c>
      <c r="E41" s="31" t="str">
        <f>IF(P_21号様式!E33= "","",IF(VALUE(FIXED(P_21号様式!E33,0,TRUE))&lt;&gt;P_21号様式!E33,RIGHT(FIXED(P_21号様式!E33,3,FALSE),4),""))</f>
        <v/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/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4,442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62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4,504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4,504</v>
      </c>
      <c r="S41" s="31" t="str">
        <f>IF(P_21号様式!L33= "","",IF(VALUE(FIXED(P_21号様式!L33,0,TRUE))&lt;&gt;P_21号様式!L33,RIGHT(FIXED(P_21号様式!L33,3,FALSE),4),""))</f>
        <v/>
      </c>
      <c r="T41" s="44">
        <f>IF(P_21号様式!M33="","",P_21号様式!M33)</f>
        <v>1.3765541740675</v>
      </c>
      <c r="U41" s="45"/>
      <c r="V41" s="46">
        <f>IF(P_21号様式!N33="","",P_21号様式!N33)</f>
        <v>0.9</v>
      </c>
      <c r="W41" s="47"/>
    </row>
    <row r="42" spans="1:23" s="13" customFormat="1" ht="12.75" customHeight="1" x14ac:dyDescent="0.15">
      <c r="A42" s="63" t="str">
        <f>IF(P_21号様式!C34="","",P_21号様式!C34)</f>
        <v>大崎町</v>
      </c>
      <c r="B42" s="63"/>
      <c r="C42" s="11">
        <f>IF(P_21号様式!D34="","",P_21号様式!D34)</f>
        <v>100</v>
      </c>
      <c r="D42" s="30" t="str">
        <f>IF(P_21号様式!E34&lt;&gt; "",TEXT(INT(P_21号様式!E34),"#,##0"),"")</f>
        <v>5,365</v>
      </c>
      <c r="E42" s="31" t="str">
        <f>IF(P_21号様式!E34= "","",IF(VALUE(FIXED(P_21号様式!E34,0,TRUE))&lt;&gt;P_21号様式!E34,RIGHT(FIXED(P_21号様式!E34,3,FALSE),4),""))</f>
        <v/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/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5,365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64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5,429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5,429</v>
      </c>
      <c r="S42" s="31" t="str">
        <f>IF(P_21号様式!L34= "","",IF(VALUE(FIXED(P_21号様式!L34,0,TRUE))&lt;&gt;P_21号様式!L34,RIGHT(FIXED(P_21号様式!L34,3,FALSE),4),""))</f>
        <v/>
      </c>
      <c r="T42" s="44">
        <f>IF(P_21号様式!M34="","",P_21号様式!M34)</f>
        <v>1.17885430097624</v>
      </c>
      <c r="U42" s="45"/>
      <c r="V42" s="46">
        <f>IF(P_21号様式!N34="","",P_21号様式!N34)</f>
        <v>0.96458333333333302</v>
      </c>
      <c r="W42" s="47"/>
    </row>
    <row r="43" spans="1:23" s="13" customFormat="1" ht="12.75" customHeight="1" x14ac:dyDescent="0.15">
      <c r="A43" s="63" t="str">
        <f>IF(P_21号様式!C35="","",P_21号様式!C35)</f>
        <v>＊（曽於郡）計</v>
      </c>
      <c r="B43" s="63"/>
      <c r="C43" s="11">
        <f>IF(P_21号様式!D35="","",P_21号様式!D35)</f>
        <v>100</v>
      </c>
      <c r="D43" s="30" t="str">
        <f>IF(P_21号様式!E35&lt;&gt; "",TEXT(INT(P_21号様式!E35),"#,##0"),"")</f>
        <v>5,365</v>
      </c>
      <c r="E43" s="31" t="str">
        <f>IF(P_21号様式!E35= "","",IF(VALUE(FIXED(P_21号様式!E35,0,TRUE))&lt;&gt;P_21号様式!E35,RIGHT(FIXED(P_21号様式!E35,3,FALSE),4),""))</f>
        <v/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/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5,365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64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5,429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5,429</v>
      </c>
      <c r="S43" s="31" t="str">
        <f>IF(P_21号様式!L35= "","",IF(VALUE(FIXED(P_21号様式!L35,0,TRUE))&lt;&gt;P_21号様式!L35,RIGHT(FIXED(P_21号様式!L35,3,FALSE),4),""))</f>
        <v/>
      </c>
      <c r="T43" s="44">
        <f>IF(P_21号様式!M35="","",P_21号様式!M35)</f>
        <v>1.17885430097624</v>
      </c>
      <c r="U43" s="45"/>
      <c r="V43" s="46">
        <f>IF(P_21号様式!N35="","",P_21号様式!N35)</f>
        <v>0.96458333333333302</v>
      </c>
      <c r="W43" s="47"/>
    </row>
    <row r="44" spans="1:23" s="13" customFormat="1" ht="12.75" customHeight="1" x14ac:dyDescent="0.15">
      <c r="A44" s="63" t="str">
        <f>IF(P_21号様式!C36="","",P_21号様式!C36)</f>
        <v>東串良町</v>
      </c>
      <c r="B44" s="63"/>
      <c r="C44" s="11">
        <f>IF(P_21号様式!D36="","",P_21号様式!D36)</f>
        <v>100</v>
      </c>
      <c r="D44" s="30" t="str">
        <f>IF(P_21号様式!E36&lt;&gt; "",TEXT(INT(P_21号様式!E36),"#,##0"),"")</f>
        <v>2,681</v>
      </c>
      <c r="E44" s="31" t="str">
        <f>IF(P_21号様式!E36= "","",IF(VALUE(FIXED(P_21号様式!E36,0,TRUE))&lt;&gt;P_21号様式!E36,RIGHT(FIXED(P_21号様式!E36,3,FALSE),4),""))</f>
        <v/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/>
      </c>
      <c r="H44" s="30" t="str">
        <f>IF(P_21号様式!G36&lt;&gt; "",TEXT(INT(P_21号様式!G36),"#,##0"),"")</f>
        <v>0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2,681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68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2,749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2,749</v>
      </c>
      <c r="S44" s="31" t="str">
        <f>IF(P_21号様式!L36= "","",IF(VALUE(FIXED(P_21号様式!L36,0,TRUE))&lt;&gt;P_21号様式!L36,RIGHT(FIXED(P_21号様式!L36,3,FALSE),4),""))</f>
        <v/>
      </c>
      <c r="T44" s="44">
        <f>IF(P_21号様式!M36="","",P_21号様式!M36)</f>
        <v>2.47362677337214</v>
      </c>
      <c r="U44" s="45"/>
      <c r="V44" s="46">
        <f>IF(P_21号様式!N36="","",P_21号様式!N36)</f>
        <v>0.91041666666666698</v>
      </c>
      <c r="W44" s="47"/>
    </row>
    <row r="45" spans="1:23" s="13" customFormat="1" ht="12.75" customHeight="1" x14ac:dyDescent="0.15">
      <c r="A45" s="63" t="str">
        <f>IF(P_21号様式!C37="","",P_21号様式!C37)</f>
        <v>錦江町</v>
      </c>
      <c r="B45" s="63"/>
      <c r="C45" s="11">
        <f>IF(P_21号様式!D37="","",P_21号様式!D37)</f>
        <v>100</v>
      </c>
      <c r="D45" s="30" t="str">
        <f>IF(P_21号様式!E37&lt;&gt; "",TEXT(INT(P_21号様式!E37),"#,##0"),"")</f>
        <v>3,176</v>
      </c>
      <c r="E45" s="31" t="str">
        <f>IF(P_21号様式!E37= "","",IF(VALUE(FIXED(P_21号様式!E37,0,TRUE))&lt;&gt;P_21号様式!E37,RIGHT(FIXED(P_21号様式!E37,3,FALSE),4),""))</f>
        <v/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/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3,176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107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3,283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3,283</v>
      </c>
      <c r="S45" s="31" t="str">
        <f>IF(P_21号様式!L37= "","",IF(VALUE(FIXED(P_21号様式!L37,0,TRUE))&lt;&gt;P_21号様式!L37,RIGHT(FIXED(P_21号様式!L37,3,FALSE),4),""))</f>
        <v/>
      </c>
      <c r="T45" s="44">
        <f>IF(P_21号様式!M37="","",P_21号様式!M37)</f>
        <v>3.2592141334145599</v>
      </c>
      <c r="U45" s="45"/>
      <c r="V45" s="46">
        <f>IF(P_21号様式!N37="","",P_21号様式!N37)</f>
        <v>0.91180555555555598</v>
      </c>
      <c r="W45" s="47"/>
    </row>
    <row r="46" spans="1:23" s="13" customFormat="1" ht="12.75" customHeight="1" x14ac:dyDescent="0.15">
      <c r="A46" s="63" t="str">
        <f>IF(P_21号様式!C38="","",P_21号様式!C38)</f>
        <v>南大隅町</v>
      </c>
      <c r="B46" s="63"/>
      <c r="C46" s="11">
        <f>IF(P_21号様式!D38="","",P_21号様式!D38)</f>
        <v>100</v>
      </c>
      <c r="D46" s="30" t="str">
        <f>IF(P_21号様式!E38&lt;&gt; "",TEXT(INT(P_21号様式!E38),"#,##0"),"")</f>
        <v>3,096</v>
      </c>
      <c r="E46" s="31" t="str">
        <f>IF(P_21号様式!E38= "","",IF(VALUE(FIXED(P_21号様式!E38,0,TRUE))&lt;&gt;P_21号様式!E38,RIGHT(FIXED(P_21号様式!E38,3,FALSE),4),""))</f>
        <v/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/>
      </c>
      <c r="H46" s="30" t="str">
        <f>IF(P_21号様式!G38&lt;&gt; "",TEXT(INT(P_21号様式!G38),"#,##0"),"")</f>
        <v>0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3,096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77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3,173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3,173</v>
      </c>
      <c r="S46" s="31" t="str">
        <f>IF(P_21号様式!L38= "","",IF(VALUE(FIXED(P_21号様式!L38,0,TRUE))&lt;&gt;P_21号様式!L38,RIGHT(FIXED(P_21号様式!L38,3,FALSE),4),""))</f>
        <v/>
      </c>
      <c r="T46" s="44">
        <f>IF(P_21号様式!M38="","",P_21号様式!M38)</f>
        <v>2.4267254963756701</v>
      </c>
      <c r="U46" s="45"/>
      <c r="V46" s="46">
        <f>IF(P_21号様式!N38="","",P_21号様式!N38)</f>
        <v>0.90208333333333302</v>
      </c>
      <c r="W46" s="47"/>
    </row>
    <row r="47" spans="1:23" s="13" customFormat="1" ht="12.75" customHeight="1" x14ac:dyDescent="0.15">
      <c r="A47" s="63" t="str">
        <f>IF(P_21号様式!C39="","",P_21号様式!C39)</f>
        <v>肝付町</v>
      </c>
      <c r="B47" s="63"/>
      <c r="C47" s="11">
        <f>IF(P_21号様式!D39="","",P_21号様式!D39)</f>
        <v>100</v>
      </c>
      <c r="D47" s="30" t="str">
        <f>IF(P_21号様式!E39&lt;&gt; "",TEXT(INT(P_21号様式!E39),"#,##0"),"")</f>
        <v>6,250</v>
      </c>
      <c r="E47" s="31" t="str">
        <f>IF(P_21号様式!E39= "","",IF(VALUE(FIXED(P_21号様式!E39,0,TRUE))&lt;&gt;P_21号様式!E39,RIGHT(FIXED(P_21号様式!E39,3,FALSE),4),""))</f>
        <v/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/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6,250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68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6,318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6,318</v>
      </c>
      <c r="S47" s="31" t="str">
        <f>IF(P_21号様式!L39= "","",IF(VALUE(FIXED(P_21号様式!L39,0,TRUE))&lt;&gt;P_21号様式!L39,RIGHT(FIXED(P_21号様式!L39,3,FALSE),4),""))</f>
        <v/>
      </c>
      <c r="T47" s="44">
        <f>IF(P_21号様式!M39="","",P_21号様式!M39)</f>
        <v>1.07628996517885</v>
      </c>
      <c r="U47" s="45"/>
      <c r="V47" s="46">
        <f>IF(P_21号様式!N39="","",P_21号様式!N39)</f>
        <v>0.93541666666666701</v>
      </c>
      <c r="W47" s="47"/>
    </row>
    <row r="48" spans="1:23" s="13" customFormat="1" ht="12.75" customHeight="1" x14ac:dyDescent="0.15">
      <c r="A48" s="63" t="str">
        <f>IF(P_21号様式!C40="","",P_21号様式!C40)</f>
        <v>＊（肝属郡）計</v>
      </c>
      <c r="B48" s="63"/>
      <c r="C48" s="11">
        <f>IF(P_21号様式!D40="","",P_21号様式!D40)</f>
        <v>100</v>
      </c>
      <c r="D48" s="30" t="str">
        <f>IF(P_21号様式!E40&lt;&gt; "",TEXT(INT(P_21号様式!E40),"#,##0"),"")</f>
        <v>15,203</v>
      </c>
      <c r="E48" s="31" t="str">
        <f>IF(P_21号様式!E40= "","",IF(VALUE(FIXED(P_21号様式!E40,0,TRUE))&lt;&gt;P_21号様式!E40,RIGHT(FIXED(P_21号様式!E40,3,FALSE),4),""))</f>
        <v/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/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15,203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320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15,523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15,523</v>
      </c>
      <c r="S48" s="31" t="str">
        <f>IF(P_21号様式!L40= "","",IF(VALUE(FIXED(P_21号様式!L40,0,TRUE))&lt;&gt;P_21号様式!L40,RIGHT(FIXED(P_21号様式!L40,3,FALSE),4),""))</f>
        <v/>
      </c>
      <c r="T48" s="44">
        <f>IF(P_21号様式!M40="","",P_21号様式!M40)</f>
        <v>2.0614571925529899</v>
      </c>
      <c r="U48" s="45"/>
      <c r="V48" s="46">
        <f>IF(P_21号様式!N40="","",P_21号様式!N40)</f>
        <v>0.93541666666666701</v>
      </c>
      <c r="W48" s="47"/>
    </row>
    <row r="49" spans="1:23" s="13" customFormat="1" ht="12.75" customHeight="1" x14ac:dyDescent="0.15">
      <c r="A49" s="63" t="str">
        <f>IF(P_21号様式!C41="","",P_21号様式!C41)</f>
        <v>中種子町</v>
      </c>
      <c r="B49" s="63"/>
      <c r="C49" s="11">
        <f>IF(P_21号様式!D41="","",P_21号様式!D41)</f>
        <v>100</v>
      </c>
      <c r="D49" s="30" t="str">
        <f>IF(P_21号様式!E41&lt;&gt; "",TEXT(INT(P_21号様式!E41),"#,##0"),"")</f>
        <v>3,835</v>
      </c>
      <c r="E49" s="31" t="str">
        <f>IF(P_21号様式!E41= "","",IF(VALUE(FIXED(P_21号様式!E41,0,TRUE))&lt;&gt;P_21号様式!E41,RIGHT(FIXED(P_21号様式!E41,3,FALSE),4),""))</f>
        <v/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/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3,835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58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3,893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3,893</v>
      </c>
      <c r="S49" s="31" t="str">
        <f>IF(P_21号様式!L41= "","",IF(VALUE(FIXED(P_21号様式!L41,0,TRUE))&lt;&gt;P_21号様式!L41,RIGHT(FIXED(P_21号様式!L41,3,FALSE),4),""))</f>
        <v/>
      </c>
      <c r="T49" s="44">
        <f>IF(P_21号様式!M41="","",P_21号様式!M41)</f>
        <v>1.4898535833547399</v>
      </c>
      <c r="U49" s="45"/>
      <c r="V49" s="46">
        <f>IF(P_21号様式!N41="","",P_21号様式!N41)</f>
        <v>0.90902777777777799</v>
      </c>
      <c r="W49" s="47"/>
    </row>
    <row r="50" spans="1:23" s="13" customFormat="1" ht="12.75" customHeight="1" x14ac:dyDescent="0.15">
      <c r="A50" s="63" t="str">
        <f>IF(P_21号様式!C42="","",P_21号様式!C42)</f>
        <v>南種子町</v>
      </c>
      <c r="B50" s="63"/>
      <c r="C50" s="11">
        <f>IF(P_21号様式!D42="","",P_21号様式!D42)</f>
        <v>100</v>
      </c>
      <c r="D50" s="30" t="str">
        <f>IF(P_21号様式!E42&lt;&gt; "",TEXT(INT(P_21号様式!E42),"#,##0"),"")</f>
        <v>2,766</v>
      </c>
      <c r="E50" s="31" t="str">
        <f>IF(P_21号様式!E42= "","",IF(VALUE(FIXED(P_21号様式!E42,0,TRUE))&lt;&gt;P_21号様式!E42,RIGHT(FIXED(P_21号様式!E42,3,FALSE),4),""))</f>
        <v/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/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2,766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27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2,793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2,793</v>
      </c>
      <c r="S50" s="31" t="str">
        <f>IF(P_21号様式!L42= "","",IF(VALUE(FIXED(P_21号様式!L42,0,TRUE))&lt;&gt;P_21号様式!L42,RIGHT(FIXED(P_21号様式!L42,3,FALSE),4),""))</f>
        <v/>
      </c>
      <c r="T50" s="44">
        <f>IF(P_21号様式!M42="","",P_21号様式!M42)</f>
        <v>0.96670247046186897</v>
      </c>
      <c r="U50" s="45"/>
      <c r="V50" s="46">
        <f>IF(P_21号様式!N42="","",P_21号様式!N42)</f>
        <v>0.91388888888888897</v>
      </c>
      <c r="W50" s="47"/>
    </row>
    <row r="51" spans="1:23" s="13" customFormat="1" ht="12.75" customHeight="1" x14ac:dyDescent="0.15">
      <c r="A51" s="63" t="str">
        <f>IF(P_21号様式!C43="","",P_21号様式!C43)</f>
        <v>屋久島町</v>
      </c>
      <c r="B51" s="63"/>
      <c r="C51" s="11">
        <f>IF(P_21号様式!D43="","",P_21号様式!D43)</f>
        <v>100</v>
      </c>
      <c r="D51" s="30" t="str">
        <f>IF(P_21号様式!E43&lt;&gt; "",TEXT(INT(P_21号様式!E43),"#,##0"),"")</f>
        <v>6,213</v>
      </c>
      <c r="E51" s="31" t="str">
        <f>IF(P_21号様式!E43= "","",IF(VALUE(FIXED(P_21号様式!E43,0,TRUE))&lt;&gt;P_21号様式!E43,RIGHT(FIXED(P_21号様式!E43,3,FALSE),4),""))</f>
        <v/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/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6,213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193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6,406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-1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6,405</v>
      </c>
      <c r="S51" s="31" t="str">
        <f>IF(P_21号様式!L43= "","",IF(VALUE(FIXED(P_21号様式!L43,0,TRUE))&lt;&gt;P_21号様式!L43,RIGHT(FIXED(P_21号様式!L43,3,FALSE),4),""))</f>
        <v/>
      </c>
      <c r="T51" s="44">
        <f>IF(P_21号様式!M43="","",P_21号様式!M43)</f>
        <v>3.0128004995316902</v>
      </c>
      <c r="U51" s="45"/>
      <c r="V51" s="46">
        <f>IF(P_21号様式!N43="","",P_21号様式!N43)</f>
        <v>0.97083333333333299</v>
      </c>
      <c r="W51" s="47"/>
    </row>
    <row r="52" spans="1:23" s="13" customFormat="1" ht="12.75" customHeight="1" x14ac:dyDescent="0.15">
      <c r="A52" s="63" t="str">
        <f>IF(P_21号様式!C44="","",P_21号様式!C44)</f>
        <v>＊（熊毛郡）計</v>
      </c>
      <c r="B52" s="63"/>
      <c r="C52" s="11">
        <f>IF(P_21号様式!D44="","",P_21号様式!D44)</f>
        <v>100</v>
      </c>
      <c r="D52" s="30" t="str">
        <f>IF(P_21号様式!E44&lt;&gt; "",TEXT(INT(P_21号様式!E44),"#,##0"),"")</f>
        <v>12,814</v>
      </c>
      <c r="E52" s="31" t="str">
        <f>IF(P_21号様式!E44= "","",IF(VALUE(FIXED(P_21号様式!E44,0,TRUE))&lt;&gt;P_21号様式!E44,RIGHT(FIXED(P_21号様式!E44,3,FALSE),4),""))</f>
        <v/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/>
      </c>
      <c r="H52" s="30" t="str">
        <f>IF(P_21号様式!G44&lt;&gt; "",TEXT(INT(P_21号様式!G44),"#,##0"),"")</f>
        <v>0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12,814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278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13,092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-1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13,091</v>
      </c>
      <c r="S52" s="31" t="str">
        <f>IF(P_21号様式!L44= "","",IF(VALUE(FIXED(P_21号様式!L44,0,TRUE))&lt;&gt;P_21号様式!L44,RIGHT(FIXED(P_21号様式!L44,3,FALSE),4),""))</f>
        <v/>
      </c>
      <c r="T52" s="44">
        <f>IF(P_21号様式!M44="","",P_21号様式!M44)</f>
        <v>2.1234341582645899</v>
      </c>
      <c r="U52" s="45"/>
      <c r="V52" s="46">
        <f>IF(P_21号様式!N44="","",P_21号様式!N44)</f>
        <v>0.97083333333333299</v>
      </c>
      <c r="W52" s="47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61" t="s">
        <v>30</v>
      </c>
      <c r="B54" s="61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44" t="str">
        <f>IF(P_21号様式!X2="","",P_21号様式!X2)</f>
        <v/>
      </c>
      <c r="U54" s="45"/>
      <c r="V54" s="46" t="str">
        <f>IF(P_21号様式!Y2="","",P_21号様式!Y2)</f>
        <v/>
      </c>
      <c r="W54" s="47"/>
    </row>
    <row r="55" spans="1:23" s="13" customFormat="1" ht="12.75" customHeight="1" x14ac:dyDescent="0.15">
      <c r="A55" s="61" t="s">
        <v>31</v>
      </c>
      <c r="B55" s="61"/>
      <c r="C55" s="18">
        <f>IF(P_21号様式!Z2="","",P_21号様式!Z2)</f>
        <v>47.233423102118103</v>
      </c>
      <c r="D55" s="19" t="str">
        <f>IF(P_21号様式!AA2&lt;&gt; "",TEXT(INT(P_21号様式!AA2),"#,##0"),"")</f>
        <v>287,636</v>
      </c>
      <c r="E55" s="12" t="str">
        <f>IF(P_21号様式!AA2= "","",IF(VALUE(FIXED(P_21号様式!AA2,0,TRUE))&lt;&gt;P_21号様式!AA2,RIGHT(FIXED(P_21号様式!AA2,3,FALSE),4),""))</f>
        <v/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44" t="str">
        <f>IF(P_21号様式!AI2="","",P_21号様式!AI2)</f>
        <v/>
      </c>
      <c r="U55" s="45"/>
      <c r="V55" s="46" t="str">
        <f>IF(P_21号様式!AJ2="","",P_21号様式!AJ2)</f>
        <v/>
      </c>
      <c r="W55" s="47"/>
    </row>
    <row r="56" spans="1:23" s="13" customFormat="1" ht="12.75" customHeight="1" x14ac:dyDescent="0.15">
      <c r="A56" s="61" t="s">
        <v>38</v>
      </c>
      <c r="B56" s="61"/>
      <c r="C56" s="18">
        <f>IF(P_21号様式!AK2="","",P_21号様式!AK2)</f>
        <v>100</v>
      </c>
      <c r="D56" s="19" t="str">
        <f>IF(P_21号様式!AL2&lt;&gt; "",TEXT(INT(P_21号様式!AL2),"#,##0"),"")</f>
        <v>86,493</v>
      </c>
      <c r="E56" s="12" t="str">
        <f>IF(P_21号様式!AL2= "","",IF(VALUE(FIXED(P_21号様式!AL2,0,TRUE))&lt;&gt;P_21号様式!AL2,RIGHT(FIXED(P_21号様式!AL2,3,FALSE),4),""))</f>
        <v/>
      </c>
      <c r="F56" s="19" t="str">
        <f>IF(P_21号様式!AM2&lt;&gt; "",TEXT(INT(P_21号様式!AM2),"#,##0"),"")</f>
        <v>0</v>
      </c>
      <c r="G56" s="12" t="str">
        <f>IF(P_21号様式!AM2= "","",IF(VALUE(FIXED(P_21号様式!AM2,0,TRUE))&lt;&gt;P_21号様式!AM2,RIGHT(FIXED(P_21号様式!AM2,3,FALSE),4),""))</f>
        <v/>
      </c>
      <c r="H56" s="19" t="str">
        <f>IF(P_21号様式!AN2&lt;&gt; "",TEXT(INT(P_21号様式!AN2),"#,##0"),"")</f>
        <v>0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86,493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1,739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88,232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2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88,234</v>
      </c>
      <c r="S56" s="12" t="str">
        <f>IF(P_21号様式!AS2= "","",IF(VALUE(FIXED(P_21号様式!AS2,0,TRUE))&lt;&gt;P_21号様式!AS2,RIGHT(FIXED(P_21号様式!AS2,3,FALSE),4),""))</f>
        <v/>
      </c>
      <c r="T56" s="44">
        <f>IF(P_21号様式!AT2="","",P_21号様式!AT2)</f>
        <v>1.97094024843594</v>
      </c>
      <c r="U56" s="45"/>
      <c r="V56" s="46">
        <f>IF(P_21号様式!AU2="","",P_21号様式!AU2)</f>
        <v>0.97569444444444398</v>
      </c>
      <c r="W56" s="47"/>
    </row>
    <row r="57" spans="1:23" s="13" customFormat="1" ht="12.75" customHeight="1" x14ac:dyDescent="0.15">
      <c r="A57" s="61" t="s">
        <v>32</v>
      </c>
      <c r="B57" s="61"/>
      <c r="C57" s="18">
        <f>IF(P_21号様式!AV2="","",P_21号様式!AV2)</f>
        <v>53.823484866714097</v>
      </c>
      <c r="D57" s="19" t="str">
        <f>IF(P_21号様式!AW2&lt;&gt; "",TEXT(INT(P_21号様式!AW2),"#,##0"),"")</f>
        <v>374,129</v>
      </c>
      <c r="E57" s="12" t="str">
        <f>IF(P_21号様式!AW2= "","",IF(VALUE(FIXED(P_21号様式!AW2,0,TRUE))&lt;&gt;P_21号様式!AW2,RIGHT(FIXED(P_21号様式!AW2,3,FALSE),4),""))</f>
        <v/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44" t="str">
        <f>IF(P_21号様式!BE2="","",P_21号様式!BE2)</f>
        <v/>
      </c>
      <c r="U57" s="45"/>
      <c r="V57" s="46" t="str">
        <f>IF(P_21号様式!BF2="","",P_21号様式!BF2)</f>
        <v/>
      </c>
      <c r="W57" s="47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40" t="s">
        <v>0</v>
      </c>
      <c r="B59" s="40"/>
      <c r="C59" s="40"/>
      <c r="D59" s="40"/>
      <c r="H59" s="41" t="s">
        <v>1</v>
      </c>
      <c r="I59" s="41"/>
      <c r="J59" s="41"/>
      <c r="K59" s="41"/>
      <c r="L59" s="41"/>
      <c r="M59" s="41"/>
      <c r="N59" s="41"/>
      <c r="O59" s="41"/>
      <c r="P59" s="23"/>
      <c r="Q59" s="4"/>
      <c r="R59" s="4"/>
      <c r="S59" s="4"/>
      <c r="V59" s="36" t="s">
        <v>37</v>
      </c>
      <c r="W59" s="36"/>
    </row>
    <row r="60" spans="1:23" s="20" customFormat="1" ht="15" customHeight="1" x14ac:dyDescent="0.15">
      <c r="A60" s="40"/>
      <c r="B60" s="40"/>
      <c r="C60" s="40"/>
      <c r="D60" s="40"/>
      <c r="G60" s="22"/>
      <c r="H60" s="41"/>
      <c r="I60" s="41"/>
      <c r="J60" s="41"/>
      <c r="K60" s="41"/>
      <c r="L60" s="41"/>
      <c r="M60" s="41"/>
      <c r="N60" s="41"/>
      <c r="O60" s="41"/>
      <c r="P60" s="5"/>
      <c r="V60" s="36"/>
      <c r="W60" s="36"/>
    </row>
    <row r="61" spans="1:23" s="20" customFormat="1" ht="15" customHeight="1" x14ac:dyDescent="0.15">
      <c r="A61" s="5"/>
      <c r="B61" s="43">
        <f>IF(パラメタシート!B1="","",パラメタシート!B1)</f>
        <v>46061</v>
      </c>
      <c r="C61" s="43"/>
      <c r="D61" s="43"/>
      <c r="E61" s="43"/>
      <c r="F61" s="43"/>
      <c r="G61" s="24"/>
      <c r="I61" s="23"/>
      <c r="J61" s="23"/>
      <c r="O61" s="23"/>
      <c r="P61" s="37" t="str">
        <f>IF(P_21号様式!BH59="0","即日　開票","翌日　開票")</f>
        <v>即日　開票</v>
      </c>
      <c r="Q61" s="37"/>
      <c r="R61" s="33" t="s">
        <v>2</v>
      </c>
      <c r="S61" s="38">
        <f>IF(P_21号様式!BI59="","時   　 分　現在",P_21号様式!BI59)</f>
        <v>0</v>
      </c>
      <c r="T61" s="38"/>
      <c r="U61" s="38"/>
      <c r="V61" s="38"/>
      <c r="W61" s="25"/>
    </row>
    <row r="62" spans="1:23" s="20" customFormat="1" ht="15" customHeight="1" x14ac:dyDescent="0.15">
      <c r="B62" s="42" t="str">
        <f>IF(P_21号様式!BG59="","",P_21号様式!BG59)</f>
        <v>衆議院比例代表選出議員選挙</v>
      </c>
      <c r="C62" s="42"/>
      <c r="D62" s="42"/>
      <c r="E62" s="42"/>
      <c r="F62" s="42"/>
      <c r="H62" s="23"/>
      <c r="I62" s="23"/>
      <c r="J62" s="23"/>
      <c r="O62" s="29"/>
      <c r="P62" s="37" t="s">
        <v>3</v>
      </c>
      <c r="Q62" s="37"/>
      <c r="R62" s="33" t="s">
        <v>4</v>
      </c>
      <c r="S62" s="39" t="str">
        <f>IF(P_21号様式!BF59="","時   　 分　結了",P_21号様式!BF59)</f>
        <v>時   　 分　結了</v>
      </c>
      <c r="T62" s="39"/>
      <c r="U62" s="39"/>
      <c r="V62" s="39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2"/>
      <c r="R63" s="62"/>
      <c r="S63" s="62"/>
    </row>
    <row r="64" spans="1:23" s="8" customFormat="1" x14ac:dyDescent="0.15">
      <c r="A64" s="53" t="s">
        <v>5</v>
      </c>
      <c r="B64" s="54"/>
      <c r="C64" s="7"/>
      <c r="D64" s="59" t="s">
        <v>6</v>
      </c>
      <c r="E64" s="60"/>
      <c r="F64" s="59" t="s">
        <v>7</v>
      </c>
      <c r="G64" s="60"/>
      <c r="H64" s="59" t="s">
        <v>8</v>
      </c>
      <c r="I64" s="60"/>
      <c r="J64" s="59" t="s">
        <v>9</v>
      </c>
      <c r="K64" s="60"/>
      <c r="L64" s="59" t="s">
        <v>10</v>
      </c>
      <c r="M64" s="60"/>
      <c r="N64" s="59" t="s">
        <v>11</v>
      </c>
      <c r="O64" s="60"/>
      <c r="P64" s="59" t="s">
        <v>12</v>
      </c>
      <c r="Q64" s="60"/>
      <c r="R64" s="59" t="s">
        <v>13</v>
      </c>
      <c r="S64" s="60"/>
      <c r="T64" s="59"/>
      <c r="U64" s="60"/>
      <c r="V64" s="59"/>
      <c r="W64" s="60"/>
    </row>
    <row r="65" spans="1:23" s="8" customFormat="1" x14ac:dyDescent="0.15">
      <c r="A65" s="55"/>
      <c r="B65" s="56"/>
      <c r="C65" s="9" t="s">
        <v>14</v>
      </c>
      <c r="D65" s="48" t="s">
        <v>34</v>
      </c>
      <c r="E65" s="49"/>
      <c r="F65" s="48" t="s">
        <v>15</v>
      </c>
      <c r="G65" s="50"/>
      <c r="H65" s="48" t="s">
        <v>36</v>
      </c>
      <c r="I65" s="50"/>
      <c r="J65" s="48" t="s">
        <v>16</v>
      </c>
      <c r="K65" s="50"/>
      <c r="L65" s="48" t="s">
        <v>17</v>
      </c>
      <c r="M65" s="50"/>
      <c r="N65" s="48" t="s">
        <v>18</v>
      </c>
      <c r="O65" s="50"/>
      <c r="P65" s="48" t="s">
        <v>35</v>
      </c>
      <c r="Q65" s="50"/>
      <c r="R65" s="48" t="s">
        <v>19</v>
      </c>
      <c r="S65" s="50"/>
      <c r="T65" s="48" t="s">
        <v>20</v>
      </c>
      <c r="U65" s="50"/>
      <c r="V65" s="64" t="s">
        <v>21</v>
      </c>
      <c r="W65" s="65"/>
    </row>
    <row r="66" spans="1:23" s="8" customFormat="1" x14ac:dyDescent="0.15">
      <c r="A66" s="57"/>
      <c r="B66" s="58"/>
      <c r="C66" s="10" t="s">
        <v>22</v>
      </c>
      <c r="D66" s="51"/>
      <c r="E66" s="52"/>
      <c r="F66" s="51" t="s">
        <v>23</v>
      </c>
      <c r="G66" s="52"/>
      <c r="H66" s="51" t="s">
        <v>24</v>
      </c>
      <c r="I66" s="52"/>
      <c r="J66" s="51" t="s">
        <v>25</v>
      </c>
      <c r="K66" s="52"/>
      <c r="L66" s="51"/>
      <c r="M66" s="52"/>
      <c r="N66" s="51" t="s">
        <v>26</v>
      </c>
      <c r="O66" s="52"/>
      <c r="P66" s="51" t="s">
        <v>27</v>
      </c>
      <c r="Q66" s="52"/>
      <c r="R66" s="51" t="s">
        <v>28</v>
      </c>
      <c r="S66" s="52"/>
      <c r="T66" s="51" t="s">
        <v>29</v>
      </c>
      <c r="U66" s="52"/>
      <c r="V66" s="66"/>
      <c r="W66" s="67"/>
    </row>
    <row r="67" spans="1:23" s="13" customFormat="1" ht="12.75" customHeight="1" x14ac:dyDescent="0.15">
      <c r="A67" s="63" t="str">
        <f>IF(P_21号様式!C45="","",P_21号様式!C45)</f>
        <v>大和村</v>
      </c>
      <c r="B67" s="63"/>
      <c r="C67" s="11">
        <f>IF(P_21号様式!D45="","",P_21号様式!D45)</f>
        <v>100</v>
      </c>
      <c r="D67" s="30" t="str">
        <f>IF(P_21号様式!E45&lt;&gt; "",TEXT(INT(P_21号様式!E45),"#,##0"),"")</f>
        <v>854</v>
      </c>
      <c r="E67" s="31" t="str">
        <f>IF(P_21号様式!E45= "","",IF(VALUE(FIXED(P_21号様式!E45,0,TRUE))&lt;&gt;P_21号様式!E45,RIGHT(FIXED(P_21号様式!E45,3,FALSE),4),""))</f>
        <v/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/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854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15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869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869</v>
      </c>
      <c r="S67" s="31" t="str">
        <f>IF(P_21号様式!L45= "","",IF(VALUE(FIXED(P_21号様式!L45,0,TRUE))&lt;&gt;P_21号様式!L45,RIGHT(FIXED(P_21号様式!L45,3,FALSE),4),""))</f>
        <v/>
      </c>
      <c r="T67" s="44">
        <f>IF(P_21号様式!M45="","",P_21号様式!M45)</f>
        <v>1.7261219792865401</v>
      </c>
      <c r="U67" s="45"/>
      <c r="V67" s="46">
        <f>IF(P_21号様式!N45="","",P_21号様式!N45)</f>
        <v>0.874305555555556</v>
      </c>
      <c r="W67" s="47"/>
    </row>
    <row r="68" spans="1:23" s="13" customFormat="1" ht="12.75" customHeight="1" x14ac:dyDescent="0.15">
      <c r="A68" s="63" t="str">
        <f>IF(P_21号様式!C46="","",P_21号様式!C46)</f>
        <v>宇検村</v>
      </c>
      <c r="B68" s="63"/>
      <c r="C68" s="11">
        <f>IF(P_21号様式!D46="","",P_21号様式!D46)</f>
        <v>100</v>
      </c>
      <c r="D68" s="30" t="str">
        <f>IF(P_21号様式!E46&lt;&gt; "",TEXT(INT(P_21号様式!E46),"#,##0"),"")</f>
        <v>1,102</v>
      </c>
      <c r="E68" s="31" t="str">
        <f>IF(P_21号様式!E46= "","",IF(VALUE(FIXED(P_21号様式!E46,0,TRUE))&lt;&gt;P_21号様式!E46,RIGHT(FIXED(P_21号様式!E46,3,FALSE),4),""))</f>
        <v/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/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1,102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27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1,129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1,129</v>
      </c>
      <c r="S68" s="31" t="str">
        <f>IF(P_21号様式!L46= "","",IF(VALUE(FIXED(P_21号様式!L46,0,TRUE))&lt;&gt;P_21号様式!L46,RIGHT(FIXED(P_21号様式!L46,3,FALSE),4),""))</f>
        <v/>
      </c>
      <c r="T68" s="44">
        <f>IF(P_21号様式!M46="","",P_21号様式!M46)</f>
        <v>2.3914968999114299</v>
      </c>
      <c r="U68" s="45"/>
      <c r="V68" s="46">
        <f>IF(P_21号様式!N46="","",P_21号様式!N46)</f>
        <v>0.88680555555555596</v>
      </c>
      <c r="W68" s="47"/>
    </row>
    <row r="69" spans="1:23" s="13" customFormat="1" ht="12.75" customHeight="1" x14ac:dyDescent="0.15">
      <c r="A69" s="63" t="str">
        <f>IF(P_21号様式!C47="","",P_21号様式!C47)</f>
        <v>瀬戸内町</v>
      </c>
      <c r="B69" s="63"/>
      <c r="C69" s="11">
        <f>IF(P_21号様式!D47="","",P_21号様式!D47)</f>
        <v>100</v>
      </c>
      <c r="D69" s="30" t="str">
        <f>IF(P_21号様式!E47&lt;&gt; "",TEXT(INT(P_21号様式!E47),"#,##0"),"")</f>
        <v>4,487</v>
      </c>
      <c r="E69" s="31" t="str">
        <f>IF(P_21号様式!E47= "","",IF(VALUE(FIXED(P_21号様式!E47,0,TRUE))&lt;&gt;P_21号様式!E47,RIGHT(FIXED(P_21号様式!E47,3,FALSE),4),""))</f>
        <v/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/>
      </c>
      <c r="H69" s="30" t="str">
        <f>IF(P_21号様式!G47&lt;&gt; "",TEXT(INT(P_21号様式!G47),"#,##0"),"")</f>
        <v>0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4,487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124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4,611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4,611</v>
      </c>
      <c r="S69" s="31" t="str">
        <f>IF(P_21号様式!L47= "","",IF(VALUE(FIXED(P_21号様式!L47,0,TRUE))&lt;&gt;P_21号様式!L47,RIGHT(FIXED(P_21号様式!L47,3,FALSE),4),""))</f>
        <v/>
      </c>
      <c r="T69" s="44">
        <f>IF(P_21号様式!M47="","",P_21号様式!M47)</f>
        <v>2.68922142702234</v>
      </c>
      <c r="U69" s="45"/>
      <c r="V69" s="46">
        <f>IF(P_21号様式!N47="","",P_21号様式!N47)</f>
        <v>0.92916666666666703</v>
      </c>
      <c r="W69" s="47"/>
    </row>
    <row r="70" spans="1:23" s="13" customFormat="1" ht="12.75" customHeight="1" x14ac:dyDescent="0.15">
      <c r="A70" s="63" t="str">
        <f>IF(P_21号様式!C48="","",P_21号様式!C48)</f>
        <v>龍郷町</v>
      </c>
      <c r="B70" s="63"/>
      <c r="C70" s="11">
        <f>IF(P_21号様式!D48="","",P_21号様式!D48)</f>
        <v>100</v>
      </c>
      <c r="D70" s="30" t="str">
        <f>IF(P_21号様式!E48&lt;&gt; "",TEXT(INT(P_21号様式!E48),"#,##0"),"")</f>
        <v>3,142</v>
      </c>
      <c r="E70" s="31" t="str">
        <f>IF(P_21号様式!E48= "","",IF(VALUE(FIXED(P_21号様式!E48,0,TRUE))&lt;&gt;P_21号様式!E48,RIGHT(FIXED(P_21号様式!E48,3,FALSE),4),""))</f>
        <v/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/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3,142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87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3,229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3,229</v>
      </c>
      <c r="S70" s="31" t="str">
        <f>IF(P_21号様式!L48= "","",IF(VALUE(FIXED(P_21号様式!L48,0,TRUE))&lt;&gt;P_21号様式!L48,RIGHT(FIXED(P_21号様式!L48,3,FALSE),4),""))</f>
        <v/>
      </c>
      <c r="T70" s="44">
        <f>IF(P_21号様式!M48="","",P_21号様式!M48)</f>
        <v>2.69433261071539</v>
      </c>
      <c r="U70" s="45"/>
      <c r="V70" s="46">
        <f>IF(P_21号様式!N48="","",P_21号様式!N48)</f>
        <v>0.90138888888888902</v>
      </c>
      <c r="W70" s="47"/>
    </row>
    <row r="71" spans="1:23" s="13" customFormat="1" ht="12.75" customHeight="1" x14ac:dyDescent="0.15">
      <c r="A71" s="63" t="str">
        <f>IF(P_21号様式!C49="","",P_21号様式!C49)</f>
        <v>喜界町</v>
      </c>
      <c r="B71" s="63"/>
      <c r="C71" s="11">
        <f>IF(P_21号様式!D49="","",P_21号様式!D49)</f>
        <v>100</v>
      </c>
      <c r="D71" s="30" t="str">
        <f>IF(P_21号様式!E49&lt;&gt; "",TEXT(INT(P_21号様式!E49),"#,##0"),"")</f>
        <v>3,258</v>
      </c>
      <c r="E71" s="31" t="str">
        <f>IF(P_21号様式!E49= "","",IF(VALUE(FIXED(P_21号様式!E49,0,TRUE))&lt;&gt;P_21号様式!E49,RIGHT(FIXED(P_21号様式!E49,3,FALSE),4),""))</f>
        <v/>
      </c>
      <c r="F71" s="30" t="str">
        <f>IF(P_21号様式!F49&lt;&gt; "",TEXT(INT(P_21号様式!F49),"#,##0"),"")</f>
        <v>0</v>
      </c>
      <c r="G71" s="31" t="str">
        <f>IF(P_21号様式!F49= "","",IF(VALUE(FIXED(P_21号様式!F49,0,TRUE))&lt;&gt;P_21号様式!F49,RIGHT(FIXED(P_21号様式!F49,3,FALSE),4),""))</f>
        <v/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3,258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75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3,333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0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3,333</v>
      </c>
      <c r="S71" s="31" t="str">
        <f>IF(P_21号様式!L49= "","",IF(VALUE(FIXED(P_21号様式!L49,0,TRUE))&lt;&gt;P_21号様式!L49,RIGHT(FIXED(P_21号様式!L49,3,FALSE),4),""))</f>
        <v/>
      </c>
      <c r="T71" s="44">
        <f>IF(P_21号様式!M49="","",P_21号様式!M49)</f>
        <v>2.2502250225022502</v>
      </c>
      <c r="U71" s="45"/>
      <c r="V71" s="46">
        <f>IF(P_21号様式!N49="","",P_21号様式!N49)</f>
        <v>0.90902777777777799</v>
      </c>
      <c r="W71" s="47"/>
    </row>
    <row r="72" spans="1:23" s="13" customFormat="1" ht="12.75" customHeight="1" x14ac:dyDescent="0.15">
      <c r="A72" s="63" t="str">
        <f>IF(P_21号様式!C50="","",P_21号様式!C50)</f>
        <v>徳之島町</v>
      </c>
      <c r="B72" s="63"/>
      <c r="C72" s="11">
        <f>IF(P_21号様式!D50="","",P_21号様式!D50)</f>
        <v>100</v>
      </c>
      <c r="D72" s="30" t="str">
        <f>IF(P_21号様式!E50&lt;&gt; "",TEXT(INT(P_21号様式!E50),"#,##0"),"")</f>
        <v>5,106</v>
      </c>
      <c r="E72" s="31" t="str">
        <f>IF(P_21号様式!E50= "","",IF(VALUE(FIXED(P_21号様式!E50,0,TRUE))&lt;&gt;P_21号様式!E50,RIGHT(FIXED(P_21号様式!E50,3,FALSE),4),""))</f>
        <v/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/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5,106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112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5,218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5,218</v>
      </c>
      <c r="S72" s="31" t="str">
        <f>IF(P_21号様式!L50= "","",IF(VALUE(FIXED(P_21号様式!L50,0,TRUE))&lt;&gt;P_21号様式!L50,RIGHT(FIXED(P_21号様式!L50,3,FALSE),4),""))</f>
        <v/>
      </c>
      <c r="T72" s="44">
        <f>IF(P_21号様式!M50="","",P_21号様式!M50)</f>
        <v>2.1464162514373299</v>
      </c>
      <c r="U72" s="45"/>
      <c r="V72" s="46">
        <f>IF(P_21号様式!N50="","",P_21号様式!N50)</f>
        <v>0.95</v>
      </c>
      <c r="W72" s="47"/>
    </row>
    <row r="73" spans="1:23" s="13" customFormat="1" ht="12.75" customHeight="1" x14ac:dyDescent="0.15">
      <c r="A73" s="63" t="str">
        <f>IF(P_21号様式!C51="","",P_21号様式!C51)</f>
        <v>天城町</v>
      </c>
      <c r="B73" s="63"/>
      <c r="C73" s="11">
        <f>IF(P_21号様式!D51="","",P_21号様式!D51)</f>
        <v>100</v>
      </c>
      <c r="D73" s="30" t="str">
        <f>IF(P_21号様式!E51&lt;&gt; "",TEXT(INT(P_21号様式!E51),"#,##0"),"")</f>
        <v>2,896</v>
      </c>
      <c r="E73" s="31" t="str">
        <f>IF(P_21号様式!E51= "","",IF(VALUE(FIXED(P_21号様式!E51,0,TRUE))&lt;&gt;P_21号様式!E51,RIGHT(FIXED(P_21号様式!E51,3,FALSE),4),""))</f>
        <v/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/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2,896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73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2,969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2,969</v>
      </c>
      <c r="S73" s="31" t="str">
        <f>IF(P_21号様式!L51= "","",IF(VALUE(FIXED(P_21号様式!L51,0,TRUE))&lt;&gt;P_21号様式!L51,RIGHT(FIXED(P_21号様式!L51,3,FALSE),4),""))</f>
        <v/>
      </c>
      <c r="T73" s="44">
        <f>IF(P_21号様式!M51="","",P_21号様式!M51)</f>
        <v>2.4587403166049202</v>
      </c>
      <c r="U73" s="45"/>
      <c r="V73" s="46">
        <f>IF(P_21号様式!N51="","",P_21号様式!N51)</f>
        <v>0.90763888888888899</v>
      </c>
      <c r="W73" s="47"/>
    </row>
    <row r="74" spans="1:23" s="13" customFormat="1" ht="12.75" customHeight="1" x14ac:dyDescent="0.15">
      <c r="A74" s="63" t="str">
        <f>IF(P_21号様式!C52="","",P_21号様式!C52)</f>
        <v>伊仙町</v>
      </c>
      <c r="B74" s="63"/>
      <c r="C74" s="11">
        <f>IF(P_21号様式!D52="","",P_21号様式!D52)</f>
        <v>100</v>
      </c>
      <c r="D74" s="30" t="str">
        <f>IF(P_21号様式!E52&lt;&gt; "",TEXT(INT(P_21号様式!E52),"#,##0"),"")</f>
        <v>2,956</v>
      </c>
      <c r="E74" s="31" t="str">
        <f>IF(P_21号様式!E52= "","",IF(VALUE(FIXED(P_21号様式!E52,0,TRUE))&lt;&gt;P_21号様式!E52,RIGHT(FIXED(P_21号様式!E52,3,FALSE),4),""))</f>
        <v/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/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2,956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92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3,048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3,048</v>
      </c>
      <c r="S74" s="31" t="str">
        <f>IF(P_21号様式!L52= "","",IF(VALUE(FIXED(P_21号様式!L52,0,TRUE))&lt;&gt;P_21号様式!L52,RIGHT(FIXED(P_21号様式!L52,3,FALSE),4),""))</f>
        <v/>
      </c>
      <c r="T74" s="44">
        <f>IF(P_21号様式!M52="","",P_21号様式!M52)</f>
        <v>3.0183727034120702</v>
      </c>
      <c r="U74" s="45"/>
      <c r="V74" s="46">
        <f>IF(P_21号様式!N52="","",P_21号様式!N52)</f>
        <v>0.938194444444444</v>
      </c>
      <c r="W74" s="47"/>
    </row>
    <row r="75" spans="1:23" s="13" customFormat="1" ht="12.75" customHeight="1" x14ac:dyDescent="0.15">
      <c r="A75" s="63" t="str">
        <f>IF(P_21号様式!C53="","",P_21号様式!C53)</f>
        <v>和泊町</v>
      </c>
      <c r="B75" s="63"/>
      <c r="C75" s="11">
        <f>IF(P_21号様式!D53="","",P_21号様式!D53)</f>
        <v>100</v>
      </c>
      <c r="D75" s="30" t="str">
        <f>IF(P_21号様式!E53&lt;&gt; "",TEXT(INT(P_21号様式!E53),"#,##0"),"")</f>
        <v>3,236</v>
      </c>
      <c r="E75" s="31" t="str">
        <f>IF(P_21号様式!E53= "","",IF(VALUE(FIXED(P_21号様式!E53,0,TRUE))&lt;&gt;P_21号様式!E53,RIGHT(FIXED(P_21号様式!E53,3,FALSE),4),""))</f>
        <v/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/>
      </c>
      <c r="H75" s="30" t="str">
        <f>IF(P_21号様式!G53&lt;&gt; "",TEXT(INT(P_21号様式!G53),"#,##0"),"")</f>
        <v>0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3,236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46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3,282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3,282</v>
      </c>
      <c r="S75" s="31" t="str">
        <f>IF(P_21号様式!L53= "","",IF(VALUE(FIXED(P_21号様式!L53,0,TRUE))&lt;&gt;P_21号様式!L53,RIGHT(FIXED(P_21号様式!L53,3,FALSE),4),""))</f>
        <v/>
      </c>
      <c r="T75" s="44">
        <f>IF(P_21号様式!M53="","",P_21号様式!M53)</f>
        <v>1.40158439975625</v>
      </c>
      <c r="U75" s="45"/>
      <c r="V75" s="46">
        <f>IF(P_21号様式!N53="","",P_21号様式!N53)</f>
        <v>0.92361111111111105</v>
      </c>
      <c r="W75" s="47"/>
    </row>
    <row r="76" spans="1:23" s="13" customFormat="1" ht="12.75" customHeight="1" x14ac:dyDescent="0.15">
      <c r="A76" s="63" t="str">
        <f>IF(P_21号様式!C54="","",P_21号様式!C54)</f>
        <v>知名町</v>
      </c>
      <c r="B76" s="63"/>
      <c r="C76" s="11">
        <f>IF(P_21号様式!D54="","",P_21号様式!D54)</f>
        <v>100</v>
      </c>
      <c r="D76" s="30" t="str">
        <f>IF(P_21号様式!E54&lt;&gt; "",TEXT(INT(P_21号様式!E54),"#,##0"),"")</f>
        <v>2,860</v>
      </c>
      <c r="E76" s="31" t="str">
        <f>IF(P_21号様式!E54= "","",IF(VALUE(FIXED(P_21号様式!E54,0,TRUE))&lt;&gt;P_21号様式!E54,RIGHT(FIXED(P_21号様式!E54,3,FALSE),4),""))</f>
        <v/>
      </c>
      <c r="F76" s="30" t="str">
        <f>IF(P_21号様式!F54&lt;&gt; "",TEXT(INT(P_21号様式!F54),"#,##0"),"")</f>
        <v>0</v>
      </c>
      <c r="G76" s="31" t="str">
        <f>IF(P_21号様式!F54= "","",IF(VALUE(FIXED(P_21号様式!F54,0,TRUE))&lt;&gt;P_21号様式!F54,RIGHT(FIXED(P_21号様式!F54,3,FALSE),4),""))</f>
        <v/>
      </c>
      <c r="H76" s="30" t="str">
        <f>IF(P_21号様式!G54&lt;&gt; "",TEXT(INT(P_21号様式!G54),"#,##0"),"")</f>
        <v>0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2,860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80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2,940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0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2,940</v>
      </c>
      <c r="S76" s="31" t="str">
        <f>IF(P_21号様式!L54= "","",IF(VALUE(FIXED(P_21号様式!L54,0,TRUE))&lt;&gt;P_21号様式!L54,RIGHT(FIXED(P_21号様式!L54,3,FALSE),4),""))</f>
        <v/>
      </c>
      <c r="T76" s="44">
        <f>IF(P_21号様式!M54="","",P_21号様式!M54)</f>
        <v>2.72108843537415</v>
      </c>
      <c r="U76" s="45"/>
      <c r="V76" s="46">
        <f>IF(P_21号様式!N54="","",P_21号様式!N54)</f>
        <v>0.88541666666666696</v>
      </c>
      <c r="W76" s="47"/>
    </row>
    <row r="77" spans="1:23" s="13" customFormat="1" ht="12.75" customHeight="1" x14ac:dyDescent="0.15">
      <c r="A77" s="63" t="str">
        <f>IF(P_21号様式!C55="","",P_21号様式!C55)</f>
        <v>与論町</v>
      </c>
      <c r="B77" s="63"/>
      <c r="C77" s="11">
        <f>IF(P_21号様式!D55="","",P_21号様式!D55)</f>
        <v>100</v>
      </c>
      <c r="D77" s="30" t="str">
        <f>IF(P_21号様式!E55&lt;&gt; "",TEXT(INT(P_21号様式!E55),"#,##0"),"")</f>
        <v>2,898</v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>0</v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>0</v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>2,898</v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>38</v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>2,936</v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>0</v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>2,936</v>
      </c>
      <c r="S77" s="31" t="str">
        <f>IF(P_21号様式!L55= "","",IF(VALUE(FIXED(P_21号様式!L55,0,TRUE))&lt;&gt;P_21号様式!L55,RIGHT(FIXED(P_21号様式!L55,3,FALSE),4),""))</f>
        <v/>
      </c>
      <c r="T77" s="44">
        <f>IF(P_21号様式!M55="","",P_21号様式!M55)</f>
        <v>1.2942779291553099</v>
      </c>
      <c r="U77" s="45"/>
      <c r="V77" s="46">
        <f>IF(P_21号様式!N55="","",P_21号様式!N55)</f>
        <v>0.97569444444444398</v>
      </c>
      <c r="W77" s="47"/>
    </row>
    <row r="78" spans="1:23" s="13" customFormat="1" ht="12.75" customHeight="1" x14ac:dyDescent="0.15">
      <c r="A78" s="63" t="str">
        <f>IF(P_21号様式!C56="","",P_21号様式!C56)</f>
        <v>＊（大島郡）計</v>
      </c>
      <c r="B78" s="63"/>
      <c r="C78" s="11">
        <f>IF(P_21号様式!D56="","",P_21号様式!D56)</f>
        <v>100</v>
      </c>
      <c r="D78" s="30" t="str">
        <f>IF(P_21号様式!E56&lt;&gt; "",TEXT(INT(P_21号様式!E56),"#,##0"),"")</f>
        <v>32,795</v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>0</v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>0</v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>32,795</v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>769</v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>33,564</v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>0</v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>33,564</v>
      </c>
      <c r="S78" s="31" t="str">
        <f>IF(P_21号様式!L56= "","",IF(VALUE(FIXED(P_21号様式!L56,0,TRUE))&lt;&gt;P_21号様式!L56,RIGHT(FIXED(P_21号様式!L56,3,FALSE),4),""))</f>
        <v/>
      </c>
      <c r="T78" s="44">
        <f>IF(P_21号様式!M56="","",P_21号様式!M56)</f>
        <v>2.2911452746990801</v>
      </c>
      <c r="U78" s="45"/>
      <c r="V78" s="46">
        <f>IF(P_21号様式!N56="","",P_21号様式!N56)</f>
        <v>0.97569444444444398</v>
      </c>
      <c r="W78" s="47"/>
    </row>
    <row r="79" spans="1:23" s="13" customFormat="1" ht="12.75" customHeight="1" x14ac:dyDescent="0.15">
      <c r="A79" s="63" t="str">
        <f>IF(P_21号様式!C57="","",P_21号様式!C57)</f>
        <v/>
      </c>
      <c r="B79" s="63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44" t="str">
        <f>IF(P_21号様式!M57="","",P_21号様式!M57)</f>
        <v/>
      </c>
      <c r="U79" s="45"/>
      <c r="V79" s="46" t="str">
        <f>IF(P_21号様式!N57="","",P_21号様式!N57)</f>
        <v/>
      </c>
      <c r="W79" s="47"/>
    </row>
    <row r="80" spans="1:23" s="13" customFormat="1" ht="12.75" customHeight="1" x14ac:dyDescent="0.15">
      <c r="A80" s="63" t="str">
        <f>IF(P_21号様式!C58="","",P_21号様式!C58)</f>
        <v/>
      </c>
      <c r="B80" s="63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44" t="str">
        <f>IF(P_21号様式!M58="","",P_21号様式!M58)</f>
        <v/>
      </c>
      <c r="U80" s="45"/>
      <c r="V80" s="46" t="str">
        <f>IF(P_21号様式!N58="","",P_21号様式!N58)</f>
        <v/>
      </c>
      <c r="W80" s="47"/>
    </row>
    <row r="81" spans="1:23" s="13" customFormat="1" ht="12.75" customHeight="1" x14ac:dyDescent="0.15">
      <c r="A81" s="63" t="str">
        <f>IF(P_21号様式!C59="","",P_21号様式!C59)</f>
        <v/>
      </c>
      <c r="B81" s="63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44" t="str">
        <f>IF(P_21号様式!M59="","",P_21号様式!M59)</f>
        <v/>
      </c>
      <c r="U81" s="45"/>
      <c r="V81" s="46" t="str">
        <f>IF(P_21号様式!N59="","",P_21号様式!N59)</f>
        <v/>
      </c>
      <c r="W81" s="47"/>
    </row>
    <row r="82" spans="1:23" s="13" customFormat="1" ht="12.75" customHeight="1" x14ac:dyDescent="0.15">
      <c r="A82" s="63" t="str">
        <f>IF(P_21号様式!C60="","",P_21号様式!C60)</f>
        <v/>
      </c>
      <c r="B82" s="63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44" t="str">
        <f>IF(P_21号様式!M60="","",P_21号様式!M60)</f>
        <v/>
      </c>
      <c r="U82" s="45"/>
      <c r="V82" s="46" t="str">
        <f>IF(P_21号様式!N60="","",P_21号様式!N60)</f>
        <v/>
      </c>
      <c r="W82" s="47"/>
    </row>
    <row r="83" spans="1:23" s="13" customFormat="1" ht="12.75" customHeight="1" x14ac:dyDescent="0.15">
      <c r="A83" s="63" t="str">
        <f>IF(P_21号様式!C61="","",P_21号様式!C61)</f>
        <v/>
      </c>
      <c r="B83" s="63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44" t="str">
        <f>IF(P_21号様式!M61="","",P_21号様式!M61)</f>
        <v/>
      </c>
      <c r="U83" s="45"/>
      <c r="V83" s="46" t="str">
        <f>IF(P_21号様式!N61="","",P_21号様式!N61)</f>
        <v/>
      </c>
      <c r="W83" s="47"/>
    </row>
    <row r="84" spans="1:23" s="13" customFormat="1" ht="12.75" customHeight="1" x14ac:dyDescent="0.15">
      <c r="A84" s="63" t="str">
        <f>IF(P_21号様式!C62="","",P_21号様式!C62)</f>
        <v/>
      </c>
      <c r="B84" s="63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44" t="str">
        <f>IF(P_21号様式!M62="","",P_21号様式!M62)</f>
        <v/>
      </c>
      <c r="U84" s="45"/>
      <c r="V84" s="46" t="str">
        <f>IF(P_21号様式!N62="","",P_21号様式!N62)</f>
        <v/>
      </c>
      <c r="W84" s="47"/>
    </row>
    <row r="85" spans="1:23" s="13" customFormat="1" ht="12.75" customHeight="1" x14ac:dyDescent="0.15">
      <c r="A85" s="63" t="str">
        <f>IF(P_21号様式!C63="","",P_21号様式!C63)</f>
        <v/>
      </c>
      <c r="B85" s="63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44" t="str">
        <f>IF(P_21号様式!M63="","",P_21号様式!M63)</f>
        <v/>
      </c>
      <c r="U85" s="45"/>
      <c r="V85" s="46" t="str">
        <f>IF(P_21号様式!N63="","",P_21号様式!N63)</f>
        <v/>
      </c>
      <c r="W85" s="47"/>
    </row>
    <row r="86" spans="1:23" s="13" customFormat="1" ht="12.75" customHeight="1" x14ac:dyDescent="0.15">
      <c r="A86" s="63" t="str">
        <f>IF(P_21号様式!C64="","",P_21号様式!C64)</f>
        <v/>
      </c>
      <c r="B86" s="63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44" t="str">
        <f>IF(P_21号様式!M64="","",P_21号様式!M64)</f>
        <v/>
      </c>
      <c r="U86" s="45"/>
      <c r="V86" s="46" t="str">
        <f>IF(P_21号様式!N64="","",P_21号様式!N64)</f>
        <v/>
      </c>
      <c r="W86" s="47"/>
    </row>
    <row r="87" spans="1:23" s="13" customFormat="1" ht="12.75" customHeight="1" x14ac:dyDescent="0.15">
      <c r="A87" s="63" t="str">
        <f>IF(P_21号様式!C65="","",P_21号様式!C65)</f>
        <v/>
      </c>
      <c r="B87" s="63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44" t="str">
        <f>IF(P_21号様式!M65="","",P_21号様式!M65)</f>
        <v/>
      </c>
      <c r="U87" s="45"/>
      <c r="V87" s="46" t="str">
        <f>IF(P_21号様式!N65="","",P_21号様式!N65)</f>
        <v/>
      </c>
      <c r="W87" s="47"/>
    </row>
    <row r="88" spans="1:23" s="13" customFormat="1" ht="12.75" customHeight="1" x14ac:dyDescent="0.15">
      <c r="A88" s="63" t="str">
        <f>IF(P_21号様式!C66="","",P_21号様式!C66)</f>
        <v/>
      </c>
      <c r="B88" s="63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44" t="str">
        <f>IF(P_21号様式!M66="","",P_21号様式!M66)</f>
        <v/>
      </c>
      <c r="U88" s="45"/>
      <c r="V88" s="46" t="str">
        <f>IF(P_21号様式!N66="","",P_21号様式!N66)</f>
        <v/>
      </c>
      <c r="W88" s="47"/>
    </row>
    <row r="89" spans="1:23" s="13" customFormat="1" ht="12.75" customHeight="1" x14ac:dyDescent="0.15">
      <c r="A89" s="63" t="str">
        <f>IF(P_21号様式!C67="","",P_21号様式!C67)</f>
        <v/>
      </c>
      <c r="B89" s="63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44" t="str">
        <f>IF(P_21号様式!M67="","",P_21号様式!M67)</f>
        <v/>
      </c>
      <c r="U89" s="45"/>
      <c r="V89" s="46" t="str">
        <f>IF(P_21号様式!N67="","",P_21号様式!N67)</f>
        <v/>
      </c>
      <c r="W89" s="47"/>
    </row>
    <row r="90" spans="1:23" s="13" customFormat="1" ht="12.75" customHeight="1" x14ac:dyDescent="0.15">
      <c r="A90" s="63" t="str">
        <f>IF(P_21号様式!C68="","",P_21号様式!C68)</f>
        <v/>
      </c>
      <c r="B90" s="63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44" t="str">
        <f>IF(P_21号様式!M68="","",P_21号様式!M68)</f>
        <v/>
      </c>
      <c r="U90" s="45"/>
      <c r="V90" s="46" t="str">
        <f>IF(P_21号様式!N68="","",P_21号様式!N68)</f>
        <v/>
      </c>
      <c r="W90" s="47"/>
    </row>
    <row r="91" spans="1:23" s="13" customFormat="1" ht="12.75" customHeight="1" x14ac:dyDescent="0.15">
      <c r="A91" s="63" t="str">
        <f>IF(P_21号様式!C69="","",P_21号様式!C69)</f>
        <v/>
      </c>
      <c r="B91" s="63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44" t="str">
        <f>IF(P_21号様式!M69="","",P_21号様式!M69)</f>
        <v/>
      </c>
      <c r="U91" s="45"/>
      <c r="V91" s="46" t="str">
        <f>IF(P_21号様式!N69="","",P_21号様式!N69)</f>
        <v/>
      </c>
      <c r="W91" s="47"/>
    </row>
    <row r="92" spans="1:23" s="13" customFormat="1" ht="12.75" customHeight="1" x14ac:dyDescent="0.15">
      <c r="A92" s="63" t="str">
        <f>IF(P_21号様式!C70="","",P_21号様式!C70)</f>
        <v/>
      </c>
      <c r="B92" s="63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44" t="str">
        <f>IF(P_21号様式!M70="","",P_21号様式!M70)</f>
        <v/>
      </c>
      <c r="U92" s="45"/>
      <c r="V92" s="46" t="str">
        <f>IF(P_21号様式!N70="","",P_21号様式!N70)</f>
        <v/>
      </c>
      <c r="W92" s="47"/>
    </row>
    <row r="93" spans="1:23" s="13" customFormat="1" ht="12.75" customHeight="1" x14ac:dyDescent="0.15">
      <c r="A93" s="63" t="str">
        <f>IF(P_21号様式!C71="","",P_21号様式!C71)</f>
        <v/>
      </c>
      <c r="B93" s="63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44" t="str">
        <f>IF(P_21号様式!M71="","",P_21号様式!M71)</f>
        <v/>
      </c>
      <c r="U93" s="45"/>
      <c r="V93" s="46" t="str">
        <f>IF(P_21号様式!N71="","",P_21号様式!N71)</f>
        <v/>
      </c>
      <c r="W93" s="47"/>
    </row>
    <row r="94" spans="1:23" s="13" customFormat="1" ht="12.75" customHeight="1" x14ac:dyDescent="0.15">
      <c r="A94" s="63" t="str">
        <f>IF(P_21号様式!C72="","",P_21号様式!C72)</f>
        <v/>
      </c>
      <c r="B94" s="63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44" t="str">
        <f>IF(P_21号様式!M72="","",P_21号様式!M72)</f>
        <v/>
      </c>
      <c r="U94" s="45"/>
      <c r="V94" s="46" t="str">
        <f>IF(P_21号様式!N72="","",P_21号様式!N72)</f>
        <v/>
      </c>
      <c r="W94" s="47"/>
    </row>
    <row r="95" spans="1:23" s="13" customFormat="1" ht="12.75" customHeight="1" x14ac:dyDescent="0.15">
      <c r="A95" s="63" t="str">
        <f>IF(P_21号様式!C73="","",P_21号様式!C73)</f>
        <v/>
      </c>
      <c r="B95" s="63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44" t="str">
        <f>IF(P_21号様式!M73="","",P_21号様式!M73)</f>
        <v/>
      </c>
      <c r="U95" s="45"/>
      <c r="V95" s="46" t="str">
        <f>IF(P_21号様式!N73="","",P_21号様式!N73)</f>
        <v/>
      </c>
      <c r="W95" s="47"/>
    </row>
    <row r="96" spans="1:23" s="13" customFormat="1" ht="12.75" customHeight="1" x14ac:dyDescent="0.15">
      <c r="A96" s="63" t="str">
        <f>IF(P_21号様式!C74="","",P_21号様式!C74)</f>
        <v/>
      </c>
      <c r="B96" s="63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44" t="str">
        <f>IF(P_21号様式!M74="","",P_21号様式!M74)</f>
        <v/>
      </c>
      <c r="U96" s="45"/>
      <c r="V96" s="46" t="str">
        <f>IF(P_21号様式!N74="","",P_21号様式!N74)</f>
        <v/>
      </c>
      <c r="W96" s="47"/>
    </row>
    <row r="97" spans="1:23" s="13" customFormat="1" ht="12.75" customHeight="1" x14ac:dyDescent="0.15">
      <c r="A97" s="63" t="str">
        <f>IF(P_21号様式!C75="","",P_21号様式!C75)</f>
        <v/>
      </c>
      <c r="B97" s="63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44" t="str">
        <f>IF(P_21号様式!M75="","",P_21号様式!M75)</f>
        <v/>
      </c>
      <c r="U97" s="45"/>
      <c r="V97" s="46" t="str">
        <f>IF(P_21号様式!N75="","",P_21号様式!N75)</f>
        <v/>
      </c>
      <c r="W97" s="47"/>
    </row>
    <row r="98" spans="1:23" s="13" customFormat="1" ht="12.75" customHeight="1" x14ac:dyDescent="0.15">
      <c r="A98" s="63" t="str">
        <f>IF(P_21号様式!C76="","",P_21号様式!C76)</f>
        <v/>
      </c>
      <c r="B98" s="63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44" t="str">
        <f>IF(P_21号様式!M76="","",P_21号様式!M76)</f>
        <v/>
      </c>
      <c r="U98" s="45"/>
      <c r="V98" s="46" t="str">
        <f>IF(P_21号様式!N76="","",P_21号様式!N76)</f>
        <v/>
      </c>
      <c r="W98" s="47"/>
    </row>
    <row r="99" spans="1:23" s="13" customFormat="1" ht="12.75" customHeight="1" x14ac:dyDescent="0.15">
      <c r="A99" s="63" t="str">
        <f>IF(P_21号様式!C77="","",P_21号様式!C77)</f>
        <v/>
      </c>
      <c r="B99" s="63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44" t="str">
        <f>IF(P_21号様式!M77="","",P_21号様式!M77)</f>
        <v/>
      </c>
      <c r="U99" s="45"/>
      <c r="V99" s="46" t="str">
        <f>IF(P_21号様式!N77="","",P_21号様式!N77)</f>
        <v/>
      </c>
      <c r="W99" s="47"/>
    </row>
    <row r="100" spans="1:23" s="13" customFormat="1" ht="12.75" customHeight="1" x14ac:dyDescent="0.15">
      <c r="A100" s="63" t="str">
        <f>IF(P_21号様式!C78="","",P_21号様式!C78)</f>
        <v/>
      </c>
      <c r="B100" s="63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44" t="str">
        <f>IF(P_21号様式!M78="","",P_21号様式!M78)</f>
        <v/>
      </c>
      <c r="U100" s="45"/>
      <c r="V100" s="46" t="str">
        <f>IF(P_21号様式!N78="","",P_21号様式!N78)</f>
        <v/>
      </c>
      <c r="W100" s="47"/>
    </row>
    <row r="101" spans="1:23" s="13" customFormat="1" ht="12.75" customHeight="1" x14ac:dyDescent="0.15">
      <c r="A101" s="63" t="str">
        <f>IF(P_21号様式!C79="","",P_21号様式!C79)</f>
        <v/>
      </c>
      <c r="B101" s="63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44" t="str">
        <f>IF(P_21号様式!M79="","",P_21号様式!M79)</f>
        <v/>
      </c>
      <c r="U101" s="45"/>
      <c r="V101" s="46" t="str">
        <f>IF(P_21号様式!N79="","",P_21号様式!N79)</f>
        <v/>
      </c>
      <c r="W101" s="47"/>
    </row>
    <row r="102" spans="1:23" s="13" customFormat="1" ht="12.75" customHeight="1" x14ac:dyDescent="0.15">
      <c r="A102" s="63" t="str">
        <f>IF(P_21号様式!C80="","",P_21号様式!C80)</f>
        <v/>
      </c>
      <c r="B102" s="63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44" t="str">
        <f>IF(P_21号様式!M80="","",P_21号様式!M80)</f>
        <v/>
      </c>
      <c r="U102" s="45"/>
      <c r="V102" s="46" t="str">
        <f>IF(P_21号様式!N80="","",P_21号様式!N80)</f>
        <v/>
      </c>
      <c r="W102" s="47"/>
    </row>
    <row r="103" spans="1:23" s="13" customFormat="1" ht="12.75" customHeight="1" x14ac:dyDescent="0.15">
      <c r="A103" s="63" t="str">
        <f>IF(P_21号様式!C81="","",P_21号様式!C81)</f>
        <v/>
      </c>
      <c r="B103" s="63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44" t="str">
        <f>IF(P_21号様式!M81="","",P_21号様式!M81)</f>
        <v/>
      </c>
      <c r="U103" s="45"/>
      <c r="V103" s="46" t="str">
        <f>IF(P_21号様式!N81="","",P_21号様式!N81)</f>
        <v/>
      </c>
      <c r="W103" s="47"/>
    </row>
    <row r="104" spans="1:23" s="13" customFormat="1" ht="12.75" customHeight="1" x14ac:dyDescent="0.15">
      <c r="A104" s="63" t="str">
        <f>IF(P_21号様式!C82="","",P_21号様式!C82)</f>
        <v/>
      </c>
      <c r="B104" s="63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44" t="str">
        <f>IF(P_21号様式!M82="","",P_21号様式!M82)</f>
        <v/>
      </c>
      <c r="U104" s="45"/>
      <c r="V104" s="46" t="str">
        <f>IF(P_21号様式!N82="","",P_21号様式!N82)</f>
        <v/>
      </c>
      <c r="W104" s="47"/>
    </row>
    <row r="105" spans="1:23" s="13" customFormat="1" ht="12.75" customHeight="1" x14ac:dyDescent="0.15">
      <c r="A105" s="63" t="str">
        <f>IF(P_21号様式!C83="","",P_21号様式!C83)</f>
        <v/>
      </c>
      <c r="B105" s="63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44" t="str">
        <f>IF(P_21号様式!M83="","",P_21号様式!M83)</f>
        <v/>
      </c>
      <c r="U105" s="45"/>
      <c r="V105" s="46" t="str">
        <f>IF(P_21号様式!N83="","",P_21号様式!N83)</f>
        <v/>
      </c>
      <c r="W105" s="47"/>
    </row>
    <row r="106" spans="1:23" s="13" customFormat="1" ht="12.75" customHeight="1" x14ac:dyDescent="0.15">
      <c r="A106" s="63" t="str">
        <f>IF(P_21号様式!C84="","",P_21号様式!C84)</f>
        <v/>
      </c>
      <c r="B106" s="63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44" t="str">
        <f>IF(P_21号様式!M84="","",P_21号様式!M84)</f>
        <v/>
      </c>
      <c r="U106" s="45"/>
      <c r="V106" s="46" t="str">
        <f>IF(P_21号様式!N84="","",P_21号様式!N84)</f>
        <v/>
      </c>
      <c r="W106" s="47"/>
    </row>
    <row r="107" spans="1:23" s="13" customFormat="1" ht="12.75" customHeight="1" x14ac:dyDescent="0.15">
      <c r="A107" s="63" t="str">
        <f>IF(P_21号様式!C85="","",P_21号様式!C85)</f>
        <v/>
      </c>
      <c r="B107" s="63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44" t="str">
        <f>IF(P_21号様式!M85="","",P_21号様式!M85)</f>
        <v/>
      </c>
      <c r="U107" s="45"/>
      <c r="V107" s="46" t="str">
        <f>IF(P_21号様式!N85="","",P_21号様式!N85)</f>
        <v/>
      </c>
      <c r="W107" s="47"/>
    </row>
    <row r="108" spans="1:23" s="13" customFormat="1" ht="12.75" customHeight="1" x14ac:dyDescent="0.15">
      <c r="A108" s="63" t="str">
        <f>IF(P_21号様式!C86="","",P_21号様式!C86)</f>
        <v/>
      </c>
      <c r="B108" s="63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44" t="str">
        <f>IF(P_21号様式!M86="","",P_21号様式!M86)</f>
        <v/>
      </c>
      <c r="U108" s="45"/>
      <c r="V108" s="46" t="str">
        <f>IF(P_21号様式!N86="","",P_21号様式!N86)</f>
        <v/>
      </c>
      <c r="W108" s="47"/>
    </row>
    <row r="109" spans="1:23" s="13" customFormat="1" ht="12.75" customHeight="1" x14ac:dyDescent="0.15">
      <c r="A109" s="63" t="str">
        <f>IF(P_21号様式!C87="","",P_21号様式!C87)</f>
        <v/>
      </c>
      <c r="B109" s="63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44" t="str">
        <f>IF(P_21号様式!M87="","",P_21号様式!M87)</f>
        <v/>
      </c>
      <c r="U109" s="45"/>
      <c r="V109" s="46" t="str">
        <f>IF(P_21号様式!N87="","",P_21号様式!N87)</f>
        <v/>
      </c>
      <c r="W109" s="47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61" t="s">
        <v>30</v>
      </c>
      <c r="B111" s="61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44" t="str">
        <f>IF(P_21号様式!X45="","",P_21号様式!X45)</f>
        <v/>
      </c>
      <c r="U111" s="45"/>
      <c r="V111" s="46" t="str">
        <f>IF(P_21号様式!Y45="","",P_21号様式!Y45)</f>
        <v/>
      </c>
      <c r="W111" s="47"/>
    </row>
    <row r="112" spans="1:23" s="13" customFormat="1" ht="12.75" customHeight="1" x14ac:dyDescent="0.15">
      <c r="A112" s="61" t="s">
        <v>31</v>
      </c>
      <c r="B112" s="61"/>
      <c r="C112" s="18">
        <f>IF(P_21号様式!Z45="","",P_21号様式!Z45)</f>
        <v>47.233423102118103</v>
      </c>
      <c r="D112" s="19" t="str">
        <f>IF(P_21号様式!AA45&lt;&gt; "",TEXT(INT(P_21号様式!AA45),"#,##0"),"")</f>
        <v>287,636</v>
      </c>
      <c r="E112" s="12" t="str">
        <f>IF(P_21号様式!AA45= "","",IF(VALUE(FIXED(P_21号様式!AA45,0,TRUE))&lt;&gt;P_21号様式!AA45,RIGHT(FIXED(P_21号様式!AA45,3,FALSE),4),""))</f>
        <v/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44" t="str">
        <f>IF(P_21号様式!AI45="","",P_21号様式!AI45)</f>
        <v/>
      </c>
      <c r="U112" s="45"/>
      <c r="V112" s="46" t="str">
        <f>IF(P_21号様式!AJ45="","",P_21号様式!AJ45)</f>
        <v/>
      </c>
      <c r="W112" s="47"/>
    </row>
    <row r="113" spans="1:23" s="13" customFormat="1" ht="12.75" customHeight="1" x14ac:dyDescent="0.15">
      <c r="A113" s="61" t="s">
        <v>38</v>
      </c>
      <c r="B113" s="61"/>
      <c r="C113" s="18">
        <f>IF(P_21号様式!AK45="","",P_21号様式!AK45)</f>
        <v>100</v>
      </c>
      <c r="D113" s="19" t="str">
        <f>IF(P_21号様式!AL45&lt;&gt; "",TEXT(INT(P_21号様式!AL45),"#,##0"),"")</f>
        <v>86,493</v>
      </c>
      <c r="E113" s="12" t="str">
        <f>IF(P_21号様式!AL45= "","",IF(VALUE(FIXED(P_21号様式!AL45,0,TRUE))&lt;&gt;P_21号様式!AL45,RIGHT(FIXED(P_21号様式!AL45,3,FALSE),4),""))</f>
        <v/>
      </c>
      <c r="F113" s="19" t="str">
        <f>IF(P_21号様式!AM45&lt;&gt; "",TEXT(INT(P_21号様式!AM45),"#,##0"),"")</f>
        <v>0</v>
      </c>
      <c r="G113" s="12" t="str">
        <f>IF(P_21号様式!AM45= "","",IF(VALUE(FIXED(P_21号様式!AM45,0,TRUE))&lt;&gt;P_21号様式!AM45,RIGHT(FIXED(P_21号様式!AM45,3,FALSE),4),""))</f>
        <v/>
      </c>
      <c r="H113" s="19" t="str">
        <f>IF(P_21号様式!AN45&lt;&gt; "",TEXT(INT(P_21号様式!AN45),"#,##0"),"")</f>
        <v>0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86,493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1,739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88,232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2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88,234</v>
      </c>
      <c r="S113" s="12" t="str">
        <f>IF(P_21号様式!AS45= "","",IF(VALUE(FIXED(P_21号様式!AS45,0,TRUE))&lt;&gt;P_21号様式!AS45,RIGHT(FIXED(P_21号様式!AS45,3,FALSE),4),""))</f>
        <v/>
      </c>
      <c r="T113" s="44">
        <f>IF(P_21号様式!AT45="","",P_21号様式!AT45)</f>
        <v>1.97094024843594</v>
      </c>
      <c r="U113" s="45"/>
      <c r="V113" s="46">
        <f>IF(P_21号様式!AU45="","",P_21号様式!AU45)</f>
        <v>0.97569444444444398</v>
      </c>
      <c r="W113" s="47"/>
    </row>
    <row r="114" spans="1:23" s="13" customFormat="1" ht="12.75" customHeight="1" x14ac:dyDescent="0.15">
      <c r="A114" s="61" t="s">
        <v>32</v>
      </c>
      <c r="B114" s="61"/>
      <c r="C114" s="18">
        <f>IF(P_21号様式!AV45="","",P_21号様式!AV45)</f>
        <v>53.823484866714097</v>
      </c>
      <c r="D114" s="19" t="str">
        <f>IF(P_21号様式!AW45&lt;&gt; "",TEXT(INT(P_21号様式!AW45),"#,##0"),"")</f>
        <v>374,129</v>
      </c>
      <c r="E114" s="12" t="str">
        <f>IF(P_21号様式!AW45= "","",IF(VALUE(FIXED(P_21号様式!AW45,0,TRUE))&lt;&gt;P_21号様式!AW45,RIGHT(FIXED(P_21号様式!AW45,3,FALSE),4),""))</f>
        <v/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44" t="str">
        <f>IF(P_21号様式!BE45="","",P_21号様式!BE45)</f>
        <v/>
      </c>
      <c r="U114" s="45"/>
      <c r="V114" s="46" t="str">
        <f>IF(P_21号様式!BF45="","",P_21号様式!BF45)</f>
        <v/>
      </c>
      <c r="W114" s="47"/>
    </row>
  </sheetData>
  <mergeCells count="363"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</mergeCells>
  <phoneticPr fontId="1"/>
  <pageMargins left="0.78740157480314965" right="0.39370078740157483" top="0.19685039370078741" bottom="7.874015748031496E-2" header="0" footer="0.31496062992125984"/>
  <pageSetup paperSize="9" scale="80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/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33</v>
      </c>
      <c r="B1" s="2">
        <v>46061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47.233423102118103</v>
      </c>
      <c r="AA2">
        <v>287636</v>
      </c>
      <c r="AJ2" s="32"/>
      <c r="AK2">
        <v>100</v>
      </c>
      <c r="AL2">
        <v>86493</v>
      </c>
      <c r="AM2">
        <v>0</v>
      </c>
      <c r="AN2">
        <v>0</v>
      </c>
      <c r="AO2">
        <v>86493</v>
      </c>
      <c r="AP2">
        <v>1739</v>
      </c>
      <c r="AQ2">
        <v>88232</v>
      </c>
      <c r="AR2">
        <v>2</v>
      </c>
      <c r="AS2">
        <v>88234</v>
      </c>
      <c r="AT2">
        <v>1.97094024843594</v>
      </c>
      <c r="AU2" s="32">
        <v>0.97569444444444398</v>
      </c>
      <c r="AV2">
        <v>53.823484866714097</v>
      </c>
      <c r="AW2">
        <v>374129</v>
      </c>
      <c r="BF2" s="32"/>
      <c r="BG2" t="s">
        <v>97</v>
      </c>
      <c r="BH2" t="s">
        <v>98</v>
      </c>
      <c r="BI2" s="32">
        <v>0</v>
      </c>
    </row>
    <row r="3" spans="1:61" x14ac:dyDescent="0.15">
      <c r="A3">
        <v>1</v>
      </c>
      <c r="B3">
        <v>2</v>
      </c>
      <c r="C3" t="s">
        <v>99</v>
      </c>
      <c r="N3" s="32"/>
      <c r="Y3" s="32"/>
      <c r="Z3">
        <v>47.233423102118103</v>
      </c>
      <c r="AA3">
        <v>287636</v>
      </c>
      <c r="AJ3" s="32"/>
      <c r="AK3">
        <v>100</v>
      </c>
      <c r="AL3">
        <v>86493</v>
      </c>
      <c r="AM3">
        <v>0</v>
      </c>
      <c r="AN3">
        <v>0</v>
      </c>
      <c r="AO3">
        <v>86493</v>
      </c>
      <c r="AP3">
        <v>1739</v>
      </c>
      <c r="AQ3">
        <v>88232</v>
      </c>
      <c r="AR3">
        <v>2</v>
      </c>
      <c r="AS3">
        <v>88234</v>
      </c>
      <c r="AT3">
        <v>1.97094024843594</v>
      </c>
      <c r="AU3" s="32">
        <v>0.97569444444444398</v>
      </c>
      <c r="AV3">
        <v>53.823484866714097</v>
      </c>
      <c r="AW3">
        <v>374129</v>
      </c>
      <c r="BF3" s="32"/>
      <c r="BG3" t="s">
        <v>97</v>
      </c>
      <c r="BH3" t="s">
        <v>98</v>
      </c>
      <c r="BI3" s="32">
        <v>0</v>
      </c>
    </row>
    <row r="4" spans="1:61" x14ac:dyDescent="0.15">
      <c r="A4">
        <v>1</v>
      </c>
      <c r="B4">
        <v>3</v>
      </c>
      <c r="C4" t="s">
        <v>100</v>
      </c>
      <c r="D4">
        <v>0</v>
      </c>
      <c r="E4">
        <v>0</v>
      </c>
      <c r="N4" s="32"/>
      <c r="Y4" s="32"/>
      <c r="Z4">
        <v>47.233423102118103</v>
      </c>
      <c r="AA4">
        <v>287636</v>
      </c>
      <c r="AJ4" s="32"/>
      <c r="AK4">
        <v>100</v>
      </c>
      <c r="AL4">
        <v>86493</v>
      </c>
      <c r="AM4">
        <v>0</v>
      </c>
      <c r="AN4">
        <v>0</v>
      </c>
      <c r="AO4">
        <v>86493</v>
      </c>
      <c r="AP4">
        <v>1739</v>
      </c>
      <c r="AQ4">
        <v>88232</v>
      </c>
      <c r="AR4">
        <v>2</v>
      </c>
      <c r="AS4">
        <v>88234</v>
      </c>
      <c r="AT4">
        <v>1.97094024843594</v>
      </c>
      <c r="AU4" s="32">
        <v>0.97569444444444398</v>
      </c>
      <c r="AV4">
        <v>53.823484866714097</v>
      </c>
      <c r="AW4">
        <v>374129</v>
      </c>
      <c r="BF4" s="32"/>
      <c r="BG4" t="s">
        <v>97</v>
      </c>
      <c r="BH4" t="s">
        <v>98</v>
      </c>
      <c r="BI4" s="32">
        <v>0</v>
      </c>
    </row>
    <row r="5" spans="1:61" x14ac:dyDescent="0.15">
      <c r="A5">
        <v>1</v>
      </c>
      <c r="B5">
        <v>4</v>
      </c>
      <c r="C5" t="s">
        <v>101</v>
      </c>
      <c r="N5" s="32"/>
      <c r="Y5" s="32"/>
      <c r="Z5">
        <v>47.233423102118103</v>
      </c>
      <c r="AA5">
        <v>287636</v>
      </c>
      <c r="AJ5" s="32"/>
      <c r="AK5">
        <v>100</v>
      </c>
      <c r="AL5">
        <v>86493</v>
      </c>
      <c r="AM5">
        <v>0</v>
      </c>
      <c r="AN5">
        <v>0</v>
      </c>
      <c r="AO5">
        <v>86493</v>
      </c>
      <c r="AP5">
        <v>1739</v>
      </c>
      <c r="AQ5">
        <v>88232</v>
      </c>
      <c r="AR5">
        <v>2</v>
      </c>
      <c r="AS5">
        <v>88234</v>
      </c>
      <c r="AT5">
        <v>1.97094024843594</v>
      </c>
      <c r="AU5" s="32">
        <v>0.97569444444444398</v>
      </c>
      <c r="AV5">
        <v>53.823484866714097</v>
      </c>
      <c r="AW5">
        <v>374129</v>
      </c>
      <c r="BF5" s="32"/>
      <c r="BG5" t="s">
        <v>97</v>
      </c>
      <c r="BH5" t="s">
        <v>98</v>
      </c>
      <c r="BI5" s="32">
        <v>0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8385</v>
      </c>
      <c r="F6">
        <v>0</v>
      </c>
      <c r="G6">
        <v>0</v>
      </c>
      <c r="H6">
        <v>8385</v>
      </c>
      <c r="I6">
        <v>165</v>
      </c>
      <c r="J6">
        <v>8550</v>
      </c>
      <c r="K6">
        <v>0</v>
      </c>
      <c r="L6">
        <v>8550</v>
      </c>
      <c r="M6">
        <v>1.9298245614035101</v>
      </c>
      <c r="N6" s="32">
        <v>0.93055555555555602</v>
      </c>
      <c r="Y6" s="32"/>
      <c r="Z6">
        <v>47.233423102118103</v>
      </c>
      <c r="AA6">
        <v>287636</v>
      </c>
      <c r="AJ6" s="32"/>
      <c r="AK6">
        <v>100</v>
      </c>
      <c r="AL6">
        <v>86493</v>
      </c>
      <c r="AM6">
        <v>0</v>
      </c>
      <c r="AN6">
        <v>0</v>
      </c>
      <c r="AO6">
        <v>86493</v>
      </c>
      <c r="AP6">
        <v>1739</v>
      </c>
      <c r="AQ6">
        <v>88232</v>
      </c>
      <c r="AR6">
        <v>2</v>
      </c>
      <c r="AS6">
        <v>88234</v>
      </c>
      <c r="AT6">
        <v>1.97094024843594</v>
      </c>
      <c r="AU6" s="32">
        <v>0.97569444444444398</v>
      </c>
      <c r="AV6">
        <v>53.823484866714097</v>
      </c>
      <c r="AW6">
        <v>374129</v>
      </c>
      <c r="BF6" s="32"/>
      <c r="BG6" t="s">
        <v>97</v>
      </c>
      <c r="BH6" t="s">
        <v>98</v>
      </c>
      <c r="BI6" s="32">
        <v>0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9209</v>
      </c>
      <c r="F7">
        <v>0</v>
      </c>
      <c r="G7">
        <v>0</v>
      </c>
      <c r="H7">
        <v>9209</v>
      </c>
      <c r="I7">
        <v>191</v>
      </c>
      <c r="J7">
        <v>9400</v>
      </c>
      <c r="K7">
        <v>0</v>
      </c>
      <c r="L7">
        <v>9400</v>
      </c>
      <c r="M7">
        <v>2.0319148936170199</v>
      </c>
      <c r="N7" s="32">
        <v>0.95486111111111105</v>
      </c>
      <c r="Y7" s="32"/>
      <c r="Z7">
        <v>47.233423102118103</v>
      </c>
      <c r="AA7">
        <v>287636</v>
      </c>
      <c r="AJ7" s="32"/>
      <c r="AK7">
        <v>100</v>
      </c>
      <c r="AL7">
        <v>86493</v>
      </c>
      <c r="AM7">
        <v>0</v>
      </c>
      <c r="AN7">
        <v>0</v>
      </c>
      <c r="AO7">
        <v>86493</v>
      </c>
      <c r="AP7">
        <v>1739</v>
      </c>
      <c r="AQ7">
        <v>88232</v>
      </c>
      <c r="AR7">
        <v>2</v>
      </c>
      <c r="AS7">
        <v>88234</v>
      </c>
      <c r="AT7">
        <v>1.97094024843594</v>
      </c>
      <c r="AU7" s="32">
        <v>0.97569444444444398</v>
      </c>
      <c r="AV7">
        <v>53.823484866714097</v>
      </c>
      <c r="AW7">
        <v>374129</v>
      </c>
      <c r="BF7" s="32"/>
      <c r="BG7" t="s">
        <v>97</v>
      </c>
      <c r="BH7" t="s">
        <v>98</v>
      </c>
      <c r="BI7" s="32">
        <v>0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23531</v>
      </c>
      <c r="F8">
        <v>0</v>
      </c>
      <c r="G8">
        <v>0</v>
      </c>
      <c r="H8">
        <v>23531</v>
      </c>
      <c r="I8">
        <v>461</v>
      </c>
      <c r="J8">
        <v>23992</v>
      </c>
      <c r="K8">
        <v>0</v>
      </c>
      <c r="L8">
        <v>23992</v>
      </c>
      <c r="M8">
        <v>1.9214738246081999</v>
      </c>
      <c r="N8" s="32">
        <v>0.96180555555555602</v>
      </c>
      <c r="Y8" s="32"/>
      <c r="Z8">
        <v>47.233423102118103</v>
      </c>
      <c r="AA8">
        <v>287636</v>
      </c>
      <c r="AJ8" s="32"/>
      <c r="AK8">
        <v>100</v>
      </c>
      <c r="AL8">
        <v>86493</v>
      </c>
      <c r="AM8">
        <v>0</v>
      </c>
      <c r="AN8">
        <v>0</v>
      </c>
      <c r="AO8">
        <v>86493</v>
      </c>
      <c r="AP8">
        <v>1739</v>
      </c>
      <c r="AQ8">
        <v>88232</v>
      </c>
      <c r="AR8">
        <v>2</v>
      </c>
      <c r="AS8">
        <v>88234</v>
      </c>
      <c r="AT8">
        <v>1.97094024843594</v>
      </c>
      <c r="AU8" s="32">
        <v>0.97569444444444398</v>
      </c>
      <c r="AV8">
        <v>53.823484866714097</v>
      </c>
      <c r="AW8">
        <v>374129</v>
      </c>
      <c r="BF8" s="32"/>
      <c r="BG8" t="s">
        <v>97</v>
      </c>
      <c r="BH8" t="s">
        <v>98</v>
      </c>
      <c r="BI8" s="32">
        <v>0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16667</v>
      </c>
      <c r="F9">
        <v>0</v>
      </c>
      <c r="G9">
        <v>0</v>
      </c>
      <c r="H9">
        <v>16667</v>
      </c>
      <c r="I9">
        <v>218</v>
      </c>
      <c r="J9">
        <v>16885</v>
      </c>
      <c r="K9">
        <v>-1</v>
      </c>
      <c r="L9">
        <v>16884</v>
      </c>
      <c r="M9">
        <v>1.29108676339947</v>
      </c>
      <c r="N9" s="32">
        <v>0.95625000000000004</v>
      </c>
      <c r="Y9" s="32"/>
      <c r="Z9">
        <v>47.233423102118103</v>
      </c>
      <c r="AA9">
        <v>287636</v>
      </c>
      <c r="AJ9" s="32"/>
      <c r="AK9">
        <v>100</v>
      </c>
      <c r="AL9">
        <v>86493</v>
      </c>
      <c r="AM9">
        <v>0</v>
      </c>
      <c r="AN9">
        <v>0</v>
      </c>
      <c r="AO9">
        <v>86493</v>
      </c>
      <c r="AP9">
        <v>1739</v>
      </c>
      <c r="AQ9">
        <v>88232</v>
      </c>
      <c r="AR9">
        <v>2</v>
      </c>
      <c r="AS9">
        <v>88234</v>
      </c>
      <c r="AT9">
        <v>1.97094024843594</v>
      </c>
      <c r="AU9" s="32">
        <v>0.97569444444444398</v>
      </c>
      <c r="AV9">
        <v>53.823484866714097</v>
      </c>
      <c r="AW9">
        <v>374129</v>
      </c>
      <c r="BF9" s="32"/>
      <c r="BG9" t="s">
        <v>97</v>
      </c>
      <c r="BH9" t="s">
        <v>98</v>
      </c>
      <c r="BI9" s="32">
        <v>0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6850</v>
      </c>
      <c r="F10">
        <v>0</v>
      </c>
      <c r="G10">
        <v>0</v>
      </c>
      <c r="H10">
        <v>6850</v>
      </c>
      <c r="I10">
        <v>100</v>
      </c>
      <c r="J10">
        <v>6950</v>
      </c>
      <c r="K10">
        <v>0</v>
      </c>
      <c r="L10">
        <v>6950</v>
      </c>
      <c r="M10">
        <v>1.43884892086331</v>
      </c>
      <c r="N10" s="32">
        <v>0.92222222222222205</v>
      </c>
      <c r="Y10" s="32"/>
      <c r="Z10">
        <v>47.233423102118103</v>
      </c>
      <c r="AA10">
        <v>287636</v>
      </c>
      <c r="AJ10" s="32"/>
      <c r="AK10">
        <v>100</v>
      </c>
      <c r="AL10">
        <v>86493</v>
      </c>
      <c r="AM10">
        <v>0</v>
      </c>
      <c r="AN10">
        <v>0</v>
      </c>
      <c r="AO10">
        <v>86493</v>
      </c>
      <c r="AP10">
        <v>1739</v>
      </c>
      <c r="AQ10">
        <v>88232</v>
      </c>
      <c r="AR10">
        <v>2</v>
      </c>
      <c r="AS10">
        <v>88234</v>
      </c>
      <c r="AT10">
        <v>1.97094024843594</v>
      </c>
      <c r="AU10" s="32">
        <v>0.97569444444444398</v>
      </c>
      <c r="AV10">
        <v>53.823484866714097</v>
      </c>
      <c r="AW10">
        <v>374129</v>
      </c>
      <c r="BF10" s="32"/>
      <c r="BG10" t="s">
        <v>97</v>
      </c>
      <c r="BH10" t="s">
        <v>98</v>
      </c>
      <c r="BI10" s="32">
        <v>0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6558</v>
      </c>
      <c r="F11">
        <v>0</v>
      </c>
      <c r="G11">
        <v>0</v>
      </c>
      <c r="H11">
        <v>6558</v>
      </c>
      <c r="I11">
        <v>140</v>
      </c>
      <c r="J11">
        <v>6698</v>
      </c>
      <c r="K11">
        <v>0</v>
      </c>
      <c r="L11">
        <v>6698</v>
      </c>
      <c r="M11">
        <v>2.0901761719916401</v>
      </c>
      <c r="N11" s="32">
        <v>0.96180555555555602</v>
      </c>
      <c r="Y11" s="32"/>
      <c r="Z11">
        <v>47.233423102118103</v>
      </c>
      <c r="AA11">
        <v>287636</v>
      </c>
      <c r="AJ11" s="32"/>
      <c r="AK11">
        <v>100</v>
      </c>
      <c r="AL11">
        <v>86493</v>
      </c>
      <c r="AM11">
        <v>0</v>
      </c>
      <c r="AN11">
        <v>0</v>
      </c>
      <c r="AO11">
        <v>86493</v>
      </c>
      <c r="AP11">
        <v>1739</v>
      </c>
      <c r="AQ11">
        <v>88232</v>
      </c>
      <c r="AR11">
        <v>2</v>
      </c>
      <c r="AS11">
        <v>88234</v>
      </c>
      <c r="AT11">
        <v>1.97094024843594</v>
      </c>
      <c r="AU11" s="32">
        <v>0.97569444444444398</v>
      </c>
      <c r="AV11">
        <v>53.823484866714097</v>
      </c>
      <c r="AW11">
        <v>374129</v>
      </c>
      <c r="BF11" s="32"/>
      <c r="BG11" t="s">
        <v>97</v>
      </c>
      <c r="BH11" t="s">
        <v>98</v>
      </c>
      <c r="BI11" s="32">
        <v>0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40214</v>
      </c>
      <c r="F12">
        <v>0</v>
      </c>
      <c r="G12">
        <v>0</v>
      </c>
      <c r="H12">
        <v>40214</v>
      </c>
      <c r="I12">
        <v>485</v>
      </c>
      <c r="J12">
        <v>40699</v>
      </c>
      <c r="K12">
        <v>0</v>
      </c>
      <c r="L12">
        <v>40699</v>
      </c>
      <c r="M12">
        <v>1.1916754711418001</v>
      </c>
      <c r="N12" s="32">
        <v>0.95972222222222203</v>
      </c>
      <c r="Y12" s="32"/>
      <c r="Z12">
        <v>47.233423102118103</v>
      </c>
      <c r="AA12">
        <v>287636</v>
      </c>
      <c r="AJ12" s="32"/>
      <c r="AK12">
        <v>100</v>
      </c>
      <c r="AL12">
        <v>86493</v>
      </c>
      <c r="AM12">
        <v>0</v>
      </c>
      <c r="AN12">
        <v>0</v>
      </c>
      <c r="AO12">
        <v>86493</v>
      </c>
      <c r="AP12">
        <v>1739</v>
      </c>
      <c r="AQ12">
        <v>88232</v>
      </c>
      <c r="AR12">
        <v>2</v>
      </c>
      <c r="AS12">
        <v>88234</v>
      </c>
      <c r="AT12">
        <v>1.97094024843594</v>
      </c>
      <c r="AU12" s="32">
        <v>0.97569444444444398</v>
      </c>
      <c r="AV12">
        <v>53.823484866714097</v>
      </c>
      <c r="AW12">
        <v>374129</v>
      </c>
      <c r="BF12" s="32"/>
      <c r="BG12" t="s">
        <v>97</v>
      </c>
      <c r="BH12" t="s">
        <v>98</v>
      </c>
      <c r="BI12" s="32">
        <v>0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2041</v>
      </c>
      <c r="F13">
        <v>0</v>
      </c>
      <c r="G13">
        <v>0</v>
      </c>
      <c r="H13">
        <v>2041</v>
      </c>
      <c r="I13">
        <v>34</v>
      </c>
      <c r="J13">
        <v>2075</v>
      </c>
      <c r="K13">
        <v>0</v>
      </c>
      <c r="L13">
        <v>2075</v>
      </c>
      <c r="M13">
        <v>1.63855421686747</v>
      </c>
      <c r="N13" s="32">
        <v>0.89652777777777803</v>
      </c>
      <c r="Y13" s="32"/>
      <c r="Z13">
        <v>47.233423102118103</v>
      </c>
      <c r="AA13">
        <v>287636</v>
      </c>
      <c r="AJ13" s="32"/>
      <c r="AK13">
        <v>100</v>
      </c>
      <c r="AL13">
        <v>86493</v>
      </c>
      <c r="AM13">
        <v>0</v>
      </c>
      <c r="AN13">
        <v>0</v>
      </c>
      <c r="AO13">
        <v>86493</v>
      </c>
      <c r="AP13">
        <v>1739</v>
      </c>
      <c r="AQ13">
        <v>88232</v>
      </c>
      <c r="AR13">
        <v>2</v>
      </c>
      <c r="AS13">
        <v>88234</v>
      </c>
      <c r="AT13">
        <v>1.97094024843594</v>
      </c>
      <c r="AU13" s="32">
        <v>0.97569444444444398</v>
      </c>
      <c r="AV13">
        <v>53.823484866714097</v>
      </c>
      <c r="AW13">
        <v>374129</v>
      </c>
      <c r="BF13" s="32"/>
      <c r="BG13" t="s">
        <v>97</v>
      </c>
      <c r="BH13" t="s">
        <v>98</v>
      </c>
      <c r="BI13" s="32">
        <v>0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42255</v>
      </c>
      <c r="F14">
        <v>0</v>
      </c>
      <c r="G14">
        <v>0</v>
      </c>
      <c r="H14">
        <v>42255</v>
      </c>
      <c r="I14">
        <v>519</v>
      </c>
      <c r="J14">
        <v>42774</v>
      </c>
      <c r="K14">
        <v>0</v>
      </c>
      <c r="L14">
        <v>42774</v>
      </c>
      <c r="M14">
        <v>1.21335390657876</v>
      </c>
      <c r="N14" s="32">
        <v>0.95972222222222203</v>
      </c>
      <c r="Y14" s="32"/>
      <c r="Z14">
        <v>47.233423102118103</v>
      </c>
      <c r="AA14">
        <v>287636</v>
      </c>
      <c r="AJ14" s="32"/>
      <c r="AK14">
        <v>100</v>
      </c>
      <c r="AL14">
        <v>86493</v>
      </c>
      <c r="AM14">
        <v>0</v>
      </c>
      <c r="AN14">
        <v>0</v>
      </c>
      <c r="AO14">
        <v>86493</v>
      </c>
      <c r="AP14">
        <v>1739</v>
      </c>
      <c r="AQ14">
        <v>88232</v>
      </c>
      <c r="AR14">
        <v>2</v>
      </c>
      <c r="AS14">
        <v>88234</v>
      </c>
      <c r="AT14">
        <v>1.97094024843594</v>
      </c>
      <c r="AU14" s="32">
        <v>0.97569444444444398</v>
      </c>
      <c r="AV14">
        <v>53.823484866714097</v>
      </c>
      <c r="AW14">
        <v>374129</v>
      </c>
      <c r="BF14" s="32"/>
      <c r="BG14" t="s">
        <v>97</v>
      </c>
      <c r="BH14" t="s">
        <v>98</v>
      </c>
      <c r="BI14" s="32">
        <v>0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21571</v>
      </c>
      <c r="F15">
        <v>0</v>
      </c>
      <c r="G15">
        <v>0</v>
      </c>
      <c r="H15">
        <v>21571</v>
      </c>
      <c r="I15">
        <v>231</v>
      </c>
      <c r="J15">
        <v>21802</v>
      </c>
      <c r="K15">
        <v>1</v>
      </c>
      <c r="L15">
        <v>21803</v>
      </c>
      <c r="M15">
        <v>1.05953582240161</v>
      </c>
      <c r="N15" s="32">
        <v>0.94166666666666698</v>
      </c>
      <c r="Y15" s="32"/>
      <c r="Z15">
        <v>47.233423102118103</v>
      </c>
      <c r="AA15">
        <v>287636</v>
      </c>
      <c r="AJ15" s="32"/>
      <c r="AK15">
        <v>100</v>
      </c>
      <c r="AL15">
        <v>86493</v>
      </c>
      <c r="AM15">
        <v>0</v>
      </c>
      <c r="AN15">
        <v>0</v>
      </c>
      <c r="AO15">
        <v>86493</v>
      </c>
      <c r="AP15">
        <v>1739</v>
      </c>
      <c r="AQ15">
        <v>88232</v>
      </c>
      <c r="AR15">
        <v>2</v>
      </c>
      <c r="AS15">
        <v>88234</v>
      </c>
      <c r="AT15">
        <v>1.97094024843594</v>
      </c>
      <c r="AU15" s="32">
        <v>0.97569444444444398</v>
      </c>
      <c r="AV15">
        <v>53.823484866714097</v>
      </c>
      <c r="AW15">
        <v>374129</v>
      </c>
      <c r="BF15" s="32"/>
      <c r="BG15" t="s">
        <v>97</v>
      </c>
      <c r="BH15" t="s">
        <v>98</v>
      </c>
      <c r="BI15" s="32">
        <v>0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14819</v>
      </c>
      <c r="F16">
        <v>0</v>
      </c>
      <c r="G16">
        <v>0</v>
      </c>
      <c r="H16">
        <v>14819</v>
      </c>
      <c r="I16">
        <v>187</v>
      </c>
      <c r="J16">
        <v>15006</v>
      </c>
      <c r="K16">
        <v>0</v>
      </c>
      <c r="L16">
        <v>15006</v>
      </c>
      <c r="M16">
        <v>1.24616819938691</v>
      </c>
      <c r="N16" s="32">
        <v>0.93541666666666701</v>
      </c>
      <c r="Y16" s="32"/>
      <c r="Z16">
        <v>47.233423102118103</v>
      </c>
      <c r="AA16">
        <v>287636</v>
      </c>
      <c r="AJ16" s="32"/>
      <c r="AK16">
        <v>100</v>
      </c>
      <c r="AL16">
        <v>86493</v>
      </c>
      <c r="AM16">
        <v>0</v>
      </c>
      <c r="AN16">
        <v>0</v>
      </c>
      <c r="AO16">
        <v>86493</v>
      </c>
      <c r="AP16">
        <v>1739</v>
      </c>
      <c r="AQ16">
        <v>88232</v>
      </c>
      <c r="AR16">
        <v>2</v>
      </c>
      <c r="AS16">
        <v>88234</v>
      </c>
      <c r="AT16">
        <v>1.97094024843594</v>
      </c>
      <c r="AU16" s="32">
        <v>0.97569444444444398</v>
      </c>
      <c r="AV16">
        <v>53.823484866714097</v>
      </c>
      <c r="AW16">
        <v>374129</v>
      </c>
      <c r="BF16" s="32"/>
      <c r="BG16" t="s">
        <v>97</v>
      </c>
      <c r="BH16" t="s">
        <v>98</v>
      </c>
      <c r="BI16" s="32">
        <v>0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52802</v>
      </c>
      <c r="F17">
        <v>0</v>
      </c>
      <c r="G17">
        <v>0</v>
      </c>
      <c r="H17">
        <v>52802</v>
      </c>
      <c r="I17">
        <v>573</v>
      </c>
      <c r="J17">
        <v>53375</v>
      </c>
      <c r="K17">
        <v>0</v>
      </c>
      <c r="L17">
        <v>53375</v>
      </c>
      <c r="M17">
        <v>1.07353629976581</v>
      </c>
      <c r="N17" s="32">
        <v>0.98194444444444395</v>
      </c>
      <c r="Y17" s="32"/>
      <c r="Z17">
        <v>47.233423102118103</v>
      </c>
      <c r="AA17">
        <v>287636</v>
      </c>
      <c r="AJ17" s="32"/>
      <c r="AK17">
        <v>100</v>
      </c>
      <c r="AL17">
        <v>86493</v>
      </c>
      <c r="AM17">
        <v>0</v>
      </c>
      <c r="AN17">
        <v>0</v>
      </c>
      <c r="AO17">
        <v>86493</v>
      </c>
      <c r="AP17">
        <v>1739</v>
      </c>
      <c r="AQ17">
        <v>88232</v>
      </c>
      <c r="AR17">
        <v>2</v>
      </c>
      <c r="AS17">
        <v>88234</v>
      </c>
      <c r="AT17">
        <v>1.97094024843594</v>
      </c>
      <c r="AU17" s="32">
        <v>0.97569444444444398</v>
      </c>
      <c r="AV17">
        <v>53.823484866714097</v>
      </c>
      <c r="AW17">
        <v>374129</v>
      </c>
      <c r="BF17" s="32"/>
      <c r="BG17" t="s">
        <v>97</v>
      </c>
      <c r="BH17" t="s">
        <v>98</v>
      </c>
      <c r="BI17" s="32">
        <v>0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12313</v>
      </c>
      <c r="F18">
        <v>0</v>
      </c>
      <c r="G18">
        <v>0</v>
      </c>
      <c r="H18">
        <v>12313</v>
      </c>
      <c r="I18">
        <v>248</v>
      </c>
      <c r="J18">
        <v>12561</v>
      </c>
      <c r="K18">
        <v>1</v>
      </c>
      <c r="L18">
        <v>12562</v>
      </c>
      <c r="M18">
        <v>1.9743650983201999</v>
      </c>
      <c r="N18" s="32">
        <v>0.91597222222222197</v>
      </c>
      <c r="Y18" s="32"/>
      <c r="Z18">
        <v>47.233423102118103</v>
      </c>
      <c r="AA18">
        <v>287636</v>
      </c>
      <c r="AJ18" s="32"/>
      <c r="AK18">
        <v>100</v>
      </c>
      <c r="AL18">
        <v>86493</v>
      </c>
      <c r="AM18">
        <v>0</v>
      </c>
      <c r="AN18">
        <v>0</v>
      </c>
      <c r="AO18">
        <v>86493</v>
      </c>
      <c r="AP18">
        <v>1739</v>
      </c>
      <c r="AQ18">
        <v>88232</v>
      </c>
      <c r="AR18">
        <v>2</v>
      </c>
      <c r="AS18">
        <v>88234</v>
      </c>
      <c r="AT18">
        <v>1.97094024843594</v>
      </c>
      <c r="AU18" s="32">
        <v>0.97569444444444398</v>
      </c>
      <c r="AV18">
        <v>53.823484866714097</v>
      </c>
      <c r="AW18">
        <v>374129</v>
      </c>
      <c r="BF18" s="32"/>
      <c r="BG18" t="s">
        <v>97</v>
      </c>
      <c r="BH18" t="s">
        <v>98</v>
      </c>
      <c r="BI18" s="32">
        <v>0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14290</v>
      </c>
      <c r="F19">
        <v>0</v>
      </c>
      <c r="G19">
        <v>0</v>
      </c>
      <c r="H19">
        <v>14290</v>
      </c>
      <c r="I19">
        <v>299</v>
      </c>
      <c r="J19">
        <v>14589</v>
      </c>
      <c r="K19">
        <v>1</v>
      </c>
      <c r="L19">
        <v>14590</v>
      </c>
      <c r="M19">
        <v>2.0494893412845299</v>
      </c>
      <c r="N19" s="32">
        <v>0.92847222222222203</v>
      </c>
      <c r="Y19" s="32"/>
      <c r="Z19">
        <v>47.233423102118103</v>
      </c>
      <c r="AA19">
        <v>287636</v>
      </c>
      <c r="AJ19" s="32"/>
      <c r="AK19">
        <v>100</v>
      </c>
      <c r="AL19">
        <v>86493</v>
      </c>
      <c r="AM19">
        <v>0</v>
      </c>
      <c r="AN19">
        <v>0</v>
      </c>
      <c r="AO19">
        <v>86493</v>
      </c>
      <c r="AP19">
        <v>1739</v>
      </c>
      <c r="AQ19">
        <v>88232</v>
      </c>
      <c r="AR19">
        <v>2</v>
      </c>
      <c r="AS19">
        <v>88234</v>
      </c>
      <c r="AT19">
        <v>1.97094024843594</v>
      </c>
      <c r="AU19" s="32">
        <v>0.97569444444444398</v>
      </c>
      <c r="AV19">
        <v>53.823484866714097</v>
      </c>
      <c r="AW19">
        <v>374129</v>
      </c>
      <c r="BF19" s="32"/>
      <c r="BG19" t="s">
        <v>97</v>
      </c>
      <c r="BH19" t="s">
        <v>98</v>
      </c>
      <c r="BI19" s="32">
        <v>0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12720</v>
      </c>
      <c r="F20">
        <v>0</v>
      </c>
      <c r="G20">
        <v>0</v>
      </c>
      <c r="H20">
        <v>12720</v>
      </c>
      <c r="I20">
        <v>215</v>
      </c>
      <c r="J20">
        <v>12935</v>
      </c>
      <c r="K20">
        <v>0</v>
      </c>
      <c r="L20">
        <v>12935</v>
      </c>
      <c r="M20">
        <v>1.6621569385388499</v>
      </c>
      <c r="N20" s="32">
        <v>0.94583333333333297</v>
      </c>
      <c r="Y20" s="32"/>
      <c r="Z20">
        <v>47.233423102118103</v>
      </c>
      <c r="AA20">
        <v>287636</v>
      </c>
      <c r="AJ20" s="32"/>
      <c r="AK20">
        <v>100</v>
      </c>
      <c r="AL20">
        <v>86493</v>
      </c>
      <c r="AM20">
        <v>0</v>
      </c>
      <c r="AN20">
        <v>0</v>
      </c>
      <c r="AO20">
        <v>86493</v>
      </c>
      <c r="AP20">
        <v>1739</v>
      </c>
      <c r="AQ20">
        <v>88232</v>
      </c>
      <c r="AR20">
        <v>2</v>
      </c>
      <c r="AS20">
        <v>88234</v>
      </c>
      <c r="AT20">
        <v>1.97094024843594</v>
      </c>
      <c r="AU20" s="32">
        <v>0.97569444444444398</v>
      </c>
      <c r="AV20">
        <v>53.823484866714097</v>
      </c>
      <c r="AW20">
        <v>374129</v>
      </c>
      <c r="BF20" s="32"/>
      <c r="BG20" t="s">
        <v>97</v>
      </c>
      <c r="BH20" t="s">
        <v>98</v>
      </c>
      <c r="BI20" s="32">
        <v>0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19684</v>
      </c>
      <c r="F21">
        <v>0</v>
      </c>
      <c r="G21">
        <v>0</v>
      </c>
      <c r="H21">
        <v>19684</v>
      </c>
      <c r="I21">
        <v>328</v>
      </c>
      <c r="J21">
        <v>20012</v>
      </c>
      <c r="K21">
        <v>0</v>
      </c>
      <c r="L21">
        <v>20012</v>
      </c>
      <c r="M21">
        <v>1.6390165900459699</v>
      </c>
      <c r="N21" s="32">
        <v>0.97222222222222199</v>
      </c>
      <c r="Y21" s="32"/>
      <c r="Z21">
        <v>47.233423102118103</v>
      </c>
      <c r="AA21">
        <v>287636</v>
      </c>
      <c r="AJ21" s="32"/>
      <c r="AK21">
        <v>100</v>
      </c>
      <c r="AL21">
        <v>86493</v>
      </c>
      <c r="AM21">
        <v>0</v>
      </c>
      <c r="AN21">
        <v>0</v>
      </c>
      <c r="AO21">
        <v>86493</v>
      </c>
      <c r="AP21">
        <v>1739</v>
      </c>
      <c r="AQ21">
        <v>88232</v>
      </c>
      <c r="AR21">
        <v>2</v>
      </c>
      <c r="AS21">
        <v>88234</v>
      </c>
      <c r="AT21">
        <v>1.97094024843594</v>
      </c>
      <c r="AU21" s="32">
        <v>0.97569444444444398</v>
      </c>
      <c r="AV21">
        <v>53.823484866714097</v>
      </c>
      <c r="AW21">
        <v>374129</v>
      </c>
      <c r="BF21" s="32"/>
      <c r="BG21" t="s">
        <v>97</v>
      </c>
      <c r="BH21" t="s">
        <v>98</v>
      </c>
      <c r="BI21" s="32">
        <v>0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14430</v>
      </c>
      <c r="F22">
        <v>0</v>
      </c>
      <c r="G22">
        <v>0</v>
      </c>
      <c r="H22">
        <v>14430</v>
      </c>
      <c r="I22">
        <v>285</v>
      </c>
      <c r="J22">
        <v>14715</v>
      </c>
      <c r="K22">
        <v>0</v>
      </c>
      <c r="L22">
        <v>14715</v>
      </c>
      <c r="M22">
        <v>1.9367991845056101</v>
      </c>
      <c r="N22" s="32">
        <v>0.89027777777777795</v>
      </c>
      <c r="Y22" s="32"/>
      <c r="Z22">
        <v>47.233423102118103</v>
      </c>
      <c r="AA22">
        <v>287636</v>
      </c>
      <c r="AJ22" s="32"/>
      <c r="AK22">
        <v>100</v>
      </c>
      <c r="AL22">
        <v>86493</v>
      </c>
      <c r="AM22">
        <v>0</v>
      </c>
      <c r="AN22">
        <v>0</v>
      </c>
      <c r="AO22">
        <v>86493</v>
      </c>
      <c r="AP22">
        <v>1739</v>
      </c>
      <c r="AQ22">
        <v>88232</v>
      </c>
      <c r="AR22">
        <v>2</v>
      </c>
      <c r="AS22">
        <v>88234</v>
      </c>
      <c r="AT22">
        <v>1.97094024843594</v>
      </c>
      <c r="AU22" s="32">
        <v>0.97569444444444398</v>
      </c>
      <c r="AV22">
        <v>53.823484866714097</v>
      </c>
      <c r="AW22">
        <v>374129</v>
      </c>
      <c r="BF22" s="32"/>
      <c r="BG22" t="s">
        <v>97</v>
      </c>
      <c r="BH22" t="s">
        <v>98</v>
      </c>
      <c r="BI22" s="32">
        <v>0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11552</v>
      </c>
      <c r="F23">
        <v>0</v>
      </c>
      <c r="G23">
        <v>0</v>
      </c>
      <c r="H23">
        <v>11552</v>
      </c>
      <c r="I23">
        <v>225</v>
      </c>
      <c r="J23">
        <v>11777</v>
      </c>
      <c r="K23">
        <v>0</v>
      </c>
      <c r="L23">
        <v>11777</v>
      </c>
      <c r="M23">
        <v>1.91050352381761</v>
      </c>
      <c r="N23" s="32">
        <v>0.95763888888888904</v>
      </c>
      <c r="Y23" s="32"/>
      <c r="Z23">
        <v>47.233423102118103</v>
      </c>
      <c r="AA23">
        <v>287636</v>
      </c>
      <c r="AJ23" s="32"/>
      <c r="AK23">
        <v>100</v>
      </c>
      <c r="AL23">
        <v>86493</v>
      </c>
      <c r="AM23">
        <v>0</v>
      </c>
      <c r="AN23">
        <v>0</v>
      </c>
      <c r="AO23">
        <v>86493</v>
      </c>
      <c r="AP23">
        <v>1739</v>
      </c>
      <c r="AQ23">
        <v>88232</v>
      </c>
      <c r="AR23">
        <v>2</v>
      </c>
      <c r="AS23">
        <v>88234</v>
      </c>
      <c r="AT23">
        <v>1.97094024843594</v>
      </c>
      <c r="AU23" s="32">
        <v>0.97569444444444398</v>
      </c>
      <c r="AV23">
        <v>53.823484866714097</v>
      </c>
      <c r="AW23">
        <v>374129</v>
      </c>
      <c r="BF23" s="32"/>
      <c r="BG23" t="s">
        <v>97</v>
      </c>
      <c r="BH23" t="s">
        <v>98</v>
      </c>
      <c r="BI23" s="32">
        <v>0</v>
      </c>
    </row>
    <row r="24" spans="1:61" x14ac:dyDescent="0.15">
      <c r="A24">
        <v>1</v>
      </c>
      <c r="B24">
        <v>23</v>
      </c>
      <c r="C24" t="s">
        <v>120</v>
      </c>
      <c r="N24" s="32"/>
      <c r="Y24" s="32"/>
      <c r="Z24">
        <v>47.233423102118103</v>
      </c>
      <c r="AA24">
        <v>287636</v>
      </c>
      <c r="AJ24" s="32"/>
      <c r="AK24">
        <v>100</v>
      </c>
      <c r="AL24">
        <v>86493</v>
      </c>
      <c r="AM24">
        <v>0</v>
      </c>
      <c r="AN24">
        <v>0</v>
      </c>
      <c r="AO24">
        <v>86493</v>
      </c>
      <c r="AP24">
        <v>1739</v>
      </c>
      <c r="AQ24">
        <v>88232</v>
      </c>
      <c r="AR24">
        <v>2</v>
      </c>
      <c r="AS24">
        <v>88234</v>
      </c>
      <c r="AT24">
        <v>1.97094024843594</v>
      </c>
      <c r="AU24" s="32">
        <v>0.97569444444444398</v>
      </c>
      <c r="AV24">
        <v>53.823484866714097</v>
      </c>
      <c r="AW24">
        <v>374129</v>
      </c>
      <c r="BF24" s="32"/>
      <c r="BG24" t="s">
        <v>97</v>
      </c>
      <c r="BH24" t="s">
        <v>98</v>
      </c>
      <c r="BI24" s="32">
        <v>0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207</v>
      </c>
      <c r="F25">
        <v>0</v>
      </c>
      <c r="G25">
        <v>0</v>
      </c>
      <c r="H25">
        <v>207</v>
      </c>
      <c r="I25">
        <v>9</v>
      </c>
      <c r="J25">
        <v>216</v>
      </c>
      <c r="K25">
        <v>0</v>
      </c>
      <c r="L25">
        <v>216</v>
      </c>
      <c r="M25">
        <v>4.1666666666666696</v>
      </c>
      <c r="N25" s="32">
        <v>0.86875000000000002</v>
      </c>
      <c r="Y25" s="32"/>
      <c r="Z25">
        <v>47.233423102118103</v>
      </c>
      <c r="AA25">
        <v>287636</v>
      </c>
      <c r="AJ25" s="32"/>
      <c r="AK25">
        <v>100</v>
      </c>
      <c r="AL25">
        <v>86493</v>
      </c>
      <c r="AM25">
        <v>0</v>
      </c>
      <c r="AN25">
        <v>0</v>
      </c>
      <c r="AO25">
        <v>86493</v>
      </c>
      <c r="AP25">
        <v>1739</v>
      </c>
      <c r="AQ25">
        <v>88232</v>
      </c>
      <c r="AR25">
        <v>2</v>
      </c>
      <c r="AS25">
        <v>88234</v>
      </c>
      <c r="AT25">
        <v>1.97094024843594</v>
      </c>
      <c r="AU25" s="32">
        <v>0.97569444444444398</v>
      </c>
      <c r="AV25">
        <v>53.823484866714097</v>
      </c>
      <c r="AW25">
        <v>374129</v>
      </c>
      <c r="BF25" s="32"/>
      <c r="BG25" t="s">
        <v>97</v>
      </c>
      <c r="BH25" t="s">
        <v>98</v>
      </c>
      <c r="BI25" s="32">
        <v>0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408</v>
      </c>
      <c r="F26">
        <v>0</v>
      </c>
      <c r="G26">
        <v>0</v>
      </c>
      <c r="H26">
        <v>408</v>
      </c>
      <c r="I26">
        <v>7</v>
      </c>
      <c r="J26">
        <v>415</v>
      </c>
      <c r="K26">
        <v>0</v>
      </c>
      <c r="L26">
        <v>415</v>
      </c>
      <c r="M26">
        <v>1.68674698795181</v>
      </c>
      <c r="N26" s="32">
        <v>0.88402777777777797</v>
      </c>
      <c r="Y26" s="32"/>
      <c r="Z26">
        <v>47.233423102118103</v>
      </c>
      <c r="AA26">
        <v>287636</v>
      </c>
      <c r="AJ26" s="32"/>
      <c r="AK26">
        <v>100</v>
      </c>
      <c r="AL26">
        <v>86493</v>
      </c>
      <c r="AM26">
        <v>0</v>
      </c>
      <c r="AN26">
        <v>0</v>
      </c>
      <c r="AO26">
        <v>86493</v>
      </c>
      <c r="AP26">
        <v>1739</v>
      </c>
      <c r="AQ26">
        <v>88232</v>
      </c>
      <c r="AR26">
        <v>2</v>
      </c>
      <c r="AS26">
        <v>88234</v>
      </c>
      <c r="AT26">
        <v>1.97094024843594</v>
      </c>
      <c r="AU26" s="32">
        <v>0.97569444444444398</v>
      </c>
      <c r="AV26">
        <v>53.823484866714097</v>
      </c>
      <c r="AW26">
        <v>374129</v>
      </c>
      <c r="BF26" s="32"/>
      <c r="BG26" t="s">
        <v>97</v>
      </c>
      <c r="BH26" t="s">
        <v>98</v>
      </c>
      <c r="BI26" s="32">
        <v>0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615</v>
      </c>
      <c r="F27">
        <v>0</v>
      </c>
      <c r="G27">
        <v>0</v>
      </c>
      <c r="H27">
        <v>615</v>
      </c>
      <c r="I27">
        <v>16</v>
      </c>
      <c r="J27">
        <v>631</v>
      </c>
      <c r="K27">
        <v>0</v>
      </c>
      <c r="L27">
        <v>631</v>
      </c>
      <c r="M27">
        <v>2.5356576862123599</v>
      </c>
      <c r="N27" s="32">
        <v>0.88402777777777797</v>
      </c>
      <c r="Y27" s="32"/>
      <c r="Z27">
        <v>47.233423102118103</v>
      </c>
      <c r="AA27">
        <v>287636</v>
      </c>
      <c r="AJ27" s="32"/>
      <c r="AK27">
        <v>100</v>
      </c>
      <c r="AL27">
        <v>86493</v>
      </c>
      <c r="AM27">
        <v>0</v>
      </c>
      <c r="AN27">
        <v>0</v>
      </c>
      <c r="AO27">
        <v>86493</v>
      </c>
      <c r="AP27">
        <v>1739</v>
      </c>
      <c r="AQ27">
        <v>88232</v>
      </c>
      <c r="AR27">
        <v>2</v>
      </c>
      <c r="AS27">
        <v>88234</v>
      </c>
      <c r="AT27">
        <v>1.97094024843594</v>
      </c>
      <c r="AU27" s="32">
        <v>0.97569444444444398</v>
      </c>
      <c r="AV27">
        <v>53.823484866714097</v>
      </c>
      <c r="AW27">
        <v>374129</v>
      </c>
      <c r="BF27" s="32"/>
      <c r="BG27" t="s">
        <v>97</v>
      </c>
      <c r="BH27" t="s">
        <v>98</v>
      </c>
      <c r="BI27" s="32">
        <v>0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9802</v>
      </c>
      <c r="F28">
        <v>0</v>
      </c>
      <c r="G28">
        <v>0</v>
      </c>
      <c r="H28">
        <v>9802</v>
      </c>
      <c r="I28">
        <v>136</v>
      </c>
      <c r="J28">
        <v>9938</v>
      </c>
      <c r="K28">
        <v>3</v>
      </c>
      <c r="L28">
        <v>9941</v>
      </c>
      <c r="M28">
        <v>1.3684846045482</v>
      </c>
      <c r="N28" s="32">
        <v>0.92500000000000004</v>
      </c>
      <c r="Y28" s="32"/>
      <c r="Z28">
        <v>47.233423102118103</v>
      </c>
      <c r="AA28">
        <v>287636</v>
      </c>
      <c r="AJ28" s="32"/>
      <c r="AK28">
        <v>100</v>
      </c>
      <c r="AL28">
        <v>86493</v>
      </c>
      <c r="AM28">
        <v>0</v>
      </c>
      <c r="AN28">
        <v>0</v>
      </c>
      <c r="AO28">
        <v>86493</v>
      </c>
      <c r="AP28">
        <v>1739</v>
      </c>
      <c r="AQ28">
        <v>88232</v>
      </c>
      <c r="AR28">
        <v>2</v>
      </c>
      <c r="AS28">
        <v>88234</v>
      </c>
      <c r="AT28">
        <v>1.97094024843594</v>
      </c>
      <c r="AU28" s="32">
        <v>0.97569444444444398</v>
      </c>
      <c r="AV28">
        <v>53.823484866714097</v>
      </c>
      <c r="AW28">
        <v>374129</v>
      </c>
      <c r="BF28" s="32"/>
      <c r="BG28" t="s">
        <v>97</v>
      </c>
      <c r="BH28" t="s">
        <v>98</v>
      </c>
      <c r="BI28" s="32">
        <v>0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9802</v>
      </c>
      <c r="F29">
        <v>0</v>
      </c>
      <c r="G29">
        <v>0</v>
      </c>
      <c r="H29">
        <v>9802</v>
      </c>
      <c r="I29">
        <v>136</v>
      </c>
      <c r="J29">
        <v>9938</v>
      </c>
      <c r="K29">
        <v>3</v>
      </c>
      <c r="L29">
        <v>9941</v>
      </c>
      <c r="M29">
        <v>1.3684846045482</v>
      </c>
      <c r="N29" s="32">
        <v>0.92500000000000004</v>
      </c>
      <c r="Y29" s="32"/>
      <c r="Z29">
        <v>47.233423102118103</v>
      </c>
      <c r="AA29">
        <v>287636</v>
      </c>
      <c r="AJ29" s="32"/>
      <c r="AK29">
        <v>100</v>
      </c>
      <c r="AL29">
        <v>86493</v>
      </c>
      <c r="AM29">
        <v>0</v>
      </c>
      <c r="AN29">
        <v>0</v>
      </c>
      <c r="AO29">
        <v>86493</v>
      </c>
      <c r="AP29">
        <v>1739</v>
      </c>
      <c r="AQ29">
        <v>88232</v>
      </c>
      <c r="AR29">
        <v>2</v>
      </c>
      <c r="AS29">
        <v>88234</v>
      </c>
      <c r="AT29">
        <v>1.97094024843594</v>
      </c>
      <c r="AU29" s="32">
        <v>0.97569444444444398</v>
      </c>
      <c r="AV29">
        <v>53.823484866714097</v>
      </c>
      <c r="AW29">
        <v>374129</v>
      </c>
      <c r="BF29" s="32"/>
      <c r="BG29" t="s">
        <v>97</v>
      </c>
      <c r="BH29" t="s">
        <v>98</v>
      </c>
      <c r="BI29" s="32">
        <v>0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5457</v>
      </c>
      <c r="F30">
        <v>0</v>
      </c>
      <c r="G30">
        <v>0</v>
      </c>
      <c r="H30">
        <v>5457</v>
      </c>
      <c r="I30">
        <v>94</v>
      </c>
      <c r="J30">
        <v>5551</v>
      </c>
      <c r="K30">
        <v>0</v>
      </c>
      <c r="L30">
        <v>5551</v>
      </c>
      <c r="M30">
        <v>1.69338857863448</v>
      </c>
      <c r="N30" s="32">
        <v>0.94027777777777799</v>
      </c>
      <c r="Y30" s="32"/>
      <c r="Z30">
        <v>47.233423102118103</v>
      </c>
      <c r="AA30">
        <v>287636</v>
      </c>
      <c r="AJ30" s="32"/>
      <c r="AK30">
        <v>100</v>
      </c>
      <c r="AL30">
        <v>86493</v>
      </c>
      <c r="AM30">
        <v>0</v>
      </c>
      <c r="AN30">
        <v>0</v>
      </c>
      <c r="AO30">
        <v>86493</v>
      </c>
      <c r="AP30">
        <v>1739</v>
      </c>
      <c r="AQ30">
        <v>88232</v>
      </c>
      <c r="AR30">
        <v>2</v>
      </c>
      <c r="AS30">
        <v>88234</v>
      </c>
      <c r="AT30">
        <v>1.97094024843594</v>
      </c>
      <c r="AU30" s="32">
        <v>0.97569444444444398</v>
      </c>
      <c r="AV30">
        <v>53.823484866714097</v>
      </c>
      <c r="AW30">
        <v>374129</v>
      </c>
      <c r="BF30" s="32"/>
      <c r="BG30" t="s">
        <v>97</v>
      </c>
      <c r="BH30" t="s">
        <v>98</v>
      </c>
      <c r="BI30" s="32">
        <v>0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5457</v>
      </c>
      <c r="F31">
        <v>0</v>
      </c>
      <c r="G31">
        <v>0</v>
      </c>
      <c r="H31">
        <v>5457</v>
      </c>
      <c r="I31">
        <v>94</v>
      </c>
      <c r="J31">
        <v>5551</v>
      </c>
      <c r="K31">
        <v>0</v>
      </c>
      <c r="L31">
        <v>5551</v>
      </c>
      <c r="M31">
        <v>1.69338857863448</v>
      </c>
      <c r="N31" s="32">
        <v>0.94027777777777799</v>
      </c>
      <c r="Y31" s="32"/>
      <c r="Z31">
        <v>47.233423102118103</v>
      </c>
      <c r="AA31">
        <v>287636</v>
      </c>
      <c r="AJ31" s="32"/>
      <c r="AK31">
        <v>100</v>
      </c>
      <c r="AL31">
        <v>86493</v>
      </c>
      <c r="AM31">
        <v>0</v>
      </c>
      <c r="AN31">
        <v>0</v>
      </c>
      <c r="AO31">
        <v>86493</v>
      </c>
      <c r="AP31">
        <v>1739</v>
      </c>
      <c r="AQ31">
        <v>88232</v>
      </c>
      <c r="AR31">
        <v>2</v>
      </c>
      <c r="AS31">
        <v>88234</v>
      </c>
      <c r="AT31">
        <v>1.97094024843594</v>
      </c>
      <c r="AU31" s="32">
        <v>0.97569444444444398</v>
      </c>
      <c r="AV31">
        <v>53.823484866714097</v>
      </c>
      <c r="AW31">
        <v>374129</v>
      </c>
      <c r="BF31" s="32"/>
      <c r="BG31" t="s">
        <v>97</v>
      </c>
      <c r="BH31" t="s">
        <v>98</v>
      </c>
      <c r="BI31" s="32">
        <v>0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4442</v>
      </c>
      <c r="F32">
        <v>0</v>
      </c>
      <c r="G32">
        <v>0</v>
      </c>
      <c r="H32">
        <v>4442</v>
      </c>
      <c r="I32">
        <v>62</v>
      </c>
      <c r="J32">
        <v>4504</v>
      </c>
      <c r="K32">
        <v>0</v>
      </c>
      <c r="L32">
        <v>4504</v>
      </c>
      <c r="M32">
        <v>1.3765541740675</v>
      </c>
      <c r="N32" s="32">
        <v>0.9</v>
      </c>
      <c r="Y32" s="32"/>
      <c r="Z32">
        <v>47.233423102118103</v>
      </c>
      <c r="AA32">
        <v>287636</v>
      </c>
      <c r="AJ32" s="32"/>
      <c r="AK32">
        <v>100</v>
      </c>
      <c r="AL32">
        <v>86493</v>
      </c>
      <c r="AM32">
        <v>0</v>
      </c>
      <c r="AN32">
        <v>0</v>
      </c>
      <c r="AO32">
        <v>86493</v>
      </c>
      <c r="AP32">
        <v>1739</v>
      </c>
      <c r="AQ32">
        <v>88232</v>
      </c>
      <c r="AR32">
        <v>2</v>
      </c>
      <c r="AS32">
        <v>88234</v>
      </c>
      <c r="AT32">
        <v>1.97094024843594</v>
      </c>
      <c r="AU32" s="32">
        <v>0.97569444444444398</v>
      </c>
      <c r="AV32">
        <v>53.823484866714097</v>
      </c>
      <c r="AW32">
        <v>374129</v>
      </c>
      <c r="BF32" s="32"/>
      <c r="BG32" t="s">
        <v>97</v>
      </c>
      <c r="BH32" t="s">
        <v>98</v>
      </c>
      <c r="BI32" s="32">
        <v>0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4442</v>
      </c>
      <c r="F33">
        <v>0</v>
      </c>
      <c r="G33">
        <v>0</v>
      </c>
      <c r="H33">
        <v>4442</v>
      </c>
      <c r="I33">
        <v>62</v>
      </c>
      <c r="J33">
        <v>4504</v>
      </c>
      <c r="K33">
        <v>0</v>
      </c>
      <c r="L33">
        <v>4504</v>
      </c>
      <c r="M33">
        <v>1.3765541740675</v>
      </c>
      <c r="N33" s="32">
        <v>0.9</v>
      </c>
      <c r="Y33" s="32"/>
      <c r="Z33">
        <v>47.233423102118103</v>
      </c>
      <c r="AA33">
        <v>287636</v>
      </c>
      <c r="AJ33" s="32"/>
      <c r="AK33">
        <v>100</v>
      </c>
      <c r="AL33">
        <v>86493</v>
      </c>
      <c r="AM33">
        <v>0</v>
      </c>
      <c r="AN33">
        <v>0</v>
      </c>
      <c r="AO33">
        <v>86493</v>
      </c>
      <c r="AP33">
        <v>1739</v>
      </c>
      <c r="AQ33">
        <v>88232</v>
      </c>
      <c r="AR33">
        <v>2</v>
      </c>
      <c r="AS33">
        <v>88234</v>
      </c>
      <c r="AT33">
        <v>1.97094024843594</v>
      </c>
      <c r="AU33" s="32">
        <v>0.97569444444444398</v>
      </c>
      <c r="AV33">
        <v>53.823484866714097</v>
      </c>
      <c r="AW33">
        <v>374129</v>
      </c>
      <c r="BF33" s="32"/>
      <c r="BG33" t="s">
        <v>97</v>
      </c>
      <c r="BH33" t="s">
        <v>98</v>
      </c>
      <c r="BI33" s="32">
        <v>0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5365</v>
      </c>
      <c r="F34">
        <v>0</v>
      </c>
      <c r="G34">
        <v>0</v>
      </c>
      <c r="H34">
        <v>5365</v>
      </c>
      <c r="I34">
        <v>64</v>
      </c>
      <c r="J34">
        <v>5429</v>
      </c>
      <c r="K34">
        <v>0</v>
      </c>
      <c r="L34">
        <v>5429</v>
      </c>
      <c r="M34">
        <v>1.17885430097624</v>
      </c>
      <c r="N34" s="32">
        <v>0.96458333333333302</v>
      </c>
      <c r="Y34" s="32"/>
      <c r="Z34">
        <v>47.233423102118103</v>
      </c>
      <c r="AA34">
        <v>287636</v>
      </c>
      <c r="AJ34" s="32"/>
      <c r="AK34">
        <v>100</v>
      </c>
      <c r="AL34">
        <v>86493</v>
      </c>
      <c r="AM34">
        <v>0</v>
      </c>
      <c r="AN34">
        <v>0</v>
      </c>
      <c r="AO34">
        <v>86493</v>
      </c>
      <c r="AP34">
        <v>1739</v>
      </c>
      <c r="AQ34">
        <v>88232</v>
      </c>
      <c r="AR34">
        <v>2</v>
      </c>
      <c r="AS34">
        <v>88234</v>
      </c>
      <c r="AT34">
        <v>1.97094024843594</v>
      </c>
      <c r="AU34" s="32">
        <v>0.97569444444444398</v>
      </c>
      <c r="AV34">
        <v>53.823484866714097</v>
      </c>
      <c r="AW34">
        <v>374129</v>
      </c>
      <c r="BF34" s="32"/>
      <c r="BG34" t="s">
        <v>97</v>
      </c>
      <c r="BH34" t="s">
        <v>98</v>
      </c>
      <c r="BI34" s="32">
        <v>0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5365</v>
      </c>
      <c r="F35">
        <v>0</v>
      </c>
      <c r="G35">
        <v>0</v>
      </c>
      <c r="H35">
        <v>5365</v>
      </c>
      <c r="I35">
        <v>64</v>
      </c>
      <c r="J35">
        <v>5429</v>
      </c>
      <c r="K35">
        <v>0</v>
      </c>
      <c r="L35">
        <v>5429</v>
      </c>
      <c r="M35">
        <v>1.17885430097624</v>
      </c>
      <c r="N35" s="32">
        <v>0.96458333333333302</v>
      </c>
      <c r="Y35" s="32"/>
      <c r="Z35">
        <v>47.233423102118103</v>
      </c>
      <c r="AA35">
        <v>287636</v>
      </c>
      <c r="AJ35" s="32"/>
      <c r="AK35">
        <v>100</v>
      </c>
      <c r="AL35">
        <v>86493</v>
      </c>
      <c r="AM35">
        <v>0</v>
      </c>
      <c r="AN35">
        <v>0</v>
      </c>
      <c r="AO35">
        <v>86493</v>
      </c>
      <c r="AP35">
        <v>1739</v>
      </c>
      <c r="AQ35">
        <v>88232</v>
      </c>
      <c r="AR35">
        <v>2</v>
      </c>
      <c r="AS35">
        <v>88234</v>
      </c>
      <c r="AT35">
        <v>1.97094024843594</v>
      </c>
      <c r="AU35" s="32">
        <v>0.97569444444444398</v>
      </c>
      <c r="AV35">
        <v>53.823484866714097</v>
      </c>
      <c r="AW35">
        <v>374129</v>
      </c>
      <c r="BF35" s="32"/>
      <c r="BG35" t="s">
        <v>97</v>
      </c>
      <c r="BH35" t="s">
        <v>98</v>
      </c>
      <c r="BI35" s="32">
        <v>0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2681</v>
      </c>
      <c r="F36">
        <v>0</v>
      </c>
      <c r="G36">
        <v>0</v>
      </c>
      <c r="H36">
        <v>2681</v>
      </c>
      <c r="I36">
        <v>68</v>
      </c>
      <c r="J36">
        <v>2749</v>
      </c>
      <c r="K36">
        <v>0</v>
      </c>
      <c r="L36">
        <v>2749</v>
      </c>
      <c r="M36">
        <v>2.47362677337214</v>
      </c>
      <c r="N36" s="32">
        <v>0.91041666666666698</v>
      </c>
      <c r="Y36" s="32"/>
      <c r="Z36">
        <v>47.233423102118103</v>
      </c>
      <c r="AA36">
        <v>287636</v>
      </c>
      <c r="AJ36" s="32"/>
      <c r="AK36">
        <v>100</v>
      </c>
      <c r="AL36">
        <v>86493</v>
      </c>
      <c r="AM36">
        <v>0</v>
      </c>
      <c r="AN36">
        <v>0</v>
      </c>
      <c r="AO36">
        <v>86493</v>
      </c>
      <c r="AP36">
        <v>1739</v>
      </c>
      <c r="AQ36">
        <v>88232</v>
      </c>
      <c r="AR36">
        <v>2</v>
      </c>
      <c r="AS36">
        <v>88234</v>
      </c>
      <c r="AT36">
        <v>1.97094024843594</v>
      </c>
      <c r="AU36" s="32">
        <v>0.97569444444444398</v>
      </c>
      <c r="AV36">
        <v>53.823484866714097</v>
      </c>
      <c r="AW36">
        <v>374129</v>
      </c>
      <c r="BF36" s="32"/>
      <c r="BG36" t="s">
        <v>97</v>
      </c>
      <c r="BH36" t="s">
        <v>98</v>
      </c>
      <c r="BI36" s="32">
        <v>0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3176</v>
      </c>
      <c r="F37">
        <v>0</v>
      </c>
      <c r="G37">
        <v>0</v>
      </c>
      <c r="H37">
        <v>3176</v>
      </c>
      <c r="I37">
        <v>107</v>
      </c>
      <c r="J37">
        <v>3283</v>
      </c>
      <c r="K37">
        <v>0</v>
      </c>
      <c r="L37">
        <v>3283</v>
      </c>
      <c r="M37">
        <v>3.2592141334145599</v>
      </c>
      <c r="N37" s="32">
        <v>0.91180555555555598</v>
      </c>
      <c r="Y37" s="32"/>
      <c r="Z37">
        <v>47.233423102118103</v>
      </c>
      <c r="AA37">
        <v>287636</v>
      </c>
      <c r="AJ37" s="32"/>
      <c r="AK37">
        <v>100</v>
      </c>
      <c r="AL37">
        <v>86493</v>
      </c>
      <c r="AM37">
        <v>0</v>
      </c>
      <c r="AN37">
        <v>0</v>
      </c>
      <c r="AO37">
        <v>86493</v>
      </c>
      <c r="AP37">
        <v>1739</v>
      </c>
      <c r="AQ37">
        <v>88232</v>
      </c>
      <c r="AR37">
        <v>2</v>
      </c>
      <c r="AS37">
        <v>88234</v>
      </c>
      <c r="AT37">
        <v>1.97094024843594</v>
      </c>
      <c r="AU37" s="32">
        <v>0.97569444444444398</v>
      </c>
      <c r="AV37">
        <v>53.823484866714097</v>
      </c>
      <c r="AW37">
        <v>374129</v>
      </c>
      <c r="BF37" s="32"/>
      <c r="BG37" t="s">
        <v>97</v>
      </c>
      <c r="BH37" t="s">
        <v>98</v>
      </c>
      <c r="BI37" s="32">
        <v>0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3096</v>
      </c>
      <c r="F38">
        <v>0</v>
      </c>
      <c r="G38">
        <v>0</v>
      </c>
      <c r="H38">
        <v>3096</v>
      </c>
      <c r="I38">
        <v>77</v>
      </c>
      <c r="J38">
        <v>3173</v>
      </c>
      <c r="K38">
        <v>0</v>
      </c>
      <c r="L38">
        <v>3173</v>
      </c>
      <c r="M38">
        <v>2.4267254963756701</v>
      </c>
      <c r="N38" s="32">
        <v>0.90208333333333302</v>
      </c>
      <c r="Y38" s="32"/>
      <c r="Z38">
        <v>47.233423102118103</v>
      </c>
      <c r="AA38">
        <v>287636</v>
      </c>
      <c r="AJ38" s="32"/>
      <c r="AK38">
        <v>100</v>
      </c>
      <c r="AL38">
        <v>86493</v>
      </c>
      <c r="AM38">
        <v>0</v>
      </c>
      <c r="AN38">
        <v>0</v>
      </c>
      <c r="AO38">
        <v>86493</v>
      </c>
      <c r="AP38">
        <v>1739</v>
      </c>
      <c r="AQ38">
        <v>88232</v>
      </c>
      <c r="AR38">
        <v>2</v>
      </c>
      <c r="AS38">
        <v>88234</v>
      </c>
      <c r="AT38">
        <v>1.97094024843594</v>
      </c>
      <c r="AU38" s="32">
        <v>0.97569444444444398</v>
      </c>
      <c r="AV38">
        <v>53.823484866714097</v>
      </c>
      <c r="AW38">
        <v>374129</v>
      </c>
      <c r="BF38" s="32"/>
      <c r="BG38" t="s">
        <v>97</v>
      </c>
      <c r="BH38" t="s">
        <v>98</v>
      </c>
      <c r="BI38" s="32">
        <v>0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6250</v>
      </c>
      <c r="F39">
        <v>0</v>
      </c>
      <c r="G39">
        <v>0</v>
      </c>
      <c r="H39">
        <v>6250</v>
      </c>
      <c r="I39">
        <v>68</v>
      </c>
      <c r="J39">
        <v>6318</v>
      </c>
      <c r="K39">
        <v>0</v>
      </c>
      <c r="L39">
        <v>6318</v>
      </c>
      <c r="M39">
        <v>1.07628996517885</v>
      </c>
      <c r="N39" s="32">
        <v>0.93541666666666701</v>
      </c>
      <c r="Y39" s="32"/>
      <c r="Z39">
        <v>47.233423102118103</v>
      </c>
      <c r="AA39">
        <v>287636</v>
      </c>
      <c r="AJ39" s="32"/>
      <c r="AK39">
        <v>100</v>
      </c>
      <c r="AL39">
        <v>86493</v>
      </c>
      <c r="AM39">
        <v>0</v>
      </c>
      <c r="AN39">
        <v>0</v>
      </c>
      <c r="AO39">
        <v>86493</v>
      </c>
      <c r="AP39">
        <v>1739</v>
      </c>
      <c r="AQ39">
        <v>88232</v>
      </c>
      <c r="AR39">
        <v>2</v>
      </c>
      <c r="AS39">
        <v>88234</v>
      </c>
      <c r="AT39">
        <v>1.97094024843594</v>
      </c>
      <c r="AU39" s="32">
        <v>0.97569444444444398</v>
      </c>
      <c r="AV39">
        <v>53.823484866714097</v>
      </c>
      <c r="AW39">
        <v>374129</v>
      </c>
      <c r="BF39" s="32"/>
      <c r="BG39" t="s">
        <v>97</v>
      </c>
      <c r="BH39" t="s">
        <v>98</v>
      </c>
      <c r="BI39" s="32">
        <v>0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15203</v>
      </c>
      <c r="F40">
        <v>0</v>
      </c>
      <c r="G40">
        <v>0</v>
      </c>
      <c r="H40">
        <v>15203</v>
      </c>
      <c r="I40">
        <v>320</v>
      </c>
      <c r="J40">
        <v>15523</v>
      </c>
      <c r="K40">
        <v>0</v>
      </c>
      <c r="L40">
        <v>15523</v>
      </c>
      <c r="M40">
        <v>2.0614571925529899</v>
      </c>
      <c r="N40" s="32">
        <v>0.93541666666666701</v>
      </c>
      <c r="Y40" s="32"/>
      <c r="Z40">
        <v>47.233423102118103</v>
      </c>
      <c r="AA40">
        <v>287636</v>
      </c>
      <c r="AJ40" s="32"/>
      <c r="AK40">
        <v>100</v>
      </c>
      <c r="AL40">
        <v>86493</v>
      </c>
      <c r="AM40">
        <v>0</v>
      </c>
      <c r="AN40">
        <v>0</v>
      </c>
      <c r="AO40">
        <v>86493</v>
      </c>
      <c r="AP40">
        <v>1739</v>
      </c>
      <c r="AQ40">
        <v>88232</v>
      </c>
      <c r="AR40">
        <v>2</v>
      </c>
      <c r="AS40">
        <v>88234</v>
      </c>
      <c r="AT40">
        <v>1.97094024843594</v>
      </c>
      <c r="AU40" s="32">
        <v>0.97569444444444398</v>
      </c>
      <c r="AV40">
        <v>53.823484866714097</v>
      </c>
      <c r="AW40">
        <v>374129</v>
      </c>
      <c r="BF40" s="32"/>
      <c r="BG40" t="s">
        <v>97</v>
      </c>
      <c r="BH40" t="s">
        <v>98</v>
      </c>
      <c r="BI40" s="32">
        <v>0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3835</v>
      </c>
      <c r="F41">
        <v>0</v>
      </c>
      <c r="G41">
        <v>0</v>
      </c>
      <c r="H41">
        <v>3835</v>
      </c>
      <c r="I41">
        <v>58</v>
      </c>
      <c r="J41">
        <v>3893</v>
      </c>
      <c r="K41">
        <v>0</v>
      </c>
      <c r="L41">
        <v>3893</v>
      </c>
      <c r="M41">
        <v>1.4898535833547399</v>
      </c>
      <c r="N41" s="32">
        <v>0.90902777777777799</v>
      </c>
      <c r="Y41" s="32"/>
      <c r="Z41">
        <v>47.233423102118103</v>
      </c>
      <c r="AA41">
        <v>287636</v>
      </c>
      <c r="AJ41" s="32"/>
      <c r="AK41">
        <v>100</v>
      </c>
      <c r="AL41">
        <v>86493</v>
      </c>
      <c r="AM41">
        <v>0</v>
      </c>
      <c r="AN41">
        <v>0</v>
      </c>
      <c r="AO41">
        <v>86493</v>
      </c>
      <c r="AP41">
        <v>1739</v>
      </c>
      <c r="AQ41">
        <v>88232</v>
      </c>
      <c r="AR41">
        <v>2</v>
      </c>
      <c r="AS41">
        <v>88234</v>
      </c>
      <c r="AT41">
        <v>1.97094024843594</v>
      </c>
      <c r="AU41" s="32">
        <v>0.97569444444444398</v>
      </c>
      <c r="AV41">
        <v>53.823484866714097</v>
      </c>
      <c r="AW41">
        <v>374129</v>
      </c>
      <c r="BF41" s="32"/>
      <c r="BG41" t="s">
        <v>97</v>
      </c>
      <c r="BH41" t="s">
        <v>98</v>
      </c>
      <c r="BI41" s="32">
        <v>0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2766</v>
      </c>
      <c r="F42">
        <v>0</v>
      </c>
      <c r="G42">
        <v>0</v>
      </c>
      <c r="H42">
        <v>2766</v>
      </c>
      <c r="I42">
        <v>27</v>
      </c>
      <c r="J42">
        <v>2793</v>
      </c>
      <c r="K42">
        <v>0</v>
      </c>
      <c r="L42">
        <v>2793</v>
      </c>
      <c r="M42">
        <v>0.96670247046186897</v>
      </c>
      <c r="N42" s="32">
        <v>0.91388888888888897</v>
      </c>
      <c r="Y42" s="32"/>
      <c r="Z42">
        <v>47.233423102118103</v>
      </c>
      <c r="AA42">
        <v>287636</v>
      </c>
      <c r="AJ42" s="32"/>
      <c r="AK42">
        <v>100</v>
      </c>
      <c r="AL42">
        <v>86493</v>
      </c>
      <c r="AM42">
        <v>0</v>
      </c>
      <c r="AN42">
        <v>0</v>
      </c>
      <c r="AO42">
        <v>86493</v>
      </c>
      <c r="AP42">
        <v>1739</v>
      </c>
      <c r="AQ42">
        <v>88232</v>
      </c>
      <c r="AR42">
        <v>2</v>
      </c>
      <c r="AS42">
        <v>88234</v>
      </c>
      <c r="AT42">
        <v>1.97094024843594</v>
      </c>
      <c r="AU42" s="32">
        <v>0.97569444444444398</v>
      </c>
      <c r="AV42">
        <v>53.823484866714097</v>
      </c>
      <c r="AW42">
        <v>374129</v>
      </c>
      <c r="BF42" s="32"/>
      <c r="BG42" t="s">
        <v>97</v>
      </c>
      <c r="BH42" t="s">
        <v>98</v>
      </c>
      <c r="BI42" s="32">
        <v>0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6213</v>
      </c>
      <c r="F43">
        <v>0</v>
      </c>
      <c r="G43">
        <v>0</v>
      </c>
      <c r="H43">
        <v>6213</v>
      </c>
      <c r="I43">
        <v>193</v>
      </c>
      <c r="J43">
        <v>6406</v>
      </c>
      <c r="K43">
        <v>-1</v>
      </c>
      <c r="L43">
        <v>6405</v>
      </c>
      <c r="M43">
        <v>3.0128004995316902</v>
      </c>
      <c r="N43" s="32">
        <v>0.97083333333333299</v>
      </c>
      <c r="Y43" s="32"/>
      <c r="Z43">
        <v>47.233423102118103</v>
      </c>
      <c r="AA43">
        <v>287636</v>
      </c>
      <c r="AJ43" s="32"/>
      <c r="AK43">
        <v>100</v>
      </c>
      <c r="AL43">
        <v>86493</v>
      </c>
      <c r="AM43">
        <v>0</v>
      </c>
      <c r="AN43">
        <v>0</v>
      </c>
      <c r="AO43">
        <v>86493</v>
      </c>
      <c r="AP43">
        <v>1739</v>
      </c>
      <c r="AQ43">
        <v>88232</v>
      </c>
      <c r="AR43">
        <v>2</v>
      </c>
      <c r="AS43">
        <v>88234</v>
      </c>
      <c r="AT43">
        <v>1.97094024843594</v>
      </c>
      <c r="AU43" s="32">
        <v>0.97569444444444398</v>
      </c>
      <c r="AV43">
        <v>53.823484866714097</v>
      </c>
      <c r="AW43">
        <v>374129</v>
      </c>
      <c r="BF43" s="32"/>
      <c r="BG43" t="s">
        <v>97</v>
      </c>
      <c r="BH43" t="s">
        <v>98</v>
      </c>
      <c r="BI43" s="32">
        <v>0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12814</v>
      </c>
      <c r="F44">
        <v>0</v>
      </c>
      <c r="G44">
        <v>0</v>
      </c>
      <c r="H44">
        <v>12814</v>
      </c>
      <c r="I44">
        <v>278</v>
      </c>
      <c r="J44">
        <v>13092</v>
      </c>
      <c r="K44">
        <v>-1</v>
      </c>
      <c r="L44">
        <v>13091</v>
      </c>
      <c r="M44">
        <v>2.1234341582645899</v>
      </c>
      <c r="N44" s="32">
        <v>0.97083333333333299</v>
      </c>
      <c r="Y44" s="32"/>
      <c r="Z44">
        <v>47.233423102118103</v>
      </c>
      <c r="AA44">
        <v>287636</v>
      </c>
      <c r="AJ44" s="32"/>
      <c r="AK44">
        <v>100</v>
      </c>
      <c r="AL44">
        <v>86493</v>
      </c>
      <c r="AM44">
        <v>0</v>
      </c>
      <c r="AN44">
        <v>0</v>
      </c>
      <c r="AO44">
        <v>86493</v>
      </c>
      <c r="AP44">
        <v>1739</v>
      </c>
      <c r="AQ44">
        <v>88232</v>
      </c>
      <c r="AR44">
        <v>2</v>
      </c>
      <c r="AS44">
        <v>88234</v>
      </c>
      <c r="AT44">
        <v>1.97094024843594</v>
      </c>
      <c r="AU44" s="32">
        <v>0.97569444444444398</v>
      </c>
      <c r="AV44">
        <v>53.823484866714097</v>
      </c>
      <c r="AW44">
        <v>374129</v>
      </c>
      <c r="BF44" s="32"/>
      <c r="BG44" t="s">
        <v>97</v>
      </c>
      <c r="BH44" t="s">
        <v>98</v>
      </c>
      <c r="BI44" s="32">
        <v>0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854</v>
      </c>
      <c r="F45">
        <v>0</v>
      </c>
      <c r="G45">
        <v>0</v>
      </c>
      <c r="H45">
        <v>854</v>
      </c>
      <c r="I45">
        <v>15</v>
      </c>
      <c r="J45">
        <v>869</v>
      </c>
      <c r="K45">
        <v>0</v>
      </c>
      <c r="L45">
        <v>869</v>
      </c>
      <c r="M45">
        <v>1.7261219792865401</v>
      </c>
      <c r="N45" s="32">
        <v>0.874305555555556</v>
      </c>
      <c r="Y45" s="32"/>
      <c r="Z45">
        <v>47.233423102118103</v>
      </c>
      <c r="AA45">
        <v>287636</v>
      </c>
      <c r="AJ45" s="32"/>
      <c r="AK45">
        <v>100</v>
      </c>
      <c r="AL45">
        <v>86493</v>
      </c>
      <c r="AM45">
        <v>0</v>
      </c>
      <c r="AN45">
        <v>0</v>
      </c>
      <c r="AO45">
        <v>86493</v>
      </c>
      <c r="AP45">
        <v>1739</v>
      </c>
      <c r="AQ45">
        <v>88232</v>
      </c>
      <c r="AR45">
        <v>2</v>
      </c>
      <c r="AS45">
        <v>88234</v>
      </c>
      <c r="AT45">
        <v>1.97094024843594</v>
      </c>
      <c r="AU45" s="32">
        <v>0.97569444444444398</v>
      </c>
      <c r="AV45">
        <v>53.823484866714097</v>
      </c>
      <c r="AW45">
        <v>374129</v>
      </c>
      <c r="BF45" s="32"/>
      <c r="BG45" t="s">
        <v>97</v>
      </c>
      <c r="BH45" t="s">
        <v>98</v>
      </c>
      <c r="BI45" s="32">
        <v>0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1102</v>
      </c>
      <c r="F46">
        <v>0</v>
      </c>
      <c r="G46">
        <v>0</v>
      </c>
      <c r="H46">
        <v>1102</v>
      </c>
      <c r="I46">
        <v>27</v>
      </c>
      <c r="J46">
        <v>1129</v>
      </c>
      <c r="K46">
        <v>0</v>
      </c>
      <c r="L46">
        <v>1129</v>
      </c>
      <c r="M46">
        <v>2.3914968999114299</v>
      </c>
      <c r="N46" s="32">
        <v>0.88680555555555596</v>
      </c>
      <c r="Y46" s="32"/>
      <c r="Z46">
        <v>47.233423102118103</v>
      </c>
      <c r="AA46">
        <v>287636</v>
      </c>
      <c r="AJ46" s="32"/>
      <c r="AK46">
        <v>100</v>
      </c>
      <c r="AL46">
        <v>86493</v>
      </c>
      <c r="AM46">
        <v>0</v>
      </c>
      <c r="AN46">
        <v>0</v>
      </c>
      <c r="AO46">
        <v>86493</v>
      </c>
      <c r="AP46">
        <v>1739</v>
      </c>
      <c r="AQ46">
        <v>88232</v>
      </c>
      <c r="AR46">
        <v>2</v>
      </c>
      <c r="AS46">
        <v>88234</v>
      </c>
      <c r="AT46">
        <v>1.97094024843594</v>
      </c>
      <c r="AU46" s="32">
        <v>0.97569444444444398</v>
      </c>
      <c r="AV46">
        <v>53.823484866714097</v>
      </c>
      <c r="AW46">
        <v>374129</v>
      </c>
      <c r="BF46" s="32"/>
      <c r="BG46" t="s">
        <v>97</v>
      </c>
      <c r="BH46" t="s">
        <v>98</v>
      </c>
      <c r="BI46" s="32">
        <v>0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4487</v>
      </c>
      <c r="F47">
        <v>0</v>
      </c>
      <c r="G47">
        <v>0</v>
      </c>
      <c r="H47">
        <v>4487</v>
      </c>
      <c r="I47">
        <v>124</v>
      </c>
      <c r="J47">
        <v>4611</v>
      </c>
      <c r="K47">
        <v>0</v>
      </c>
      <c r="L47">
        <v>4611</v>
      </c>
      <c r="M47">
        <v>2.68922142702234</v>
      </c>
      <c r="N47" s="32">
        <v>0.92916666666666703</v>
      </c>
      <c r="Y47" s="32"/>
      <c r="Z47">
        <v>47.233423102118103</v>
      </c>
      <c r="AA47">
        <v>287636</v>
      </c>
      <c r="AJ47" s="32"/>
      <c r="AK47">
        <v>100</v>
      </c>
      <c r="AL47">
        <v>86493</v>
      </c>
      <c r="AM47">
        <v>0</v>
      </c>
      <c r="AN47">
        <v>0</v>
      </c>
      <c r="AO47">
        <v>86493</v>
      </c>
      <c r="AP47">
        <v>1739</v>
      </c>
      <c r="AQ47">
        <v>88232</v>
      </c>
      <c r="AR47">
        <v>2</v>
      </c>
      <c r="AS47">
        <v>88234</v>
      </c>
      <c r="AT47">
        <v>1.97094024843594</v>
      </c>
      <c r="AU47" s="32">
        <v>0.97569444444444398</v>
      </c>
      <c r="AV47">
        <v>53.823484866714097</v>
      </c>
      <c r="AW47">
        <v>374129</v>
      </c>
      <c r="BF47" s="32"/>
      <c r="BG47" t="s">
        <v>97</v>
      </c>
      <c r="BH47" t="s">
        <v>98</v>
      </c>
      <c r="BI47" s="32">
        <v>0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3142</v>
      </c>
      <c r="F48">
        <v>0</v>
      </c>
      <c r="G48">
        <v>0</v>
      </c>
      <c r="H48">
        <v>3142</v>
      </c>
      <c r="I48">
        <v>87</v>
      </c>
      <c r="J48">
        <v>3229</v>
      </c>
      <c r="K48">
        <v>0</v>
      </c>
      <c r="L48">
        <v>3229</v>
      </c>
      <c r="M48">
        <v>2.69433261071539</v>
      </c>
      <c r="N48" s="32">
        <v>0.90138888888888902</v>
      </c>
      <c r="Y48" s="32"/>
      <c r="Z48">
        <v>47.233423102118103</v>
      </c>
      <c r="AA48">
        <v>287636</v>
      </c>
      <c r="AJ48" s="32"/>
      <c r="AK48">
        <v>100</v>
      </c>
      <c r="AL48">
        <v>86493</v>
      </c>
      <c r="AM48">
        <v>0</v>
      </c>
      <c r="AN48">
        <v>0</v>
      </c>
      <c r="AO48">
        <v>86493</v>
      </c>
      <c r="AP48">
        <v>1739</v>
      </c>
      <c r="AQ48">
        <v>88232</v>
      </c>
      <c r="AR48">
        <v>2</v>
      </c>
      <c r="AS48">
        <v>88234</v>
      </c>
      <c r="AT48">
        <v>1.97094024843594</v>
      </c>
      <c r="AU48" s="32">
        <v>0.97569444444444398</v>
      </c>
      <c r="AV48">
        <v>53.823484866714097</v>
      </c>
      <c r="AW48">
        <v>374129</v>
      </c>
      <c r="BF48" s="32"/>
      <c r="BG48" t="s">
        <v>97</v>
      </c>
      <c r="BH48" t="s">
        <v>98</v>
      </c>
      <c r="BI48" s="32">
        <v>0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3258</v>
      </c>
      <c r="F49">
        <v>0</v>
      </c>
      <c r="G49">
        <v>0</v>
      </c>
      <c r="H49">
        <v>3258</v>
      </c>
      <c r="I49">
        <v>75</v>
      </c>
      <c r="J49">
        <v>3333</v>
      </c>
      <c r="K49">
        <v>0</v>
      </c>
      <c r="L49">
        <v>3333</v>
      </c>
      <c r="M49">
        <v>2.2502250225022502</v>
      </c>
      <c r="N49" s="32">
        <v>0.90902777777777799</v>
      </c>
      <c r="Y49" s="32"/>
      <c r="Z49">
        <v>47.233423102118103</v>
      </c>
      <c r="AA49">
        <v>287636</v>
      </c>
      <c r="AJ49" s="32"/>
      <c r="AK49">
        <v>100</v>
      </c>
      <c r="AL49">
        <v>86493</v>
      </c>
      <c r="AM49">
        <v>0</v>
      </c>
      <c r="AN49">
        <v>0</v>
      </c>
      <c r="AO49">
        <v>86493</v>
      </c>
      <c r="AP49">
        <v>1739</v>
      </c>
      <c r="AQ49">
        <v>88232</v>
      </c>
      <c r="AR49">
        <v>2</v>
      </c>
      <c r="AS49">
        <v>88234</v>
      </c>
      <c r="AT49">
        <v>1.97094024843594</v>
      </c>
      <c r="AU49" s="32">
        <v>0.97569444444444398</v>
      </c>
      <c r="AV49">
        <v>53.823484866714097</v>
      </c>
      <c r="AW49">
        <v>374129</v>
      </c>
      <c r="BF49" s="32"/>
      <c r="BG49" t="s">
        <v>97</v>
      </c>
      <c r="BH49" t="s">
        <v>98</v>
      </c>
      <c r="BI49" s="32">
        <v>0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5106</v>
      </c>
      <c r="F50">
        <v>0</v>
      </c>
      <c r="G50">
        <v>0</v>
      </c>
      <c r="H50">
        <v>5106</v>
      </c>
      <c r="I50">
        <v>112</v>
      </c>
      <c r="J50">
        <v>5218</v>
      </c>
      <c r="K50">
        <v>0</v>
      </c>
      <c r="L50">
        <v>5218</v>
      </c>
      <c r="M50">
        <v>2.1464162514373299</v>
      </c>
      <c r="N50" s="32">
        <v>0.95</v>
      </c>
      <c r="Y50" s="32"/>
      <c r="Z50">
        <v>47.233423102118103</v>
      </c>
      <c r="AA50">
        <v>287636</v>
      </c>
      <c r="AJ50" s="32"/>
      <c r="AK50">
        <v>100</v>
      </c>
      <c r="AL50">
        <v>86493</v>
      </c>
      <c r="AM50">
        <v>0</v>
      </c>
      <c r="AN50">
        <v>0</v>
      </c>
      <c r="AO50">
        <v>86493</v>
      </c>
      <c r="AP50">
        <v>1739</v>
      </c>
      <c r="AQ50">
        <v>88232</v>
      </c>
      <c r="AR50">
        <v>2</v>
      </c>
      <c r="AS50">
        <v>88234</v>
      </c>
      <c r="AT50">
        <v>1.97094024843594</v>
      </c>
      <c r="AU50" s="32">
        <v>0.97569444444444398</v>
      </c>
      <c r="AV50">
        <v>53.823484866714097</v>
      </c>
      <c r="AW50">
        <v>374129</v>
      </c>
      <c r="BF50" s="32"/>
      <c r="BG50" t="s">
        <v>97</v>
      </c>
      <c r="BH50" t="s">
        <v>98</v>
      </c>
      <c r="BI50" s="32">
        <v>0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2896</v>
      </c>
      <c r="F51">
        <v>0</v>
      </c>
      <c r="G51">
        <v>0</v>
      </c>
      <c r="H51">
        <v>2896</v>
      </c>
      <c r="I51">
        <v>73</v>
      </c>
      <c r="J51">
        <v>2969</v>
      </c>
      <c r="K51">
        <v>0</v>
      </c>
      <c r="L51">
        <v>2969</v>
      </c>
      <c r="M51">
        <v>2.4587403166049202</v>
      </c>
      <c r="N51" s="32">
        <v>0.90763888888888899</v>
      </c>
      <c r="Y51" s="32"/>
      <c r="Z51">
        <v>47.233423102118103</v>
      </c>
      <c r="AA51">
        <v>287636</v>
      </c>
      <c r="AJ51" s="32"/>
      <c r="AK51">
        <v>100</v>
      </c>
      <c r="AL51">
        <v>86493</v>
      </c>
      <c r="AM51">
        <v>0</v>
      </c>
      <c r="AN51">
        <v>0</v>
      </c>
      <c r="AO51">
        <v>86493</v>
      </c>
      <c r="AP51">
        <v>1739</v>
      </c>
      <c r="AQ51">
        <v>88232</v>
      </c>
      <c r="AR51">
        <v>2</v>
      </c>
      <c r="AS51">
        <v>88234</v>
      </c>
      <c r="AT51">
        <v>1.97094024843594</v>
      </c>
      <c r="AU51" s="32">
        <v>0.97569444444444398</v>
      </c>
      <c r="AV51">
        <v>53.823484866714097</v>
      </c>
      <c r="AW51">
        <v>374129</v>
      </c>
      <c r="BF51" s="32"/>
      <c r="BG51" t="s">
        <v>97</v>
      </c>
      <c r="BH51" t="s">
        <v>98</v>
      </c>
      <c r="BI51" s="32">
        <v>0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2956</v>
      </c>
      <c r="F52">
        <v>0</v>
      </c>
      <c r="G52">
        <v>0</v>
      </c>
      <c r="H52">
        <v>2956</v>
      </c>
      <c r="I52">
        <v>92</v>
      </c>
      <c r="J52">
        <v>3048</v>
      </c>
      <c r="K52">
        <v>0</v>
      </c>
      <c r="L52">
        <v>3048</v>
      </c>
      <c r="M52">
        <v>3.0183727034120702</v>
      </c>
      <c r="N52" s="32">
        <v>0.938194444444444</v>
      </c>
      <c r="Y52" s="32"/>
      <c r="Z52">
        <v>47.233423102118103</v>
      </c>
      <c r="AA52">
        <v>287636</v>
      </c>
      <c r="AJ52" s="32"/>
      <c r="AK52">
        <v>100</v>
      </c>
      <c r="AL52">
        <v>86493</v>
      </c>
      <c r="AM52">
        <v>0</v>
      </c>
      <c r="AN52">
        <v>0</v>
      </c>
      <c r="AO52">
        <v>86493</v>
      </c>
      <c r="AP52">
        <v>1739</v>
      </c>
      <c r="AQ52">
        <v>88232</v>
      </c>
      <c r="AR52">
        <v>2</v>
      </c>
      <c r="AS52">
        <v>88234</v>
      </c>
      <c r="AT52">
        <v>1.97094024843594</v>
      </c>
      <c r="AU52" s="32">
        <v>0.97569444444444398</v>
      </c>
      <c r="AV52">
        <v>53.823484866714097</v>
      </c>
      <c r="AW52">
        <v>374129</v>
      </c>
      <c r="BF52" s="32"/>
      <c r="BG52" t="s">
        <v>97</v>
      </c>
      <c r="BH52" t="s">
        <v>98</v>
      </c>
      <c r="BI52" s="32">
        <v>0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3236</v>
      </c>
      <c r="F53">
        <v>0</v>
      </c>
      <c r="G53">
        <v>0</v>
      </c>
      <c r="H53">
        <v>3236</v>
      </c>
      <c r="I53">
        <v>46</v>
      </c>
      <c r="J53">
        <v>3282</v>
      </c>
      <c r="K53">
        <v>0</v>
      </c>
      <c r="L53">
        <v>3282</v>
      </c>
      <c r="M53">
        <v>1.40158439975625</v>
      </c>
      <c r="N53" s="32">
        <v>0.92361111111111105</v>
      </c>
      <c r="Y53" s="32"/>
      <c r="Z53">
        <v>47.233423102118103</v>
      </c>
      <c r="AA53">
        <v>287636</v>
      </c>
      <c r="AJ53" s="32"/>
      <c r="AK53">
        <v>100</v>
      </c>
      <c r="AL53">
        <v>86493</v>
      </c>
      <c r="AM53">
        <v>0</v>
      </c>
      <c r="AN53">
        <v>0</v>
      </c>
      <c r="AO53">
        <v>86493</v>
      </c>
      <c r="AP53">
        <v>1739</v>
      </c>
      <c r="AQ53">
        <v>88232</v>
      </c>
      <c r="AR53">
        <v>2</v>
      </c>
      <c r="AS53">
        <v>88234</v>
      </c>
      <c r="AT53">
        <v>1.97094024843594</v>
      </c>
      <c r="AU53" s="32">
        <v>0.97569444444444398</v>
      </c>
      <c r="AV53">
        <v>53.823484866714097</v>
      </c>
      <c r="AW53">
        <v>374129</v>
      </c>
      <c r="BF53" s="32"/>
      <c r="BG53" t="s">
        <v>97</v>
      </c>
      <c r="BH53" t="s">
        <v>98</v>
      </c>
      <c r="BI53" s="32">
        <v>0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2860</v>
      </c>
      <c r="F54">
        <v>0</v>
      </c>
      <c r="G54">
        <v>0</v>
      </c>
      <c r="H54">
        <v>2860</v>
      </c>
      <c r="I54">
        <v>80</v>
      </c>
      <c r="J54">
        <v>2940</v>
      </c>
      <c r="K54">
        <v>0</v>
      </c>
      <c r="L54">
        <v>2940</v>
      </c>
      <c r="M54">
        <v>2.72108843537415</v>
      </c>
      <c r="N54" s="32">
        <v>0.88541666666666696</v>
      </c>
      <c r="Y54" s="32"/>
      <c r="Z54">
        <v>47.233423102118103</v>
      </c>
      <c r="AA54">
        <v>287636</v>
      </c>
      <c r="AJ54" s="32"/>
      <c r="AK54">
        <v>100</v>
      </c>
      <c r="AL54">
        <v>86493</v>
      </c>
      <c r="AM54">
        <v>0</v>
      </c>
      <c r="AN54">
        <v>0</v>
      </c>
      <c r="AO54">
        <v>86493</v>
      </c>
      <c r="AP54">
        <v>1739</v>
      </c>
      <c r="AQ54">
        <v>88232</v>
      </c>
      <c r="AR54">
        <v>2</v>
      </c>
      <c r="AS54">
        <v>88234</v>
      </c>
      <c r="AT54">
        <v>1.97094024843594</v>
      </c>
      <c r="AU54" s="32">
        <v>0.97569444444444398</v>
      </c>
      <c r="AV54">
        <v>53.823484866714097</v>
      </c>
      <c r="AW54">
        <v>374129</v>
      </c>
      <c r="BF54" s="32"/>
      <c r="BG54" t="s">
        <v>97</v>
      </c>
      <c r="BH54" t="s">
        <v>98</v>
      </c>
      <c r="BI54" s="32">
        <v>0</v>
      </c>
    </row>
    <row r="55" spans="1:61" x14ac:dyDescent="0.15">
      <c r="A55">
        <v>2</v>
      </c>
      <c r="B55">
        <v>11</v>
      </c>
      <c r="C55" t="s">
        <v>151</v>
      </c>
      <c r="D55">
        <v>100</v>
      </c>
      <c r="E55">
        <v>2898</v>
      </c>
      <c r="F55">
        <v>0</v>
      </c>
      <c r="G55">
        <v>0</v>
      </c>
      <c r="H55">
        <v>2898</v>
      </c>
      <c r="I55">
        <v>38</v>
      </c>
      <c r="J55">
        <v>2936</v>
      </c>
      <c r="K55">
        <v>0</v>
      </c>
      <c r="L55">
        <v>2936</v>
      </c>
      <c r="M55">
        <v>1.2942779291553099</v>
      </c>
      <c r="N55" s="32">
        <v>0.97569444444444398</v>
      </c>
      <c r="Y55" s="32"/>
      <c r="Z55">
        <v>47.233423102118103</v>
      </c>
      <c r="AA55">
        <v>287636</v>
      </c>
      <c r="AJ55" s="32"/>
      <c r="AK55">
        <v>100</v>
      </c>
      <c r="AL55">
        <v>86493</v>
      </c>
      <c r="AM55">
        <v>0</v>
      </c>
      <c r="AN55">
        <v>0</v>
      </c>
      <c r="AO55">
        <v>86493</v>
      </c>
      <c r="AP55">
        <v>1739</v>
      </c>
      <c r="AQ55">
        <v>88232</v>
      </c>
      <c r="AR55">
        <v>2</v>
      </c>
      <c r="AS55">
        <v>88234</v>
      </c>
      <c r="AT55">
        <v>1.97094024843594</v>
      </c>
      <c r="AU55" s="32">
        <v>0.97569444444444398</v>
      </c>
      <c r="AV55">
        <v>53.823484866714097</v>
      </c>
      <c r="AW55">
        <v>374129</v>
      </c>
      <c r="BF55" s="32"/>
      <c r="BG55" t="s">
        <v>97</v>
      </c>
      <c r="BH55" t="s">
        <v>98</v>
      </c>
      <c r="BI55" s="32">
        <v>0</v>
      </c>
    </row>
    <row r="56" spans="1:61" x14ac:dyDescent="0.15">
      <c r="A56">
        <v>2</v>
      </c>
      <c r="B56">
        <v>12</v>
      </c>
      <c r="C56" t="s">
        <v>152</v>
      </c>
      <c r="D56">
        <v>100</v>
      </c>
      <c r="E56">
        <v>32795</v>
      </c>
      <c r="F56">
        <v>0</v>
      </c>
      <c r="G56">
        <v>0</v>
      </c>
      <c r="H56">
        <v>32795</v>
      </c>
      <c r="I56">
        <v>769</v>
      </c>
      <c r="J56">
        <v>33564</v>
      </c>
      <c r="K56">
        <v>0</v>
      </c>
      <c r="L56">
        <v>33564</v>
      </c>
      <c r="M56">
        <v>2.2911452746990801</v>
      </c>
      <c r="N56" s="32">
        <v>0.97569444444444398</v>
      </c>
      <c r="Y56" s="32"/>
      <c r="Z56">
        <v>47.233423102118103</v>
      </c>
      <c r="AA56">
        <v>287636</v>
      </c>
      <c r="AJ56" s="32"/>
      <c r="AK56">
        <v>100</v>
      </c>
      <c r="AL56">
        <v>86493</v>
      </c>
      <c r="AM56">
        <v>0</v>
      </c>
      <c r="AN56">
        <v>0</v>
      </c>
      <c r="AO56">
        <v>86493</v>
      </c>
      <c r="AP56">
        <v>1739</v>
      </c>
      <c r="AQ56">
        <v>88232</v>
      </c>
      <c r="AR56">
        <v>2</v>
      </c>
      <c r="AS56">
        <v>88234</v>
      </c>
      <c r="AT56">
        <v>1.97094024843594</v>
      </c>
      <c r="AU56" s="32">
        <v>0.97569444444444398</v>
      </c>
      <c r="AV56">
        <v>53.823484866714097</v>
      </c>
      <c r="AW56">
        <v>374129</v>
      </c>
      <c r="BF56" s="32"/>
      <c r="BG56" t="s">
        <v>97</v>
      </c>
      <c r="BH56" t="s">
        <v>98</v>
      </c>
      <c r="BI56" s="32">
        <v>0</v>
      </c>
    </row>
    <row r="57" spans="1:61" x14ac:dyDescent="0.15">
      <c r="A57">
        <v>2</v>
      </c>
      <c r="B57">
        <v>13</v>
      </c>
      <c r="N57" s="32"/>
      <c r="Y57" s="32"/>
      <c r="Z57">
        <v>47.233423102118103</v>
      </c>
      <c r="AA57">
        <v>287636</v>
      </c>
      <c r="AJ57" s="32"/>
      <c r="AK57">
        <v>100</v>
      </c>
      <c r="AL57">
        <v>86493</v>
      </c>
      <c r="AM57">
        <v>0</v>
      </c>
      <c r="AN57">
        <v>0</v>
      </c>
      <c r="AO57">
        <v>86493</v>
      </c>
      <c r="AP57">
        <v>1739</v>
      </c>
      <c r="AQ57">
        <v>88232</v>
      </c>
      <c r="AR57">
        <v>2</v>
      </c>
      <c r="AS57">
        <v>88234</v>
      </c>
      <c r="AT57">
        <v>1.97094024843594</v>
      </c>
      <c r="AU57" s="32">
        <v>0.97569444444444398</v>
      </c>
      <c r="AV57">
        <v>53.823484866714097</v>
      </c>
      <c r="AW57">
        <v>374129</v>
      </c>
      <c r="BF57" s="32"/>
      <c r="BG57" t="s">
        <v>97</v>
      </c>
      <c r="BH57" t="s">
        <v>98</v>
      </c>
      <c r="BI57" s="32">
        <v>0</v>
      </c>
    </row>
    <row r="58" spans="1:61" x14ac:dyDescent="0.15">
      <c r="A58">
        <v>2</v>
      </c>
      <c r="B58">
        <v>14</v>
      </c>
      <c r="N58" s="32"/>
      <c r="Y58" s="32"/>
      <c r="Z58">
        <v>47.233423102118103</v>
      </c>
      <c r="AA58">
        <v>287636</v>
      </c>
      <c r="AJ58" s="32"/>
      <c r="AK58">
        <v>100</v>
      </c>
      <c r="AL58">
        <v>86493</v>
      </c>
      <c r="AM58">
        <v>0</v>
      </c>
      <c r="AN58">
        <v>0</v>
      </c>
      <c r="AO58">
        <v>86493</v>
      </c>
      <c r="AP58">
        <v>1739</v>
      </c>
      <c r="AQ58">
        <v>88232</v>
      </c>
      <c r="AR58">
        <v>2</v>
      </c>
      <c r="AS58">
        <v>88234</v>
      </c>
      <c r="AT58">
        <v>1.97094024843594</v>
      </c>
      <c r="AU58" s="32">
        <v>0.97569444444444398</v>
      </c>
      <c r="AV58">
        <v>53.823484866714097</v>
      </c>
      <c r="AW58">
        <v>374129</v>
      </c>
      <c r="BF58" s="32"/>
      <c r="BG58" t="s">
        <v>97</v>
      </c>
      <c r="BH58" t="s">
        <v>98</v>
      </c>
      <c r="BI58" s="32">
        <v>0</v>
      </c>
    </row>
    <row r="59" spans="1:61" x14ac:dyDescent="0.15">
      <c r="A59">
        <v>2</v>
      </c>
      <c r="B59">
        <v>15</v>
      </c>
      <c r="N59" s="32"/>
      <c r="Y59" s="32"/>
      <c r="Z59">
        <v>47.233423102118103</v>
      </c>
      <c r="AA59">
        <v>287636</v>
      </c>
      <c r="AJ59" s="32"/>
      <c r="AK59">
        <v>100</v>
      </c>
      <c r="AL59">
        <v>86493</v>
      </c>
      <c r="AM59">
        <v>0</v>
      </c>
      <c r="AN59">
        <v>0</v>
      </c>
      <c r="AO59">
        <v>86493</v>
      </c>
      <c r="AP59">
        <v>1739</v>
      </c>
      <c r="AQ59">
        <v>88232</v>
      </c>
      <c r="AR59">
        <v>2</v>
      </c>
      <c r="AS59">
        <v>88234</v>
      </c>
      <c r="AT59">
        <v>1.97094024843594</v>
      </c>
      <c r="AU59" s="32">
        <v>0.97569444444444398</v>
      </c>
      <c r="AV59">
        <v>53.823484866714097</v>
      </c>
      <c r="AW59">
        <v>374129</v>
      </c>
      <c r="BF59" s="32"/>
      <c r="BG59" t="s">
        <v>97</v>
      </c>
      <c r="BH59" t="s">
        <v>98</v>
      </c>
      <c r="BI59" s="32">
        <v>0</v>
      </c>
    </row>
    <row r="60" spans="1:61" x14ac:dyDescent="0.15">
      <c r="A60">
        <v>2</v>
      </c>
      <c r="B60">
        <v>16</v>
      </c>
      <c r="N60" s="32"/>
      <c r="Y60" s="32"/>
      <c r="Z60">
        <v>47.233423102118103</v>
      </c>
      <c r="AA60">
        <v>287636</v>
      </c>
      <c r="AJ60" s="32"/>
      <c r="AK60">
        <v>100</v>
      </c>
      <c r="AL60">
        <v>86493</v>
      </c>
      <c r="AM60">
        <v>0</v>
      </c>
      <c r="AN60">
        <v>0</v>
      </c>
      <c r="AO60">
        <v>86493</v>
      </c>
      <c r="AP60">
        <v>1739</v>
      </c>
      <c r="AQ60">
        <v>88232</v>
      </c>
      <c r="AR60">
        <v>2</v>
      </c>
      <c r="AS60">
        <v>88234</v>
      </c>
      <c r="AT60">
        <v>1.97094024843594</v>
      </c>
      <c r="AU60" s="32">
        <v>0.97569444444444398</v>
      </c>
      <c r="AV60">
        <v>53.823484866714097</v>
      </c>
      <c r="AW60">
        <v>374129</v>
      </c>
      <c r="BF60" s="32"/>
      <c r="BG60" t="s">
        <v>97</v>
      </c>
      <c r="BH60" t="s">
        <v>98</v>
      </c>
      <c r="BI60" s="32">
        <v>0</v>
      </c>
    </row>
    <row r="61" spans="1:61" x14ac:dyDescent="0.15">
      <c r="A61">
        <v>2</v>
      </c>
      <c r="B61">
        <v>17</v>
      </c>
      <c r="N61" s="32"/>
      <c r="Y61" s="32"/>
      <c r="Z61">
        <v>47.233423102118103</v>
      </c>
      <c r="AA61">
        <v>287636</v>
      </c>
      <c r="AJ61" s="32"/>
      <c r="AK61">
        <v>100</v>
      </c>
      <c r="AL61">
        <v>86493</v>
      </c>
      <c r="AM61">
        <v>0</v>
      </c>
      <c r="AN61">
        <v>0</v>
      </c>
      <c r="AO61">
        <v>86493</v>
      </c>
      <c r="AP61">
        <v>1739</v>
      </c>
      <c r="AQ61">
        <v>88232</v>
      </c>
      <c r="AR61">
        <v>2</v>
      </c>
      <c r="AS61">
        <v>88234</v>
      </c>
      <c r="AT61">
        <v>1.97094024843594</v>
      </c>
      <c r="AU61" s="32">
        <v>0.97569444444444398</v>
      </c>
      <c r="AV61">
        <v>53.823484866714097</v>
      </c>
      <c r="AW61">
        <v>374129</v>
      </c>
      <c r="BF61" s="32"/>
      <c r="BG61" t="s">
        <v>97</v>
      </c>
      <c r="BH61" t="s">
        <v>98</v>
      </c>
      <c r="BI61" s="32">
        <v>0</v>
      </c>
    </row>
    <row r="62" spans="1:61" x14ac:dyDescent="0.15">
      <c r="A62">
        <v>2</v>
      </c>
      <c r="B62">
        <v>18</v>
      </c>
      <c r="N62" s="32"/>
      <c r="Y62" s="32"/>
      <c r="Z62">
        <v>47.233423102118103</v>
      </c>
      <c r="AA62">
        <v>287636</v>
      </c>
      <c r="AJ62" s="32"/>
      <c r="AK62">
        <v>100</v>
      </c>
      <c r="AL62">
        <v>86493</v>
      </c>
      <c r="AM62">
        <v>0</v>
      </c>
      <c r="AN62">
        <v>0</v>
      </c>
      <c r="AO62">
        <v>86493</v>
      </c>
      <c r="AP62">
        <v>1739</v>
      </c>
      <c r="AQ62">
        <v>88232</v>
      </c>
      <c r="AR62">
        <v>2</v>
      </c>
      <c r="AS62">
        <v>88234</v>
      </c>
      <c r="AT62">
        <v>1.97094024843594</v>
      </c>
      <c r="AU62" s="32">
        <v>0.97569444444444398</v>
      </c>
      <c r="AV62">
        <v>53.823484866714097</v>
      </c>
      <c r="AW62">
        <v>374129</v>
      </c>
      <c r="BF62" s="32"/>
      <c r="BG62" t="s">
        <v>97</v>
      </c>
      <c r="BH62" t="s">
        <v>98</v>
      </c>
      <c r="BI62" s="32">
        <v>0</v>
      </c>
    </row>
    <row r="63" spans="1:61" x14ac:dyDescent="0.15">
      <c r="A63">
        <v>2</v>
      </c>
      <c r="B63">
        <v>19</v>
      </c>
      <c r="N63" s="32"/>
      <c r="Y63" s="32"/>
      <c r="Z63">
        <v>47.233423102118103</v>
      </c>
      <c r="AA63">
        <v>287636</v>
      </c>
      <c r="AJ63" s="32"/>
      <c r="AK63">
        <v>100</v>
      </c>
      <c r="AL63">
        <v>86493</v>
      </c>
      <c r="AM63">
        <v>0</v>
      </c>
      <c r="AN63">
        <v>0</v>
      </c>
      <c r="AO63">
        <v>86493</v>
      </c>
      <c r="AP63">
        <v>1739</v>
      </c>
      <c r="AQ63">
        <v>88232</v>
      </c>
      <c r="AR63">
        <v>2</v>
      </c>
      <c r="AS63">
        <v>88234</v>
      </c>
      <c r="AT63">
        <v>1.97094024843594</v>
      </c>
      <c r="AU63" s="32">
        <v>0.97569444444444398</v>
      </c>
      <c r="AV63">
        <v>53.823484866714097</v>
      </c>
      <c r="AW63">
        <v>374129</v>
      </c>
      <c r="BF63" s="32"/>
      <c r="BG63" t="s">
        <v>97</v>
      </c>
      <c r="BH63" t="s">
        <v>98</v>
      </c>
      <c r="BI63" s="32">
        <v>0</v>
      </c>
    </row>
    <row r="64" spans="1:61" x14ac:dyDescent="0.15">
      <c r="A64">
        <v>2</v>
      </c>
      <c r="B64">
        <v>20</v>
      </c>
      <c r="N64" s="32"/>
      <c r="Y64" s="32"/>
      <c r="Z64">
        <v>47.233423102118103</v>
      </c>
      <c r="AA64">
        <v>287636</v>
      </c>
      <c r="AJ64" s="32"/>
      <c r="AK64">
        <v>100</v>
      </c>
      <c r="AL64">
        <v>86493</v>
      </c>
      <c r="AM64">
        <v>0</v>
      </c>
      <c r="AN64">
        <v>0</v>
      </c>
      <c r="AO64">
        <v>86493</v>
      </c>
      <c r="AP64">
        <v>1739</v>
      </c>
      <c r="AQ64">
        <v>88232</v>
      </c>
      <c r="AR64">
        <v>2</v>
      </c>
      <c r="AS64">
        <v>88234</v>
      </c>
      <c r="AT64">
        <v>1.97094024843594</v>
      </c>
      <c r="AU64" s="32">
        <v>0.97569444444444398</v>
      </c>
      <c r="AV64">
        <v>53.823484866714097</v>
      </c>
      <c r="AW64">
        <v>374129</v>
      </c>
      <c r="BF64" s="32"/>
      <c r="BG64" t="s">
        <v>97</v>
      </c>
      <c r="BH64" t="s">
        <v>98</v>
      </c>
      <c r="BI64" s="32">
        <v>0</v>
      </c>
    </row>
    <row r="65" spans="1:61" x14ac:dyDescent="0.15">
      <c r="A65">
        <v>2</v>
      </c>
      <c r="B65">
        <v>21</v>
      </c>
      <c r="N65" s="32"/>
      <c r="Y65" s="32"/>
      <c r="Z65">
        <v>47.233423102118103</v>
      </c>
      <c r="AA65">
        <v>287636</v>
      </c>
      <c r="AJ65" s="32"/>
      <c r="AK65">
        <v>100</v>
      </c>
      <c r="AL65">
        <v>86493</v>
      </c>
      <c r="AM65">
        <v>0</v>
      </c>
      <c r="AN65">
        <v>0</v>
      </c>
      <c r="AO65">
        <v>86493</v>
      </c>
      <c r="AP65">
        <v>1739</v>
      </c>
      <c r="AQ65">
        <v>88232</v>
      </c>
      <c r="AR65">
        <v>2</v>
      </c>
      <c r="AS65">
        <v>88234</v>
      </c>
      <c r="AT65">
        <v>1.97094024843594</v>
      </c>
      <c r="AU65" s="32">
        <v>0.97569444444444398</v>
      </c>
      <c r="AV65">
        <v>53.823484866714097</v>
      </c>
      <c r="AW65">
        <v>374129</v>
      </c>
      <c r="BF65" s="32"/>
      <c r="BG65" t="s">
        <v>97</v>
      </c>
      <c r="BH65" t="s">
        <v>98</v>
      </c>
      <c r="BI65" s="32">
        <v>0</v>
      </c>
    </row>
    <row r="66" spans="1:61" x14ac:dyDescent="0.15">
      <c r="A66">
        <v>2</v>
      </c>
      <c r="B66">
        <v>22</v>
      </c>
      <c r="N66" s="32"/>
      <c r="Y66" s="32"/>
      <c r="Z66">
        <v>47.233423102118103</v>
      </c>
      <c r="AA66">
        <v>287636</v>
      </c>
      <c r="AJ66" s="32"/>
      <c r="AK66">
        <v>100</v>
      </c>
      <c r="AL66">
        <v>86493</v>
      </c>
      <c r="AM66">
        <v>0</v>
      </c>
      <c r="AN66">
        <v>0</v>
      </c>
      <c r="AO66">
        <v>86493</v>
      </c>
      <c r="AP66">
        <v>1739</v>
      </c>
      <c r="AQ66">
        <v>88232</v>
      </c>
      <c r="AR66">
        <v>2</v>
      </c>
      <c r="AS66">
        <v>88234</v>
      </c>
      <c r="AT66">
        <v>1.97094024843594</v>
      </c>
      <c r="AU66" s="32">
        <v>0.97569444444444398</v>
      </c>
      <c r="AV66">
        <v>53.823484866714097</v>
      </c>
      <c r="AW66">
        <v>374129</v>
      </c>
      <c r="BF66" s="32"/>
      <c r="BG66" t="s">
        <v>97</v>
      </c>
      <c r="BH66" t="s">
        <v>98</v>
      </c>
      <c r="BI66" s="32">
        <v>0</v>
      </c>
    </row>
    <row r="67" spans="1:61" x14ac:dyDescent="0.15">
      <c r="A67">
        <v>2</v>
      </c>
      <c r="B67">
        <v>23</v>
      </c>
      <c r="N67" s="32"/>
      <c r="Y67" s="32"/>
      <c r="Z67">
        <v>47.233423102118103</v>
      </c>
      <c r="AA67">
        <v>287636</v>
      </c>
      <c r="AJ67" s="32"/>
      <c r="AK67">
        <v>100</v>
      </c>
      <c r="AL67">
        <v>86493</v>
      </c>
      <c r="AM67">
        <v>0</v>
      </c>
      <c r="AN67">
        <v>0</v>
      </c>
      <c r="AO67">
        <v>86493</v>
      </c>
      <c r="AP67">
        <v>1739</v>
      </c>
      <c r="AQ67">
        <v>88232</v>
      </c>
      <c r="AR67">
        <v>2</v>
      </c>
      <c r="AS67">
        <v>88234</v>
      </c>
      <c r="AT67">
        <v>1.97094024843594</v>
      </c>
      <c r="AU67" s="32">
        <v>0.97569444444444398</v>
      </c>
      <c r="AV67">
        <v>53.823484866714097</v>
      </c>
      <c r="AW67">
        <v>374129</v>
      </c>
      <c r="BF67" s="32"/>
      <c r="BG67" t="s">
        <v>97</v>
      </c>
      <c r="BH67" t="s">
        <v>98</v>
      </c>
      <c r="BI67" s="32">
        <v>0</v>
      </c>
    </row>
    <row r="68" spans="1:61" x14ac:dyDescent="0.15">
      <c r="A68">
        <v>2</v>
      </c>
      <c r="B68">
        <v>24</v>
      </c>
      <c r="N68" s="32"/>
      <c r="Y68" s="32"/>
      <c r="Z68">
        <v>47.233423102118103</v>
      </c>
      <c r="AA68">
        <v>287636</v>
      </c>
      <c r="AJ68" s="32"/>
      <c r="AK68">
        <v>100</v>
      </c>
      <c r="AL68">
        <v>86493</v>
      </c>
      <c r="AM68">
        <v>0</v>
      </c>
      <c r="AN68">
        <v>0</v>
      </c>
      <c r="AO68">
        <v>86493</v>
      </c>
      <c r="AP68">
        <v>1739</v>
      </c>
      <c r="AQ68">
        <v>88232</v>
      </c>
      <c r="AR68">
        <v>2</v>
      </c>
      <c r="AS68">
        <v>88234</v>
      </c>
      <c r="AT68">
        <v>1.97094024843594</v>
      </c>
      <c r="AU68" s="32">
        <v>0.97569444444444398</v>
      </c>
      <c r="AV68">
        <v>53.823484866714097</v>
      </c>
      <c r="AW68">
        <v>374129</v>
      </c>
      <c r="BF68" s="32"/>
      <c r="BG68" t="s">
        <v>97</v>
      </c>
      <c r="BH68" t="s">
        <v>98</v>
      </c>
      <c r="BI68" s="32">
        <v>0</v>
      </c>
    </row>
    <row r="69" spans="1:61" x14ac:dyDescent="0.15">
      <c r="A69">
        <v>2</v>
      </c>
      <c r="B69">
        <v>25</v>
      </c>
      <c r="N69" s="32"/>
      <c r="Y69" s="32"/>
      <c r="Z69">
        <v>47.233423102118103</v>
      </c>
      <c r="AA69">
        <v>287636</v>
      </c>
      <c r="AJ69" s="32"/>
      <c r="AK69">
        <v>100</v>
      </c>
      <c r="AL69">
        <v>86493</v>
      </c>
      <c r="AM69">
        <v>0</v>
      </c>
      <c r="AN69">
        <v>0</v>
      </c>
      <c r="AO69">
        <v>86493</v>
      </c>
      <c r="AP69">
        <v>1739</v>
      </c>
      <c r="AQ69">
        <v>88232</v>
      </c>
      <c r="AR69">
        <v>2</v>
      </c>
      <c r="AS69">
        <v>88234</v>
      </c>
      <c r="AT69">
        <v>1.97094024843594</v>
      </c>
      <c r="AU69" s="32">
        <v>0.97569444444444398</v>
      </c>
      <c r="AV69">
        <v>53.823484866714097</v>
      </c>
      <c r="AW69">
        <v>374129</v>
      </c>
      <c r="BF69" s="32"/>
      <c r="BG69" t="s">
        <v>97</v>
      </c>
      <c r="BH69" t="s">
        <v>98</v>
      </c>
      <c r="BI69" s="32">
        <v>0</v>
      </c>
    </row>
    <row r="70" spans="1:61" x14ac:dyDescent="0.15">
      <c r="A70">
        <v>2</v>
      </c>
      <c r="B70">
        <v>26</v>
      </c>
      <c r="N70" s="32"/>
      <c r="Y70" s="32"/>
      <c r="Z70">
        <v>47.233423102118103</v>
      </c>
      <c r="AA70">
        <v>287636</v>
      </c>
      <c r="AJ70" s="32"/>
      <c r="AK70">
        <v>100</v>
      </c>
      <c r="AL70">
        <v>86493</v>
      </c>
      <c r="AM70">
        <v>0</v>
      </c>
      <c r="AN70">
        <v>0</v>
      </c>
      <c r="AO70">
        <v>86493</v>
      </c>
      <c r="AP70">
        <v>1739</v>
      </c>
      <c r="AQ70">
        <v>88232</v>
      </c>
      <c r="AR70">
        <v>2</v>
      </c>
      <c r="AS70">
        <v>88234</v>
      </c>
      <c r="AT70">
        <v>1.97094024843594</v>
      </c>
      <c r="AU70" s="32">
        <v>0.97569444444444398</v>
      </c>
      <c r="AV70">
        <v>53.823484866714097</v>
      </c>
      <c r="AW70">
        <v>374129</v>
      </c>
      <c r="BF70" s="32"/>
      <c r="BG70" t="s">
        <v>97</v>
      </c>
      <c r="BH70" t="s">
        <v>98</v>
      </c>
      <c r="BI70" s="32">
        <v>0</v>
      </c>
    </row>
    <row r="71" spans="1:61" x14ac:dyDescent="0.15">
      <c r="A71">
        <v>2</v>
      </c>
      <c r="B71">
        <v>27</v>
      </c>
      <c r="N71" s="32"/>
      <c r="Y71" s="32"/>
      <c r="Z71">
        <v>47.233423102118103</v>
      </c>
      <c r="AA71">
        <v>287636</v>
      </c>
      <c r="AJ71" s="32"/>
      <c r="AK71">
        <v>100</v>
      </c>
      <c r="AL71">
        <v>86493</v>
      </c>
      <c r="AM71">
        <v>0</v>
      </c>
      <c r="AN71">
        <v>0</v>
      </c>
      <c r="AO71">
        <v>86493</v>
      </c>
      <c r="AP71">
        <v>1739</v>
      </c>
      <c r="AQ71">
        <v>88232</v>
      </c>
      <c r="AR71">
        <v>2</v>
      </c>
      <c r="AS71">
        <v>88234</v>
      </c>
      <c r="AT71">
        <v>1.97094024843594</v>
      </c>
      <c r="AU71" s="32">
        <v>0.97569444444444398</v>
      </c>
      <c r="AV71">
        <v>53.823484866714097</v>
      </c>
      <c r="AW71">
        <v>374129</v>
      </c>
      <c r="BF71" s="32"/>
      <c r="BG71" t="s">
        <v>97</v>
      </c>
      <c r="BH71" t="s">
        <v>98</v>
      </c>
      <c r="BI71" s="32">
        <v>0</v>
      </c>
    </row>
    <row r="72" spans="1:61" x14ac:dyDescent="0.15">
      <c r="A72">
        <v>2</v>
      </c>
      <c r="B72">
        <v>28</v>
      </c>
      <c r="N72" s="32"/>
      <c r="Y72" s="32"/>
      <c r="Z72">
        <v>47.233423102118103</v>
      </c>
      <c r="AA72">
        <v>287636</v>
      </c>
      <c r="AJ72" s="32"/>
      <c r="AK72">
        <v>100</v>
      </c>
      <c r="AL72">
        <v>86493</v>
      </c>
      <c r="AM72">
        <v>0</v>
      </c>
      <c r="AN72">
        <v>0</v>
      </c>
      <c r="AO72">
        <v>86493</v>
      </c>
      <c r="AP72">
        <v>1739</v>
      </c>
      <c r="AQ72">
        <v>88232</v>
      </c>
      <c r="AR72">
        <v>2</v>
      </c>
      <c r="AS72">
        <v>88234</v>
      </c>
      <c r="AT72">
        <v>1.97094024843594</v>
      </c>
      <c r="AU72" s="32">
        <v>0.97569444444444398</v>
      </c>
      <c r="AV72">
        <v>53.823484866714097</v>
      </c>
      <c r="AW72">
        <v>374129</v>
      </c>
      <c r="BF72" s="32"/>
      <c r="BG72" t="s">
        <v>97</v>
      </c>
      <c r="BH72" t="s">
        <v>98</v>
      </c>
      <c r="BI72" s="32">
        <v>0</v>
      </c>
    </row>
    <row r="73" spans="1:61" x14ac:dyDescent="0.15">
      <c r="A73">
        <v>2</v>
      </c>
      <c r="B73">
        <v>29</v>
      </c>
      <c r="N73" s="32"/>
      <c r="Y73" s="32"/>
      <c r="Z73">
        <v>47.233423102118103</v>
      </c>
      <c r="AA73">
        <v>287636</v>
      </c>
      <c r="AJ73" s="32"/>
      <c r="AK73">
        <v>100</v>
      </c>
      <c r="AL73">
        <v>86493</v>
      </c>
      <c r="AM73">
        <v>0</v>
      </c>
      <c r="AN73">
        <v>0</v>
      </c>
      <c r="AO73">
        <v>86493</v>
      </c>
      <c r="AP73">
        <v>1739</v>
      </c>
      <c r="AQ73">
        <v>88232</v>
      </c>
      <c r="AR73">
        <v>2</v>
      </c>
      <c r="AS73">
        <v>88234</v>
      </c>
      <c r="AT73">
        <v>1.97094024843594</v>
      </c>
      <c r="AU73" s="32">
        <v>0.97569444444444398</v>
      </c>
      <c r="AV73">
        <v>53.823484866714097</v>
      </c>
      <c r="AW73">
        <v>374129</v>
      </c>
      <c r="BF73" s="32"/>
      <c r="BG73" t="s">
        <v>97</v>
      </c>
      <c r="BH73" t="s">
        <v>98</v>
      </c>
      <c r="BI73" s="32">
        <v>0</v>
      </c>
    </row>
    <row r="74" spans="1:61" x14ac:dyDescent="0.15">
      <c r="A74">
        <v>2</v>
      </c>
      <c r="B74">
        <v>30</v>
      </c>
      <c r="N74" s="32"/>
      <c r="Y74" s="32"/>
      <c r="Z74">
        <v>47.233423102118103</v>
      </c>
      <c r="AA74">
        <v>287636</v>
      </c>
      <c r="AJ74" s="32"/>
      <c r="AK74">
        <v>100</v>
      </c>
      <c r="AL74">
        <v>86493</v>
      </c>
      <c r="AM74">
        <v>0</v>
      </c>
      <c r="AN74">
        <v>0</v>
      </c>
      <c r="AO74">
        <v>86493</v>
      </c>
      <c r="AP74">
        <v>1739</v>
      </c>
      <c r="AQ74">
        <v>88232</v>
      </c>
      <c r="AR74">
        <v>2</v>
      </c>
      <c r="AS74">
        <v>88234</v>
      </c>
      <c r="AT74">
        <v>1.97094024843594</v>
      </c>
      <c r="AU74" s="32">
        <v>0.97569444444444398</v>
      </c>
      <c r="AV74">
        <v>53.823484866714097</v>
      </c>
      <c r="AW74">
        <v>374129</v>
      </c>
      <c r="BF74" s="32"/>
      <c r="BG74" t="s">
        <v>97</v>
      </c>
      <c r="BH74" t="s">
        <v>98</v>
      </c>
      <c r="BI74" s="32">
        <v>0</v>
      </c>
    </row>
    <row r="75" spans="1:61" x14ac:dyDescent="0.15">
      <c r="A75">
        <v>2</v>
      </c>
      <c r="B75">
        <v>31</v>
      </c>
      <c r="N75" s="32"/>
      <c r="Y75" s="32"/>
      <c r="Z75">
        <v>47.233423102118103</v>
      </c>
      <c r="AA75">
        <v>287636</v>
      </c>
      <c r="AJ75" s="32"/>
      <c r="AK75">
        <v>100</v>
      </c>
      <c r="AL75">
        <v>86493</v>
      </c>
      <c r="AM75">
        <v>0</v>
      </c>
      <c r="AN75">
        <v>0</v>
      </c>
      <c r="AO75">
        <v>86493</v>
      </c>
      <c r="AP75">
        <v>1739</v>
      </c>
      <c r="AQ75">
        <v>88232</v>
      </c>
      <c r="AR75">
        <v>2</v>
      </c>
      <c r="AS75">
        <v>88234</v>
      </c>
      <c r="AT75">
        <v>1.97094024843594</v>
      </c>
      <c r="AU75" s="32">
        <v>0.97569444444444398</v>
      </c>
      <c r="AV75">
        <v>53.823484866714097</v>
      </c>
      <c r="AW75">
        <v>374129</v>
      </c>
      <c r="BF75" s="32"/>
      <c r="BG75" t="s">
        <v>97</v>
      </c>
      <c r="BH75" t="s">
        <v>98</v>
      </c>
      <c r="BI75" s="32">
        <v>0</v>
      </c>
    </row>
    <row r="76" spans="1:61" x14ac:dyDescent="0.15">
      <c r="A76">
        <v>2</v>
      </c>
      <c r="B76">
        <v>32</v>
      </c>
      <c r="N76" s="32"/>
      <c r="Y76" s="32"/>
      <c r="Z76">
        <v>47.233423102118103</v>
      </c>
      <c r="AA76">
        <v>287636</v>
      </c>
      <c r="AJ76" s="32"/>
      <c r="AK76">
        <v>100</v>
      </c>
      <c r="AL76">
        <v>86493</v>
      </c>
      <c r="AM76">
        <v>0</v>
      </c>
      <c r="AN76">
        <v>0</v>
      </c>
      <c r="AO76">
        <v>86493</v>
      </c>
      <c r="AP76">
        <v>1739</v>
      </c>
      <c r="AQ76">
        <v>88232</v>
      </c>
      <c r="AR76">
        <v>2</v>
      </c>
      <c r="AS76">
        <v>88234</v>
      </c>
      <c r="AT76">
        <v>1.97094024843594</v>
      </c>
      <c r="AU76" s="32">
        <v>0.97569444444444398</v>
      </c>
      <c r="AV76">
        <v>53.823484866714097</v>
      </c>
      <c r="AW76">
        <v>374129</v>
      </c>
      <c r="BF76" s="32"/>
      <c r="BG76" t="s">
        <v>97</v>
      </c>
      <c r="BH76" t="s">
        <v>98</v>
      </c>
      <c r="BI76" s="32">
        <v>0</v>
      </c>
    </row>
    <row r="77" spans="1:61" x14ac:dyDescent="0.15">
      <c r="A77">
        <v>2</v>
      </c>
      <c r="B77">
        <v>33</v>
      </c>
      <c r="N77" s="32"/>
      <c r="Y77" s="32"/>
      <c r="Z77">
        <v>47.233423102118103</v>
      </c>
      <c r="AA77">
        <v>287636</v>
      </c>
      <c r="AJ77" s="32"/>
      <c r="AK77">
        <v>100</v>
      </c>
      <c r="AL77">
        <v>86493</v>
      </c>
      <c r="AM77">
        <v>0</v>
      </c>
      <c r="AN77">
        <v>0</v>
      </c>
      <c r="AO77">
        <v>86493</v>
      </c>
      <c r="AP77">
        <v>1739</v>
      </c>
      <c r="AQ77">
        <v>88232</v>
      </c>
      <c r="AR77">
        <v>2</v>
      </c>
      <c r="AS77">
        <v>88234</v>
      </c>
      <c r="AT77">
        <v>1.97094024843594</v>
      </c>
      <c r="AU77" s="32">
        <v>0.97569444444444398</v>
      </c>
      <c r="AV77">
        <v>53.823484866714097</v>
      </c>
      <c r="AW77">
        <v>374129</v>
      </c>
      <c r="BF77" s="32"/>
      <c r="BG77" t="s">
        <v>97</v>
      </c>
      <c r="BH77" t="s">
        <v>98</v>
      </c>
      <c r="BI77" s="32">
        <v>0</v>
      </c>
    </row>
    <row r="78" spans="1:61" x14ac:dyDescent="0.15">
      <c r="A78">
        <v>2</v>
      </c>
      <c r="B78">
        <v>34</v>
      </c>
      <c r="N78" s="32"/>
      <c r="Y78" s="32"/>
      <c r="Z78">
        <v>47.233423102118103</v>
      </c>
      <c r="AA78">
        <v>287636</v>
      </c>
      <c r="AJ78" s="32"/>
      <c r="AK78">
        <v>100</v>
      </c>
      <c r="AL78">
        <v>86493</v>
      </c>
      <c r="AM78">
        <v>0</v>
      </c>
      <c r="AN78">
        <v>0</v>
      </c>
      <c r="AO78">
        <v>86493</v>
      </c>
      <c r="AP78">
        <v>1739</v>
      </c>
      <c r="AQ78">
        <v>88232</v>
      </c>
      <c r="AR78">
        <v>2</v>
      </c>
      <c r="AS78">
        <v>88234</v>
      </c>
      <c r="AT78">
        <v>1.97094024843594</v>
      </c>
      <c r="AU78" s="32">
        <v>0.97569444444444398</v>
      </c>
      <c r="AV78">
        <v>53.823484866714097</v>
      </c>
      <c r="AW78">
        <v>374129</v>
      </c>
      <c r="BF78" s="32"/>
      <c r="BG78" t="s">
        <v>97</v>
      </c>
      <c r="BH78" t="s">
        <v>98</v>
      </c>
      <c r="BI78" s="32">
        <v>0</v>
      </c>
    </row>
    <row r="79" spans="1:61" x14ac:dyDescent="0.15">
      <c r="A79">
        <v>2</v>
      </c>
      <c r="B79">
        <v>35</v>
      </c>
      <c r="N79" s="32"/>
      <c r="Y79" s="32"/>
      <c r="Z79">
        <v>47.233423102118103</v>
      </c>
      <c r="AA79">
        <v>287636</v>
      </c>
      <c r="AJ79" s="32"/>
      <c r="AK79">
        <v>100</v>
      </c>
      <c r="AL79">
        <v>86493</v>
      </c>
      <c r="AM79">
        <v>0</v>
      </c>
      <c r="AN79">
        <v>0</v>
      </c>
      <c r="AO79">
        <v>86493</v>
      </c>
      <c r="AP79">
        <v>1739</v>
      </c>
      <c r="AQ79">
        <v>88232</v>
      </c>
      <c r="AR79">
        <v>2</v>
      </c>
      <c r="AS79">
        <v>88234</v>
      </c>
      <c r="AT79">
        <v>1.97094024843594</v>
      </c>
      <c r="AU79" s="32">
        <v>0.97569444444444398</v>
      </c>
      <c r="AV79">
        <v>53.823484866714097</v>
      </c>
      <c r="AW79">
        <v>374129</v>
      </c>
      <c r="BF79" s="32"/>
      <c r="BG79" t="s">
        <v>97</v>
      </c>
      <c r="BH79" t="s">
        <v>98</v>
      </c>
      <c r="BI79" s="32">
        <v>0</v>
      </c>
    </row>
    <row r="80" spans="1:61" x14ac:dyDescent="0.15">
      <c r="A80">
        <v>2</v>
      </c>
      <c r="B80">
        <v>36</v>
      </c>
      <c r="N80" s="32"/>
      <c r="Y80" s="32"/>
      <c r="Z80">
        <v>47.233423102118103</v>
      </c>
      <c r="AA80">
        <v>287636</v>
      </c>
      <c r="AJ80" s="32"/>
      <c r="AK80">
        <v>100</v>
      </c>
      <c r="AL80">
        <v>86493</v>
      </c>
      <c r="AM80">
        <v>0</v>
      </c>
      <c r="AN80">
        <v>0</v>
      </c>
      <c r="AO80">
        <v>86493</v>
      </c>
      <c r="AP80">
        <v>1739</v>
      </c>
      <c r="AQ80">
        <v>88232</v>
      </c>
      <c r="AR80">
        <v>2</v>
      </c>
      <c r="AS80">
        <v>88234</v>
      </c>
      <c r="AT80">
        <v>1.97094024843594</v>
      </c>
      <c r="AU80" s="32">
        <v>0.97569444444444398</v>
      </c>
      <c r="AV80">
        <v>53.823484866714097</v>
      </c>
      <c r="AW80">
        <v>374129</v>
      </c>
      <c r="BF80" s="32"/>
      <c r="BG80" t="s">
        <v>97</v>
      </c>
      <c r="BH80" t="s">
        <v>98</v>
      </c>
      <c r="BI80" s="32">
        <v>0</v>
      </c>
    </row>
    <row r="81" spans="1:61" x14ac:dyDescent="0.15">
      <c r="A81">
        <v>2</v>
      </c>
      <c r="B81">
        <v>37</v>
      </c>
      <c r="N81" s="32"/>
      <c r="Y81" s="32"/>
      <c r="Z81">
        <v>47.233423102118103</v>
      </c>
      <c r="AA81">
        <v>287636</v>
      </c>
      <c r="AJ81" s="32"/>
      <c r="AK81">
        <v>100</v>
      </c>
      <c r="AL81">
        <v>86493</v>
      </c>
      <c r="AM81">
        <v>0</v>
      </c>
      <c r="AN81">
        <v>0</v>
      </c>
      <c r="AO81">
        <v>86493</v>
      </c>
      <c r="AP81">
        <v>1739</v>
      </c>
      <c r="AQ81">
        <v>88232</v>
      </c>
      <c r="AR81">
        <v>2</v>
      </c>
      <c r="AS81">
        <v>88234</v>
      </c>
      <c r="AT81">
        <v>1.97094024843594</v>
      </c>
      <c r="AU81" s="32">
        <v>0.97569444444444398</v>
      </c>
      <c r="AV81">
        <v>53.823484866714097</v>
      </c>
      <c r="AW81">
        <v>374129</v>
      </c>
      <c r="BF81" s="32"/>
      <c r="BG81" t="s">
        <v>97</v>
      </c>
      <c r="BH81" t="s">
        <v>98</v>
      </c>
      <c r="BI81" s="32">
        <v>0</v>
      </c>
    </row>
    <row r="82" spans="1:61" x14ac:dyDescent="0.15">
      <c r="A82">
        <v>2</v>
      </c>
      <c r="B82">
        <v>38</v>
      </c>
      <c r="N82" s="32"/>
      <c r="Y82" s="32"/>
      <c r="Z82">
        <v>47.233423102118103</v>
      </c>
      <c r="AA82">
        <v>287636</v>
      </c>
      <c r="AJ82" s="32"/>
      <c r="AK82">
        <v>100</v>
      </c>
      <c r="AL82">
        <v>86493</v>
      </c>
      <c r="AM82">
        <v>0</v>
      </c>
      <c r="AN82">
        <v>0</v>
      </c>
      <c r="AO82">
        <v>86493</v>
      </c>
      <c r="AP82">
        <v>1739</v>
      </c>
      <c r="AQ82">
        <v>88232</v>
      </c>
      <c r="AR82">
        <v>2</v>
      </c>
      <c r="AS82">
        <v>88234</v>
      </c>
      <c r="AT82">
        <v>1.97094024843594</v>
      </c>
      <c r="AU82" s="32">
        <v>0.97569444444444398</v>
      </c>
      <c r="AV82">
        <v>53.823484866714097</v>
      </c>
      <c r="AW82">
        <v>374129</v>
      </c>
      <c r="BF82" s="32"/>
      <c r="BG82" t="s">
        <v>97</v>
      </c>
      <c r="BH82" t="s">
        <v>98</v>
      </c>
      <c r="BI82" s="32">
        <v>0</v>
      </c>
    </row>
    <row r="83" spans="1:61" x14ac:dyDescent="0.15">
      <c r="A83">
        <v>2</v>
      </c>
      <c r="B83">
        <v>39</v>
      </c>
      <c r="N83" s="32"/>
      <c r="Y83" s="32"/>
      <c r="Z83">
        <v>47.233423102118103</v>
      </c>
      <c r="AA83">
        <v>287636</v>
      </c>
      <c r="AJ83" s="32"/>
      <c r="AK83">
        <v>100</v>
      </c>
      <c r="AL83">
        <v>86493</v>
      </c>
      <c r="AM83">
        <v>0</v>
      </c>
      <c r="AN83">
        <v>0</v>
      </c>
      <c r="AO83">
        <v>86493</v>
      </c>
      <c r="AP83">
        <v>1739</v>
      </c>
      <c r="AQ83">
        <v>88232</v>
      </c>
      <c r="AR83">
        <v>2</v>
      </c>
      <c r="AS83">
        <v>88234</v>
      </c>
      <c r="AT83">
        <v>1.97094024843594</v>
      </c>
      <c r="AU83" s="32">
        <v>0.97569444444444398</v>
      </c>
      <c r="AV83">
        <v>53.823484866714097</v>
      </c>
      <c r="AW83">
        <v>374129</v>
      </c>
      <c r="BF83" s="32"/>
      <c r="BG83" t="s">
        <v>97</v>
      </c>
      <c r="BH83" t="s">
        <v>98</v>
      </c>
      <c r="BI83" s="32">
        <v>0</v>
      </c>
    </row>
    <row r="84" spans="1:61" x14ac:dyDescent="0.15">
      <c r="A84">
        <v>2</v>
      </c>
      <c r="B84">
        <v>40</v>
      </c>
      <c r="N84" s="32"/>
      <c r="Y84" s="32"/>
      <c r="Z84">
        <v>47.233423102118103</v>
      </c>
      <c r="AA84">
        <v>287636</v>
      </c>
      <c r="AJ84" s="32"/>
      <c r="AK84">
        <v>100</v>
      </c>
      <c r="AL84">
        <v>86493</v>
      </c>
      <c r="AM84">
        <v>0</v>
      </c>
      <c r="AN84">
        <v>0</v>
      </c>
      <c r="AO84">
        <v>86493</v>
      </c>
      <c r="AP84">
        <v>1739</v>
      </c>
      <c r="AQ84">
        <v>88232</v>
      </c>
      <c r="AR84">
        <v>2</v>
      </c>
      <c r="AS84">
        <v>88234</v>
      </c>
      <c r="AT84">
        <v>1.97094024843594</v>
      </c>
      <c r="AU84" s="32">
        <v>0.97569444444444398</v>
      </c>
      <c r="AV84">
        <v>53.823484866714097</v>
      </c>
      <c r="AW84">
        <v>374129</v>
      </c>
      <c r="BF84" s="32"/>
      <c r="BG84" t="s">
        <v>97</v>
      </c>
      <c r="BH84" t="s">
        <v>98</v>
      </c>
      <c r="BI84" s="32">
        <v>0</v>
      </c>
    </row>
    <row r="85" spans="1:61" x14ac:dyDescent="0.15">
      <c r="A85">
        <v>2</v>
      </c>
      <c r="B85">
        <v>41</v>
      </c>
      <c r="N85" s="32"/>
      <c r="Y85" s="32"/>
      <c r="Z85">
        <v>47.233423102118103</v>
      </c>
      <c r="AA85">
        <v>287636</v>
      </c>
      <c r="AJ85" s="32"/>
      <c r="AK85">
        <v>100</v>
      </c>
      <c r="AL85">
        <v>86493</v>
      </c>
      <c r="AM85">
        <v>0</v>
      </c>
      <c r="AN85">
        <v>0</v>
      </c>
      <c r="AO85">
        <v>86493</v>
      </c>
      <c r="AP85">
        <v>1739</v>
      </c>
      <c r="AQ85">
        <v>88232</v>
      </c>
      <c r="AR85">
        <v>2</v>
      </c>
      <c r="AS85">
        <v>88234</v>
      </c>
      <c r="AT85">
        <v>1.97094024843594</v>
      </c>
      <c r="AU85" s="32">
        <v>0.97569444444444398</v>
      </c>
      <c r="AV85">
        <v>53.823484866714097</v>
      </c>
      <c r="AW85">
        <v>374129</v>
      </c>
      <c r="BF85" s="32"/>
      <c r="BG85" t="s">
        <v>97</v>
      </c>
      <c r="BH85" t="s">
        <v>98</v>
      </c>
      <c r="BI85" s="32">
        <v>0</v>
      </c>
    </row>
    <row r="86" spans="1:61" x14ac:dyDescent="0.15">
      <c r="A86">
        <v>2</v>
      </c>
      <c r="B86">
        <v>42</v>
      </c>
      <c r="N86" s="32"/>
      <c r="Y86" s="32"/>
      <c r="Z86">
        <v>47.233423102118103</v>
      </c>
      <c r="AA86">
        <v>287636</v>
      </c>
      <c r="AJ86" s="32"/>
      <c r="AK86">
        <v>100</v>
      </c>
      <c r="AL86">
        <v>86493</v>
      </c>
      <c r="AM86">
        <v>0</v>
      </c>
      <c r="AN86">
        <v>0</v>
      </c>
      <c r="AO86">
        <v>86493</v>
      </c>
      <c r="AP86">
        <v>1739</v>
      </c>
      <c r="AQ86">
        <v>88232</v>
      </c>
      <c r="AR86">
        <v>2</v>
      </c>
      <c r="AS86">
        <v>88234</v>
      </c>
      <c r="AT86">
        <v>1.97094024843594</v>
      </c>
      <c r="AU86" s="32">
        <v>0.97569444444444398</v>
      </c>
      <c r="AV86">
        <v>53.823484866714097</v>
      </c>
      <c r="AW86">
        <v>374129</v>
      </c>
      <c r="BF86" s="32"/>
      <c r="BG86" t="s">
        <v>97</v>
      </c>
      <c r="BH86" t="s">
        <v>98</v>
      </c>
      <c r="BI86" s="32">
        <v>0</v>
      </c>
    </row>
    <row r="87" spans="1:61" x14ac:dyDescent="0.15">
      <c r="A87">
        <v>2</v>
      </c>
      <c r="B87">
        <v>43</v>
      </c>
      <c r="N87" s="32"/>
      <c r="Y87" s="32"/>
      <c r="Z87">
        <v>47.233423102118103</v>
      </c>
      <c r="AA87">
        <v>287636</v>
      </c>
      <c r="AJ87" s="32"/>
      <c r="AK87">
        <v>100</v>
      </c>
      <c r="AL87">
        <v>86493</v>
      </c>
      <c r="AM87">
        <v>0</v>
      </c>
      <c r="AN87">
        <v>0</v>
      </c>
      <c r="AO87">
        <v>86493</v>
      </c>
      <c r="AP87">
        <v>1739</v>
      </c>
      <c r="AQ87">
        <v>88232</v>
      </c>
      <c r="AR87">
        <v>2</v>
      </c>
      <c r="AS87">
        <v>88234</v>
      </c>
      <c r="AT87">
        <v>1.97094024843594</v>
      </c>
      <c r="AU87" s="32">
        <v>0.97569444444444398</v>
      </c>
      <c r="AV87">
        <v>53.823484866714097</v>
      </c>
      <c r="AW87">
        <v>374129</v>
      </c>
      <c r="BF87" s="32"/>
      <c r="BG87" t="s">
        <v>97</v>
      </c>
      <c r="BH87" t="s">
        <v>98</v>
      </c>
      <c r="BI87" s="32">
        <v>0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衆比開票速報（得票詳細）_211_</vt:lpstr>
      <vt:lpstr>パラメタシート</vt:lpstr>
      <vt:lpstr>P_21号様式</vt:lpstr>
      <vt:lpstr>P_21号様式</vt:lpstr>
      <vt:lpstr>'衆比開票速報（得票詳細）_211_'!Print_Area</vt:lpstr>
      <vt:lpstr>'衆比開票速報（得票詳細）_211_'!第20号様式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2021-10-23T13:32:10Z</cp:lastPrinted>
  <dcterms:created xsi:type="dcterms:W3CDTF">2004-03-22T01:22:18Z</dcterms:created>
  <dcterms:modified xsi:type="dcterms:W3CDTF">2026-02-08T14:46:21Z</dcterms:modified>
</cp:coreProperties>
</file>