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F6D7F77-B9E3-4334-B18F-4EBB889635CA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s="1"/>
  <c r="F63" i="6" l="1"/>
  <c r="P64" i="6"/>
  <c r="N64" i="6"/>
  <c r="F64" i="6"/>
  <c r="L63" i="6"/>
  <c r="F7" i="6"/>
  <c r="F6" i="6"/>
  <c r="P7" i="6"/>
  <c r="N7" i="6"/>
  <c r="L6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<sst xmlns="http://schemas.openxmlformats.org/spreadsheetml/2006/main" count="257" uniqueCount="126">
  <si>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</si>
  <si>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</si>
  <si>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</si>
  <si>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</si>
  <si>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</si>
  <si>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</si>
  <si>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</si>
  <si>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</si>
  <si>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</si>
  <si>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</si>
  <si>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</si>
  <si>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</si>
  <si>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</si>
  <si>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</si>
  <si>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</si>
  <si>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</si>
  <si>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</si>
  <si>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</si>
  <si>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</si>
  <si>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</si>
  <si>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</si>
  <si>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</si>
  <si>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</si>
  <si>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</si>
  <si>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</si>
  <si>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</si>
  <si>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</si>
  <si>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</si>
  <si>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</si>
  <si>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</si>
  <si>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</si>
  <si>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</si>
  <si>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</si>
  <si>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</si>
  <si>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</si>
  <si>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</si>
  <si>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</si>
  <si>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</si>
  <si>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</si>
  <si>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</si>
  <si>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</si>
  <si>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</si>
  <si>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</si>
  <si>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</si>
  <si>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</si>
  <si>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</si>
  <si>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</si>
  <si>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</si>
  <si>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</si>
  <si>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</si>
  <si>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</si>
  <si>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</si>
  <si>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</si>
  <si>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</si>
  <si>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</si>
  <si>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</si>
  <si>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</si>
  <si>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</si>
  <si>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</si>
  <si>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</si>
  <si>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★鹿児島市</t>
  </si>
  <si>
    <t>鹿児島県議会議員補欠選挙</t>
  </si>
  <si>
    <t>★三島村</t>
  </si>
  <si>
    <t>★十島村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</si>
  <si>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</si>
  <si>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</si>
  <si>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</si>
  <si>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</si>
  <si>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</si>
  <si>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</si>
  <si>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</si>
  <si>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</si>
  <si>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</si>
  <si>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</si>
  <si>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</si>
  <si>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</si>
  <si>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</si>
  <si>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</si>
  <si>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</si>
  <si>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</si>
  <si>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</si>
  <si>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</si>
  <si>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</si>
  <si>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</si>
  <si>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</si>
  <si>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</si>
  <si>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</si>
  <si>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</si>
  <si>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</si>
  <si>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</si>
  <si>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</si>
  <si>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</si>
  <si>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</si>
  <si>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</si>
  <si>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</si>
  <si>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</si>
  <si>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</si>
  <si>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</si>
  <si>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</si>
  <si>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</si>
  <si>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</si>
  <si>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</si>
  <si>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</si>
  <si>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</si>
  <si>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</si>
  <si>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</si>
  <si>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　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</si>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</sst>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79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topLeftCell="A46" zoomScale="75" workbookViewId="0">
      <selection activeCell="U59" sqref="U59:W59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9.88671875" style="4" customWidth="1"/>
    <col min="24" max="16384" width="10.33203125" style="4"/>
  </cols>
  <sheetData>
    <row r="1" spans="1:23" s="6" customFormat="1" ht="15.75" customHeight="1" x14ac:dyDescent="0.15">
      <c r="A1" s="92" t="s">
        <v>0</v>
      </c>
      <c r="B1" s="92"/>
      <c r="C1" s="92"/>
      <c r="F1" s="7"/>
      <c r="J1" s="7"/>
      <c r="T1" s="7"/>
      <c r="V1" s="95" t="str">
        <f>IF(P_14号3様式!A2=""," ページ", P_14号3様式!A2 &amp; "ページ")</f>
        <v>1ページ</v>
      </c>
      <c r="W1" s="95"/>
    </row>
    <row r="2" spans="1:23" s="6" customFormat="1" ht="15" customHeight="1" x14ac:dyDescent="0.15">
      <c r="A2" s="92"/>
      <c r="B2" s="92"/>
      <c r="C2" s="92"/>
      <c r="G2" s="42" t="str">
        <f>IF(P_14号3様式!AG2="","投　票　速　報","投　票　速　報　（確定）")</f>
        <v>投　票　速　報</v>
      </c>
      <c r="H2" s="42"/>
      <c r="I2" s="42"/>
      <c r="J2" s="42"/>
      <c r="K2" s="42"/>
      <c r="L2" s="8"/>
      <c r="M2" s="8"/>
      <c r="N2" s="96" t="s">
        <v>1</v>
      </c>
      <c r="O2" s="96"/>
      <c r="P2" s="96"/>
      <c r="Q2" s="96" t="str">
        <f>IF(P_14号3様式!AL2="","第　　　回","第 　" &amp; P_14号3様式!AL2 &amp; "　回")</f>
        <v>第 　3　回</v>
      </c>
      <c r="R2" s="96"/>
      <c r="S2" s="96"/>
      <c r="T2" s="96"/>
      <c r="U2" s="102">
        <v>0.58333333333333337</v>
      </c>
      <c r="V2" s="102"/>
      <c r="W2" s="102"/>
    </row>
    <row r="3" spans="1:23" s="6" customFormat="1" ht="15" customHeight="1" x14ac:dyDescent="0.15">
      <c r="B3" s="94">
        <f>IF(パラメタシート!B1="","",パラメタシート!B1)</f>
        <v>45480</v>
      </c>
      <c r="C3" s="94"/>
      <c r="D3" s="94"/>
      <c r="E3" s="94"/>
      <c r="G3" s="42"/>
      <c r="H3" s="42"/>
      <c r="I3" s="42"/>
      <c r="J3" s="42"/>
      <c r="K3" s="42"/>
      <c r="L3" s="8"/>
      <c r="M3" s="8"/>
      <c r="N3" s="98" t="s">
        <v>2</v>
      </c>
      <c r="O3" s="98"/>
      <c r="P3" s="98"/>
      <c r="Q3" s="39"/>
      <c r="R3" s="40"/>
      <c r="S3" s="40"/>
      <c r="T3" s="41"/>
      <c r="U3" s="99" t="str">
        <f>IF(P_14号3様式!AG2="","        時     　 分　結了",P_14号3様式!AG2)</f>
        <v xml:space="preserve">        時     　 分　結了</v>
      </c>
      <c r="V3" s="99"/>
      <c r="W3" s="99"/>
    </row>
    <row r="4" spans="1:23" s="6" customFormat="1" ht="15" customHeight="1" x14ac:dyDescent="0.15">
      <c r="B4" s="93" t="str">
        <f>IF(P_14号3様式!AK2="","",P_14号3様式!AK2)</f>
        <v>鹿児島県議会議員補欠選挙</v>
      </c>
      <c r="C4" s="93"/>
      <c r="D4" s="93"/>
      <c r="E4" s="93"/>
      <c r="F4" s="9"/>
      <c r="G4" s="9"/>
      <c r="H4" s="75" t="s">
        <v>3</v>
      </c>
      <c r="I4" s="75"/>
      <c r="J4" s="75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74" t="s">
        <v>21</v>
      </c>
      <c r="W4" s="7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43" t="s">
        <v>4</v>
      </c>
      <c r="B6" s="44"/>
      <c r="C6" s="49" t="s">
        <v>5</v>
      </c>
      <c r="D6" s="50"/>
      <c r="E6" s="51"/>
      <c r="F6" s="49" t="str">
        <f>IF(P_14号3様式!AM2="","（ｆ)","（ｱ)")</f>
        <v>（ｱ)</v>
      </c>
      <c r="G6" s="50"/>
      <c r="H6" s="51"/>
      <c r="I6" s="49" t="s">
        <v>6</v>
      </c>
      <c r="J6" s="50"/>
      <c r="K6" s="51"/>
      <c r="L6" s="76" t="str">
        <f>IF(P_14号3様式!AM2="","","当日投票者")</f>
        <v>当日投票者</v>
      </c>
      <c r="M6" s="77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45"/>
      <c r="B7" s="46"/>
      <c r="C7" s="52"/>
      <c r="D7" s="53"/>
      <c r="E7" s="54"/>
      <c r="F7" s="52" t="str">
        <f>IF(P_14号3様式!AM2="","投 票 者 数","当 日 投 票 者 数")</f>
        <v>当 日 投 票 者 数</v>
      </c>
      <c r="G7" s="53"/>
      <c r="H7" s="54"/>
      <c r="I7" s="52"/>
      <c r="J7" s="53"/>
      <c r="K7" s="54"/>
      <c r="L7" s="45" t="s">
        <v>10</v>
      </c>
      <c r="M7" s="89"/>
      <c r="N7" s="13" t="str">
        <f>IF(P_14号3様式!AM2="","（ｆ)","（ｱ)")</f>
        <v>（ｱ)</v>
      </c>
      <c r="O7" s="78" t="s">
        <v>11</v>
      </c>
      <c r="P7" s="13" t="str">
        <f>IF(P_14号3様式!AM2="","（ｆ)","（ｱ)")</f>
        <v>（ｱ)</v>
      </c>
      <c r="Q7" s="78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45"/>
      <c r="B8" s="46"/>
      <c r="C8" s="55"/>
      <c r="D8" s="56"/>
      <c r="E8" s="57"/>
      <c r="F8" s="55"/>
      <c r="G8" s="56"/>
      <c r="H8" s="57"/>
      <c r="I8" s="55"/>
      <c r="J8" s="56"/>
      <c r="K8" s="57"/>
      <c r="L8" s="47"/>
      <c r="M8" s="90"/>
      <c r="N8" s="18" t="s">
        <v>13</v>
      </c>
      <c r="O8" s="79"/>
      <c r="P8" s="18" t="s">
        <v>14</v>
      </c>
      <c r="Q8" s="79"/>
      <c r="R8" s="15"/>
      <c r="S8" s="60"/>
      <c r="T8" s="63"/>
      <c r="U8" s="71"/>
      <c r="V8" s="72"/>
      <c r="W8" s="73"/>
    </row>
    <row r="9" spans="1:23" s="11" customFormat="1" x14ac:dyDescent="0.15">
      <c r="A9" s="47"/>
      <c r="B9" s="48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83" t="s">
        <v>16</v>
      </c>
      <c r="N9" s="84"/>
      <c r="O9" s="85"/>
      <c r="P9" s="80" t="s">
        <v>17</v>
      </c>
      <c r="Q9" s="81"/>
      <c r="R9" s="82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58" t="str">
        <f>IF(P_14号3様式!C2="","",P_14号3様式!C2)</f>
        <v>★鹿児島市</v>
      </c>
      <c r="B10" s="58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86" t="str">
        <f>IF(P_14号3様式!N2="","",P_14号3様式!N2)</f>
        <v/>
      </c>
      <c r="N10" s="87"/>
      <c r="O10" s="88"/>
      <c r="P10" s="86" t="str">
        <f>IF(P_14号3様式!O2="","",P_14号3様式!O2)</f>
        <v/>
      </c>
      <c r="Q10" s="87"/>
      <c r="R10" s="88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14.709687890249899</v>
      </c>
      <c r="V10" s="29">
        <f>IF(P_14号3様式!S2="","",P_14号3様式!S2)</f>
        <v>13.156606360062099</v>
      </c>
      <c r="W10" s="29">
        <f>IF(P_14号3様式!T2="","",P_14号3様式!T2)</f>
        <v>13.863484800295501</v>
      </c>
    </row>
    <row r="11" spans="1:23" s="17" customFormat="1" ht="12.75" customHeight="1" x14ac:dyDescent="0.15">
      <c r="A11" s="58" t="str">
        <f>IF(P_14号3様式!C3="","",P_14号3様式!C3)</f>
        <v>★三島村</v>
      </c>
      <c r="B11" s="58"/>
      <c r="C11" s="28" t="str">
        <f>IF(P_14号3様式!D3="","",P_14号3様式!D3)</f>
        <v/>
      </c>
      <c r="D11" s="28" t="str">
        <f>IF(P_14号3様式!E3="","",P_14号3様式!E3)</f>
        <v/>
      </c>
      <c r="E11" s="28" t="str">
        <f>IF(P_14号3様式!F3="","",P_14号3様式!F3)</f>
        <v/>
      </c>
      <c r="F11" s="28" t="str">
        <f>IF(P_14号3様式!G3="","",P_14号3様式!G3)</f>
        <v/>
      </c>
      <c r="G11" s="28" t="str">
        <f>IF(P_14号3様式!H3="","",P_14号3様式!H3)</f>
        <v/>
      </c>
      <c r="H11" s="28" t="str">
        <f>IF(P_14号3様式!I3="","",P_14号3様式!I3)</f>
        <v/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 t="str">
        <f>IF(P_14号3様式!M3="","",P_14号3様式!M3)</f>
        <v/>
      </c>
      <c r="M11" s="86" t="str">
        <f>IF(P_14号3様式!N3="","",P_14号3様式!N3)</f>
        <v/>
      </c>
      <c r="N11" s="87"/>
      <c r="O11" s="88"/>
      <c r="P11" s="86" t="str">
        <f>IF(P_14号3様式!O3="","",P_14号3様式!O3)</f>
        <v/>
      </c>
      <c r="Q11" s="87"/>
      <c r="R11" s="88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58" t="str">
        <f>IF(P_14号3様式!C4="","",P_14号3様式!C4)</f>
        <v>★十島村</v>
      </c>
      <c r="B12" s="58"/>
      <c r="C12" s="28" t="str">
        <f>IF(P_14号3様式!D4="","",P_14号3様式!D4)</f>
        <v/>
      </c>
      <c r="D12" s="28" t="str">
        <f>IF(P_14号3様式!E4="","",P_14号3様式!E4)</f>
        <v/>
      </c>
      <c r="E12" s="28" t="str">
        <f>IF(P_14号3様式!F4="","",P_14号3様式!F4)</f>
        <v/>
      </c>
      <c r="F12" s="28" t="str">
        <f>IF(P_14号3様式!G4="","",P_14号3様式!G4)</f>
        <v/>
      </c>
      <c r="G12" s="28" t="str">
        <f>IF(P_14号3様式!H4="","",P_14号3様式!H4)</f>
        <v/>
      </c>
      <c r="H12" s="28" t="str">
        <f>IF(P_14号3様式!I4="","",P_14号3様式!I4)</f>
        <v/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 t="str">
        <f>IF(P_14号3様式!M4="","",P_14号3様式!M4)</f>
        <v/>
      </c>
      <c r="M12" s="86" t="str">
        <f>IF(P_14号3様式!N4="","",P_14号3様式!N4)</f>
        <v/>
      </c>
      <c r="N12" s="87"/>
      <c r="O12" s="88"/>
      <c r="P12" s="86" t="str">
        <f>IF(P_14号3様式!O4="","",P_14号3様式!O4)</f>
        <v/>
      </c>
      <c r="Q12" s="87"/>
      <c r="R12" s="88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58" t="str">
        <f>IF(P_14号3様式!C5="","",P_14号3様式!C5)</f>
        <v>＊（鹿児島市・鹿児島郡区）計</v>
      </c>
      <c r="B13" s="58"/>
      <c r="C13" s="28" t="str">
        <f>IF(P_14号3様式!D5="","",P_14号3様式!D5)</f>
        <v/>
      </c>
      <c r="D13" s="28" t="str">
        <f>IF(P_14号3様式!E5="","",P_14号3様式!E5)</f>
        <v/>
      </c>
      <c r="E13" s="28" t="str">
        <f>IF(P_14号3様式!F5="","",P_14号3様式!F5)</f>
        <v/>
      </c>
      <c r="F13" s="28" t="str">
        <f>IF(P_14号3様式!G5="","",P_14号3様式!G5)</f>
        <v/>
      </c>
      <c r="G13" s="28" t="str">
        <f>IF(P_14号3様式!H5="","",P_14号3様式!H5)</f>
        <v/>
      </c>
      <c r="H13" s="28" t="str">
        <f>IF(P_14号3様式!I5="","",P_14号3様式!I5)</f>
        <v/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 t="str">
        <f>IF(P_14号3様式!M5="","",P_14号3様式!M5)</f>
        <v/>
      </c>
      <c r="M13" s="86" t="str">
        <f>IF(P_14号3様式!N5="","",P_14号3様式!N5)</f>
        <v/>
      </c>
      <c r="N13" s="87"/>
      <c r="O13" s="88"/>
      <c r="P13" s="86" t="str">
        <f>IF(P_14号3様式!O5="","",P_14号3様式!O5)</f>
        <v/>
      </c>
      <c r="Q13" s="87"/>
      <c r="R13" s="88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14.6851919363768</v>
      </c>
      <c r="V13" s="29">
        <f>IF(P_14号3様式!S5="","",P_14号3様式!S5)</f>
        <v>13.1395838661632</v>
      </c>
      <c r="W13" s="29">
        <f>IF(P_14号3様式!T5="","",P_14号3様式!T5)</f>
        <v>13.843203383197499</v>
      </c>
    </row>
    <row r="14" spans="1:23" s="17" customFormat="1" ht="12.75" customHeight="1" x14ac:dyDescent="0.15">
      <c r="A14" s="58" t="str">
        <f>IF(P_14号3様式!C6="","",P_14号3様式!C6)</f>
        <v>★鹿屋市</v>
      </c>
      <c r="B14" s="58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86" t="str">
        <f>IF(P_14号3様式!N6="","",P_14号3様式!N6)</f>
        <v/>
      </c>
      <c r="N14" s="87"/>
      <c r="O14" s="88"/>
      <c r="P14" s="86" t="str">
        <f>IF(P_14号3様式!O6="","",P_14号3様式!O6)</f>
        <v/>
      </c>
      <c r="Q14" s="87"/>
      <c r="R14" s="88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14.688407534702799</v>
      </c>
      <c r="V14" s="29">
        <f>IF(P_14号3様式!S6="","",P_14号3様式!S6)</f>
        <v>12.602069882263599</v>
      </c>
      <c r="W14" s="29">
        <f>IF(P_14号3様式!T6="","",P_14号3様式!T6)</f>
        <v>13.585066720226999</v>
      </c>
    </row>
    <row r="15" spans="1:23" s="17" customFormat="1" ht="12.75" customHeight="1" x14ac:dyDescent="0.15">
      <c r="A15" s="58" t="str">
        <f>IF(P_14号3様式!C7="","",P_14号3様式!C7)</f>
        <v>★垂水市</v>
      </c>
      <c r="B15" s="58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86" t="str">
        <f>IF(P_14号3様式!N7="","",P_14号3様式!N7)</f>
        <v/>
      </c>
      <c r="N15" s="87"/>
      <c r="O15" s="88"/>
      <c r="P15" s="86" t="str">
        <f>IF(P_14号3様式!O7="","",P_14号3様式!O7)</f>
        <v/>
      </c>
      <c r="Q15" s="87"/>
      <c r="R15" s="88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17.893007120686502</v>
      </c>
      <c r="V15" s="29">
        <f>IF(P_14号3様式!S7="","",P_14号3様式!S7)</f>
        <v>14.4343302990897</v>
      </c>
      <c r="W15" s="29">
        <f>IF(P_14号3様式!T7="","",P_14号3様式!T7)</f>
        <v>16.063290050735201</v>
      </c>
    </row>
    <row r="16" spans="1:23" s="17" customFormat="1" ht="12.75" customHeight="1" x14ac:dyDescent="0.15">
      <c r="A16" s="58" t="str">
        <f>IF(P_14号3様式!C8="","",P_14号3様式!C8)</f>
        <v>＊（鹿屋市・垂水市区）計</v>
      </c>
      <c r="B16" s="58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86" t="str">
        <f>IF(P_14号3様式!N8="","",P_14号3様式!N8)</f>
        <v/>
      </c>
      <c r="N16" s="87"/>
      <c r="O16" s="88"/>
      <c r="P16" s="86" t="str">
        <f>IF(P_14号3様式!O8="","",P_14号3様式!O8)</f>
        <v/>
      </c>
      <c r="Q16" s="87"/>
      <c r="R16" s="88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15.096489188560801</v>
      </c>
      <c r="V16" s="29">
        <f>IF(P_14号3様式!S8="","",P_14号3様式!S8)</f>
        <v>12.8355426677713</v>
      </c>
      <c r="W16" s="29">
        <f>IF(P_14号3様式!T8="","",P_14号3様式!T8)</f>
        <v>13.900755833059501</v>
      </c>
    </row>
    <row r="17" spans="1:23" s="17" customFormat="1" ht="12.75" customHeight="1" x14ac:dyDescent="0.15">
      <c r="A17" s="58" t="str">
        <f>IF(P_14号3様式!C9="","",P_14号3様式!C9)</f>
        <v>★枕崎市</v>
      </c>
      <c r="B17" s="58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86" t="str">
        <f>IF(P_14号3様式!N9="","",P_14号3様式!N9)</f>
        <v/>
      </c>
      <c r="N17" s="87"/>
      <c r="O17" s="88"/>
      <c r="P17" s="86" t="str">
        <f>IF(P_14号3様式!O9="","",P_14号3様式!O9)</f>
        <v/>
      </c>
      <c r="Q17" s="87"/>
      <c r="R17" s="88"/>
      <c r="S17" s="28" t="str">
        <f>IF(P_14号3様式!P9="","",P_14号3様式!P9)</f>
        <v/>
      </c>
      <c r="T17" s="30" t="str">
        <f>IF(P_14号3様式!Q9="","",P_14号3様式!Q9)</f>
        <v/>
      </c>
      <c r="U17" s="29">
        <f>IF(P_14号3様式!R9="","",P_14号3様式!R9)</f>
        <v>20.253498811724299</v>
      </c>
      <c r="V17" s="29">
        <f>IF(P_14号3様式!S9="","",P_14号3様式!S9)</f>
        <v>18.477168694875498</v>
      </c>
      <c r="W17" s="29">
        <f>IF(P_14号3様式!T9="","",P_14号3様式!T9)</f>
        <v>19.291028975863501</v>
      </c>
    </row>
    <row r="18" spans="1:23" s="17" customFormat="1" ht="12.75" customHeight="1" x14ac:dyDescent="0.15">
      <c r="A18" s="58" t="str">
        <f>IF(P_14号3様式!C10="","",P_14号3様式!C10)</f>
        <v>＊（枕崎市区）計</v>
      </c>
      <c r="B18" s="58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86" t="str">
        <f>IF(P_14号3様式!N10="","",P_14号3様式!N10)</f>
        <v/>
      </c>
      <c r="N18" s="87"/>
      <c r="O18" s="88"/>
      <c r="P18" s="86" t="str">
        <f>IF(P_14号3様式!O10="","",P_14号3様式!O10)</f>
        <v/>
      </c>
      <c r="Q18" s="87"/>
      <c r="R18" s="88"/>
      <c r="S18" s="28" t="str">
        <f>IF(P_14号3様式!P10="","",P_14号3様式!P10)</f>
        <v/>
      </c>
      <c r="T18" s="30" t="str">
        <f>IF(P_14号3様式!Q10="","",P_14号3様式!Q10)</f>
        <v/>
      </c>
      <c r="U18" s="29">
        <f>IF(P_14号3様式!R10="","",P_14号3様式!R10)</f>
        <v>20.253498811724299</v>
      </c>
      <c r="V18" s="29">
        <f>IF(P_14号3様式!S10="","",P_14号3様式!S10)</f>
        <v>18.477168694875498</v>
      </c>
      <c r="W18" s="29">
        <f>IF(P_14号3様式!T10="","",P_14号3様式!T10)</f>
        <v>19.291028975863501</v>
      </c>
    </row>
    <row r="19" spans="1:23" s="17" customFormat="1" ht="12.75" customHeight="1" x14ac:dyDescent="0.15">
      <c r="A19" s="58" t="str">
        <f>IF(P_14号3様式!C11="","",P_14号3様式!C11)</f>
        <v>★阿久根市</v>
      </c>
      <c r="B19" s="58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86" t="str">
        <f>IF(P_14号3様式!N11="","",P_14号3様式!N11)</f>
        <v/>
      </c>
      <c r="N19" s="87"/>
      <c r="O19" s="88"/>
      <c r="P19" s="86" t="str">
        <f>IF(P_14号3様式!O11="","",P_14号3様式!O11)</f>
        <v/>
      </c>
      <c r="Q19" s="87"/>
      <c r="R19" s="88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58" t="str">
        <f>IF(P_14号3様式!C12="","",P_14号3様式!C12)</f>
        <v>★長島町</v>
      </c>
      <c r="B20" s="58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86" t="str">
        <f>IF(P_14号3様式!N12="","",P_14号3様式!N12)</f>
        <v/>
      </c>
      <c r="N20" s="87"/>
      <c r="O20" s="88"/>
      <c r="P20" s="86" t="str">
        <f>IF(P_14号3様式!O12="","",P_14号3様式!O12)</f>
        <v/>
      </c>
      <c r="Q20" s="87"/>
      <c r="R20" s="88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58" t="str">
        <f>IF(P_14号3様式!C13="","",P_14号3様式!C13)</f>
        <v>＊（阿久根市・出水郡区）計</v>
      </c>
      <c r="B21" s="58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86" t="str">
        <f>IF(P_14号3様式!N13="","",P_14号3様式!N13)</f>
        <v/>
      </c>
      <c r="N21" s="87"/>
      <c r="O21" s="88"/>
      <c r="P21" s="86" t="str">
        <f>IF(P_14号3様式!O13="","",P_14号3様式!O13)</f>
        <v/>
      </c>
      <c r="Q21" s="87"/>
      <c r="R21" s="88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58" t="str">
        <f>IF(P_14号3様式!C14="","",P_14号3様式!C14)</f>
        <v>★出水市</v>
      </c>
      <c r="B22" s="58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86" t="str">
        <f>IF(P_14号3様式!N14="","",P_14号3様式!N14)</f>
        <v/>
      </c>
      <c r="N22" s="87"/>
      <c r="O22" s="88"/>
      <c r="P22" s="86" t="str">
        <f>IF(P_14号3様式!O14="","",P_14号3様式!O14)</f>
        <v/>
      </c>
      <c r="Q22" s="87"/>
      <c r="R22" s="88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17.724947336743899</v>
      </c>
      <c r="V22" s="29">
        <f>IF(P_14号3様式!S14="","",P_14号3様式!S14)</f>
        <v>15.7562654429933</v>
      </c>
      <c r="W22" s="29">
        <f>IF(P_14号3様式!T14="","",P_14号3様式!T14)</f>
        <v>16.677620768977999</v>
      </c>
    </row>
    <row r="23" spans="1:23" s="17" customFormat="1" ht="12.75" customHeight="1" x14ac:dyDescent="0.15">
      <c r="A23" s="58" t="str">
        <f>IF(P_14号3様式!C15="","",P_14号3様式!C15)</f>
        <v>＊（出水市区）計</v>
      </c>
      <c r="B23" s="58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86" t="str">
        <f>IF(P_14号3様式!N15="","",P_14号3様式!N15)</f>
        <v/>
      </c>
      <c r="N23" s="87"/>
      <c r="O23" s="88"/>
      <c r="P23" s="86" t="str">
        <f>IF(P_14号3様式!O15="","",P_14号3様式!O15)</f>
        <v/>
      </c>
      <c r="Q23" s="87"/>
      <c r="R23" s="88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17.724947336743899</v>
      </c>
      <c r="V23" s="29">
        <f>IF(P_14号3様式!S15="","",P_14号3様式!S15)</f>
        <v>15.7562654429933</v>
      </c>
      <c r="W23" s="29">
        <f>IF(P_14号3様式!T15="","",P_14号3様式!T15)</f>
        <v>16.677620768977999</v>
      </c>
    </row>
    <row r="24" spans="1:23" s="17" customFormat="1" ht="12.75" customHeight="1" x14ac:dyDescent="0.15">
      <c r="A24" s="58" t="str">
        <f>IF(P_14号3様式!C16="","",P_14号3様式!C16)</f>
        <v>★指宿市</v>
      </c>
      <c r="B24" s="58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86" t="str">
        <f>IF(P_14号3様式!N16="","",P_14号3様式!N16)</f>
        <v/>
      </c>
      <c r="N24" s="87"/>
      <c r="O24" s="88"/>
      <c r="P24" s="86" t="str">
        <f>IF(P_14号3様式!O16="","",P_14号3様式!O16)</f>
        <v/>
      </c>
      <c r="Q24" s="87"/>
      <c r="R24" s="88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21.200864514386101</v>
      </c>
      <c r="V24" s="29">
        <f>IF(P_14号3様式!S16="","",P_14号3様式!S16)</f>
        <v>18.698060941828299</v>
      </c>
      <c r="W24" s="29">
        <f>IF(P_14号3様式!T16="","",P_14号3様式!T16)</f>
        <v>19.8512478994212</v>
      </c>
    </row>
    <row r="25" spans="1:23" s="17" customFormat="1" ht="12.75" customHeight="1" x14ac:dyDescent="0.15">
      <c r="A25" s="58" t="str">
        <f>IF(P_14号3様式!C17="","",P_14号3様式!C17)</f>
        <v>＊（指宿市区）計</v>
      </c>
      <c r="B25" s="58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86" t="str">
        <f>IF(P_14号3様式!N17="","",P_14号3様式!N17)</f>
        <v/>
      </c>
      <c r="N25" s="87"/>
      <c r="O25" s="88"/>
      <c r="P25" s="86" t="str">
        <f>IF(P_14号3様式!O17="","",P_14号3様式!O17)</f>
        <v/>
      </c>
      <c r="Q25" s="87"/>
      <c r="R25" s="88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21.200864514386101</v>
      </c>
      <c r="V25" s="29">
        <f>IF(P_14号3様式!S17="","",P_14号3様式!S17)</f>
        <v>18.698060941828299</v>
      </c>
      <c r="W25" s="29">
        <f>IF(P_14号3様式!T17="","",P_14号3様式!T17)</f>
        <v>19.8512478994212</v>
      </c>
    </row>
    <row r="26" spans="1:23" s="17" customFormat="1" ht="12.75" customHeight="1" x14ac:dyDescent="0.15">
      <c r="A26" s="58" t="str">
        <f>IF(P_14号3様式!C18="","",P_14号3様式!C18)</f>
        <v>★西之表市</v>
      </c>
      <c r="B26" s="58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86" t="str">
        <f>IF(P_14号3様式!N18="","",P_14号3様式!N18)</f>
        <v/>
      </c>
      <c r="N26" s="87"/>
      <c r="O26" s="88"/>
      <c r="P26" s="86" t="str">
        <f>IF(P_14号3様式!O18="","",P_14号3様式!O18)</f>
        <v/>
      </c>
      <c r="Q26" s="87"/>
      <c r="R26" s="88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24.0569395017794</v>
      </c>
      <c r="V26" s="29">
        <f>IF(P_14号3様式!S18="","",P_14号3様式!S18)</f>
        <v>22.357658380112301</v>
      </c>
      <c r="W26" s="29">
        <f>IF(P_14号3様式!T18="","",P_14号3様式!T18)</f>
        <v>23.163222269084802</v>
      </c>
    </row>
    <row r="27" spans="1:23" s="17" customFormat="1" ht="12.75" customHeight="1" x14ac:dyDescent="0.15">
      <c r="A27" s="58" t="str">
        <f>IF(P_14号3様式!C19="","",P_14号3様式!C19)</f>
        <v>★中種子町</v>
      </c>
      <c r="B27" s="58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86" t="str">
        <f>IF(P_14号3様式!N19="","",P_14号3様式!N19)</f>
        <v/>
      </c>
      <c r="N27" s="87"/>
      <c r="O27" s="88"/>
      <c r="P27" s="86" t="str">
        <f>IF(P_14号3様式!O19="","",P_14号3様式!O19)</f>
        <v/>
      </c>
      <c r="Q27" s="87"/>
      <c r="R27" s="88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29.486301369863</v>
      </c>
      <c r="V27" s="29">
        <f>IF(P_14号3様式!S19="","",P_14号3様式!S19)</f>
        <v>25.615314494074699</v>
      </c>
      <c r="W27" s="29">
        <f>IF(P_14号3様式!T19="","",P_14号3様式!T19)</f>
        <v>27.435195620672999</v>
      </c>
    </row>
    <row r="28" spans="1:23" s="17" customFormat="1" ht="12.75" customHeight="1" x14ac:dyDescent="0.15">
      <c r="A28" s="58" t="str">
        <f>IF(P_14号3様式!C20="","",P_14号3様式!C20)</f>
        <v>★南種子町</v>
      </c>
      <c r="B28" s="58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86" t="str">
        <f>IF(P_14号3様式!N20="","",P_14号3様式!N20)</f>
        <v/>
      </c>
      <c r="N28" s="87"/>
      <c r="O28" s="88"/>
      <c r="P28" s="86" t="str">
        <f>IF(P_14号3様式!O20="","",P_14号3様式!O20)</f>
        <v/>
      </c>
      <c r="Q28" s="87"/>
      <c r="R28" s="88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31.691746466028299</v>
      </c>
      <c r="V28" s="29">
        <f>IF(P_14号3様式!S20="","",P_14号3様式!S20)</f>
        <v>29.968736042876301</v>
      </c>
      <c r="W28" s="29">
        <f>IF(P_14号3様式!T20="","",P_14号3様式!T20)</f>
        <v>30.821299638989199</v>
      </c>
    </row>
    <row r="29" spans="1:23" s="17" customFormat="1" ht="12.75" customHeight="1" x14ac:dyDescent="0.15">
      <c r="A29" s="58" t="str">
        <f>IF(P_14号3様式!C21="","",P_14号3様式!C21)</f>
        <v>★屋久島町</v>
      </c>
      <c r="B29" s="58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86" t="str">
        <f>IF(P_14号3様式!N21="","",P_14号3様式!N21)</f>
        <v/>
      </c>
      <c r="N29" s="87"/>
      <c r="O29" s="88"/>
      <c r="P29" s="86" t="str">
        <f>IF(P_14号3様式!O21="","",P_14号3様式!O21)</f>
        <v/>
      </c>
      <c r="Q29" s="87"/>
      <c r="R29" s="88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28.240543986400301</v>
      </c>
      <c r="V29" s="29">
        <f>IF(P_14号3様式!S21="","",P_14号3様式!S21)</f>
        <v>28.671617161716199</v>
      </c>
      <c r="W29" s="29">
        <f>IF(P_14号3様式!T21="","",P_14号3様式!T21)</f>
        <v>28.459284069499699</v>
      </c>
    </row>
    <row r="30" spans="1:23" s="17" customFormat="1" ht="12.75" customHeight="1" x14ac:dyDescent="0.15">
      <c r="A30" s="58" t="str">
        <f>IF(P_14号3様式!C22="","",P_14号3様式!C22)</f>
        <v>＊（西之表市・熊毛郡区）計</v>
      </c>
      <c r="B30" s="58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86" t="str">
        <f>IF(P_14号3様式!N22="","",P_14号3様式!N22)</f>
        <v/>
      </c>
      <c r="N30" s="87"/>
      <c r="O30" s="88"/>
      <c r="P30" s="86" t="str">
        <f>IF(P_14号3様式!O22="","",P_14号3様式!O22)</f>
        <v/>
      </c>
      <c r="Q30" s="87"/>
      <c r="R30" s="88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27.443487272491701</v>
      </c>
      <c r="V30" s="29">
        <f>IF(P_14号3様式!S22="","",P_14号3様式!S22)</f>
        <v>25.871305604044998</v>
      </c>
      <c r="W30" s="29">
        <f>IF(P_14号3様式!T22="","",P_14号3様式!T22)</f>
        <v>26.628603519281199</v>
      </c>
    </row>
    <row r="31" spans="1:23" s="17" customFormat="1" ht="12.75" customHeight="1" x14ac:dyDescent="0.15">
      <c r="A31" s="58" t="str">
        <f>IF(P_14号3様式!C23="","",P_14号3様式!C23)</f>
        <v>★薩摩川内市第１</v>
      </c>
      <c r="B31" s="58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86" t="str">
        <f>IF(P_14号3様式!N23="","",P_14号3様式!N23)</f>
        <v/>
      </c>
      <c r="N31" s="87"/>
      <c r="O31" s="88"/>
      <c r="P31" s="86" t="str">
        <f>IF(P_14号3様式!O23="","",P_14号3様式!O23)</f>
        <v/>
      </c>
      <c r="Q31" s="87"/>
      <c r="R31" s="88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19.893144400243902</v>
      </c>
      <c r="V31" s="29">
        <f>IF(P_14号3様式!S23="","",P_14号3様式!S23)</f>
        <v>17.7250020035797</v>
      </c>
      <c r="W31" s="29">
        <f>IF(P_14号3様式!T23="","",P_14号3様式!T23)</f>
        <v>18.763913624220798</v>
      </c>
    </row>
    <row r="32" spans="1:23" s="17" customFormat="1" ht="12.75" customHeight="1" x14ac:dyDescent="0.15">
      <c r="A32" s="58" t="str">
        <f>IF(P_14号3様式!C24="","",P_14号3様式!C24)</f>
        <v>★薩摩川内市第２</v>
      </c>
      <c r="B32" s="58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86" t="str">
        <f>IF(P_14号3様式!N24="","",P_14号3様式!N24)</f>
        <v/>
      </c>
      <c r="N32" s="87"/>
      <c r="O32" s="88"/>
      <c r="P32" s="86" t="str">
        <f>IF(P_14号3様式!O24="","",P_14号3様式!O24)</f>
        <v/>
      </c>
      <c r="Q32" s="87"/>
      <c r="R32" s="88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25.4683840749415</v>
      </c>
      <c r="V32" s="29">
        <f>IF(P_14号3様式!S24="","",P_14号3様式!S24)</f>
        <v>24.667472793228502</v>
      </c>
      <c r="W32" s="29">
        <f>IF(P_14号3様式!T24="","",P_14号3様式!T24)</f>
        <v>25.0743604997026</v>
      </c>
    </row>
    <row r="33" spans="1:23" s="17" customFormat="1" ht="12.75" customHeight="1" x14ac:dyDescent="0.15">
      <c r="A33" s="58" t="str">
        <f>IF(P_14号3様式!C25="","",P_14号3様式!C25)</f>
        <v>＊（薩摩川内市区）計</v>
      </c>
      <c r="B33" s="58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86" t="str">
        <f>IF(P_14号3様式!N25="","",P_14号3様式!N25)</f>
        <v/>
      </c>
      <c r="N33" s="87"/>
      <c r="O33" s="88"/>
      <c r="P33" s="86" t="str">
        <f>IF(P_14号3様式!O25="","",P_14号3様式!O25)</f>
        <v/>
      </c>
      <c r="Q33" s="87"/>
      <c r="R33" s="88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20.156582842282901</v>
      </c>
      <c r="V33" s="29">
        <f>IF(P_14号3様式!S25="","",P_14号3様式!S25)</f>
        <v>18.018778622048298</v>
      </c>
      <c r="W33" s="29">
        <f>IF(P_14号3様式!T25="","",P_14号3様式!T25)</f>
        <v>19.0459100938406</v>
      </c>
    </row>
    <row r="34" spans="1:23" s="17" customFormat="1" ht="12.75" customHeight="1" x14ac:dyDescent="0.15">
      <c r="A34" s="58" t="str">
        <f>IF(P_14号3様式!C26="","",P_14号3様式!C26)</f>
        <v>★日置市</v>
      </c>
      <c r="B34" s="58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86" t="str">
        <f>IF(P_14号3様式!N26="","",P_14号3様式!N26)</f>
        <v/>
      </c>
      <c r="N34" s="87"/>
      <c r="O34" s="88"/>
      <c r="P34" s="86" t="str">
        <f>IF(P_14号3様式!O26="","",P_14号3様式!O26)</f>
        <v/>
      </c>
      <c r="Q34" s="87"/>
      <c r="R34" s="88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58" t="str">
        <f>IF(P_14号3様式!C27="","",P_14号3様式!C27)</f>
        <v>＊（日置市区）計</v>
      </c>
      <c r="B35" s="58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86" t="str">
        <f>IF(P_14号3様式!N27="","",P_14号3様式!N27)</f>
        <v/>
      </c>
      <c r="N35" s="87"/>
      <c r="O35" s="88"/>
      <c r="P35" s="86" t="str">
        <f>IF(P_14号3様式!O27="","",P_14号3様式!O27)</f>
        <v/>
      </c>
      <c r="Q35" s="87"/>
      <c r="R35" s="88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58" t="str">
        <f>IF(P_14号3様式!C28="","",P_14号3様式!C28)</f>
        <v>★曽於市</v>
      </c>
      <c r="B36" s="58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86" t="str">
        <f>IF(P_14号3様式!N28="","",P_14号3様式!N28)</f>
        <v/>
      </c>
      <c r="N36" s="87"/>
      <c r="O36" s="88"/>
      <c r="P36" s="86" t="str">
        <f>IF(P_14号3様式!O28="","",P_14号3様式!O28)</f>
        <v/>
      </c>
      <c r="Q36" s="87"/>
      <c r="R36" s="88"/>
      <c r="S36" s="28" t="str">
        <f>IF(P_14号3様式!P28="","",P_14号3様式!P28)</f>
        <v/>
      </c>
      <c r="T36" s="30" t="str">
        <f>IF(P_14号3様式!Q28="","",P_14号3様式!Q28)</f>
        <v/>
      </c>
      <c r="U36" s="29">
        <f>IF(P_14号3様式!R28="","",P_14号3様式!R28)</f>
        <v>19.0620272314675</v>
      </c>
      <c r="V36" s="29">
        <f>IF(P_14号3様式!S28="","",P_14号3様式!S28)</f>
        <v>16.1547137265309</v>
      </c>
      <c r="W36" s="29">
        <f>IF(P_14号3様式!T28="","",P_14号3様式!T28)</f>
        <v>17.5131658007281</v>
      </c>
    </row>
    <row r="37" spans="1:23" s="17" customFormat="1" ht="12.75" customHeight="1" x14ac:dyDescent="0.15">
      <c r="A37" s="58" t="str">
        <f>IF(P_14号3様式!C29="","",P_14号3様式!C29)</f>
        <v>＊（曽於市区）計</v>
      </c>
      <c r="B37" s="58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86" t="str">
        <f>IF(P_14号3様式!N29="","",P_14号3様式!N29)</f>
        <v/>
      </c>
      <c r="N37" s="87"/>
      <c r="O37" s="88"/>
      <c r="P37" s="86" t="str">
        <f>IF(P_14号3様式!O29="","",P_14号3様式!O29)</f>
        <v/>
      </c>
      <c r="Q37" s="87"/>
      <c r="R37" s="88"/>
      <c r="S37" s="28" t="str">
        <f>IF(P_14号3様式!P29="","",P_14号3様式!P29)</f>
        <v/>
      </c>
      <c r="T37" s="30" t="str">
        <f>IF(P_14号3様式!Q29="","",P_14号3様式!Q29)</f>
        <v/>
      </c>
      <c r="U37" s="29">
        <f>IF(P_14号3様式!R29="","",P_14号3様式!R29)</f>
        <v>19.0620272314675</v>
      </c>
      <c r="V37" s="29">
        <f>IF(P_14号3様式!S29="","",P_14号3様式!S29)</f>
        <v>16.1547137265309</v>
      </c>
      <c r="W37" s="29">
        <f>IF(P_14号3様式!T29="","",P_14号3様式!T29)</f>
        <v>17.5131658007281</v>
      </c>
    </row>
    <row r="38" spans="1:23" s="17" customFormat="1" ht="12.75" customHeight="1" x14ac:dyDescent="0.15">
      <c r="A38" s="58" t="str">
        <f>IF(P_14号3様式!C30="","",P_14号3様式!C30)</f>
        <v>★霧島市</v>
      </c>
      <c r="B38" s="58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86" t="str">
        <f>IF(P_14号3様式!N30="","",P_14号3様式!N30)</f>
        <v/>
      </c>
      <c r="N38" s="87"/>
      <c r="O38" s="88"/>
      <c r="P38" s="86" t="str">
        <f>IF(P_14号3様式!O30="","",P_14号3様式!O30)</f>
        <v/>
      </c>
      <c r="Q38" s="87"/>
      <c r="R38" s="88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17.2119130398358</v>
      </c>
      <c r="V38" s="29">
        <f>IF(P_14号3様式!S30="","",P_14号3様式!S30)</f>
        <v>15.2991534290878</v>
      </c>
      <c r="W38" s="29">
        <f>IF(P_14号3様式!T30="","",P_14号3様式!T30)</f>
        <v>16.209588180757802</v>
      </c>
    </row>
    <row r="39" spans="1:23" s="17" customFormat="1" ht="12.75" customHeight="1" x14ac:dyDescent="0.15">
      <c r="A39" s="58" t="str">
        <f>IF(P_14号3様式!C31="","",P_14号3様式!C31)</f>
        <v>★湧水町</v>
      </c>
      <c r="B39" s="58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86" t="str">
        <f>IF(P_14号3様式!N31="","",P_14号3様式!N31)</f>
        <v/>
      </c>
      <c r="N39" s="87"/>
      <c r="O39" s="88"/>
      <c r="P39" s="86" t="str">
        <f>IF(P_14号3様式!O31="","",P_14号3様式!O31)</f>
        <v/>
      </c>
      <c r="Q39" s="87"/>
      <c r="R39" s="88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22.328687572589999</v>
      </c>
      <c r="V39" s="29">
        <f>IF(P_14号3様式!S31="","",P_14号3様式!S31)</f>
        <v>19.455054749172401</v>
      </c>
      <c r="W39" s="29">
        <f>IF(P_14号3様式!T31="","",P_14号3様式!T31)</f>
        <v>20.7977207977208</v>
      </c>
    </row>
    <row r="40" spans="1:23" s="17" customFormat="1" ht="12.75" customHeight="1" x14ac:dyDescent="0.15">
      <c r="A40" s="58" t="str">
        <f>IF(P_14号3様式!C32="","",P_14号3様式!C32)</f>
        <v>＊（霧島市・姶良郡区）計</v>
      </c>
      <c r="B40" s="58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86" t="str">
        <f>IF(P_14号3様式!N32="","",P_14号3様式!N32)</f>
        <v/>
      </c>
      <c r="N40" s="87"/>
      <c r="O40" s="88"/>
      <c r="P40" s="86" t="str">
        <f>IF(P_14号3様式!O32="","",P_14号3様式!O32)</f>
        <v/>
      </c>
      <c r="Q40" s="87"/>
      <c r="R40" s="88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17.556163313147099</v>
      </c>
      <c r="V40" s="29">
        <f>IF(P_14号3様式!S32="","",P_14号3様式!S32)</f>
        <v>15.5880478651845</v>
      </c>
      <c r="W40" s="29">
        <f>IF(P_14号3様式!T32="","",P_14号3様式!T32)</f>
        <v>16.523652978213601</v>
      </c>
    </row>
    <row r="41" spans="1:23" s="17" customFormat="1" ht="12.75" customHeight="1" x14ac:dyDescent="0.15">
      <c r="A41" s="58" t="str">
        <f>IF(P_14号3様式!C33="","",P_14号3様式!C33)</f>
        <v>★いちき串木野市</v>
      </c>
      <c r="B41" s="58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86" t="str">
        <f>IF(P_14号3様式!N33="","",P_14号3様式!N33)</f>
        <v/>
      </c>
      <c r="N41" s="87"/>
      <c r="O41" s="88"/>
      <c r="P41" s="86" t="str">
        <f>IF(P_14号3様式!O33="","",P_14号3様式!O33)</f>
        <v/>
      </c>
      <c r="Q41" s="87"/>
      <c r="R41" s="88"/>
      <c r="S41" s="28" t="str">
        <f>IF(P_14号3様式!P33="","",P_14号3様式!P33)</f>
        <v/>
      </c>
      <c r="T41" s="30" t="str">
        <f>IF(P_14号3様式!Q33="","",P_14号3様式!Q33)</f>
        <v/>
      </c>
      <c r="U41" s="29" t="str">
        <f>IF(P_14号3様式!R33="","",P_14号3様式!R33)</f>
        <v/>
      </c>
      <c r="V41" s="29" t="str">
        <f>IF(P_14号3様式!S33="","",P_14号3様式!S33)</f>
        <v/>
      </c>
      <c r="W41" s="29" t="str">
        <f>IF(P_14号3様式!T33="","",P_14号3様式!T33)</f>
        <v/>
      </c>
    </row>
    <row r="42" spans="1:23" s="17" customFormat="1" ht="12.75" customHeight="1" x14ac:dyDescent="0.15">
      <c r="A42" s="58" t="str">
        <f>IF(P_14号3様式!C34="","",P_14号3様式!C34)</f>
        <v>＊（いちき串木野市区）計</v>
      </c>
      <c r="B42" s="58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86" t="str">
        <f>IF(P_14号3様式!N34="","",P_14号3様式!N34)</f>
        <v/>
      </c>
      <c r="N42" s="87"/>
      <c r="O42" s="88"/>
      <c r="P42" s="86" t="str">
        <f>IF(P_14号3様式!O34="","",P_14号3様式!O34)</f>
        <v/>
      </c>
      <c r="Q42" s="87"/>
      <c r="R42" s="88"/>
      <c r="S42" s="28" t="str">
        <f>IF(P_14号3様式!P34="","",P_14号3様式!P34)</f>
        <v/>
      </c>
      <c r="T42" s="30" t="str">
        <f>IF(P_14号3様式!Q34="","",P_14号3様式!Q34)</f>
        <v/>
      </c>
      <c r="U42" s="29" t="str">
        <f>IF(P_14号3様式!R34="","",P_14号3様式!R34)</f>
        <v/>
      </c>
      <c r="V42" s="29" t="str">
        <f>IF(P_14号3様式!S34="","",P_14号3様式!S34)</f>
        <v/>
      </c>
      <c r="W42" s="29" t="str">
        <f>IF(P_14号3様式!T34="","",P_14号3様式!T34)</f>
        <v/>
      </c>
    </row>
    <row r="43" spans="1:23" s="17" customFormat="1" ht="12.75" customHeight="1" x14ac:dyDescent="0.15">
      <c r="A43" s="58" t="str">
        <f>IF(P_14号3様式!C35="","",P_14号3様式!C35)</f>
        <v>★南さつま市</v>
      </c>
      <c r="B43" s="58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86" t="str">
        <f>IF(P_14号3様式!N35="","",P_14号3様式!N35)</f>
        <v/>
      </c>
      <c r="N43" s="87"/>
      <c r="O43" s="88"/>
      <c r="P43" s="86" t="str">
        <f>IF(P_14号3様式!O35="","",P_14号3様式!O35)</f>
        <v/>
      </c>
      <c r="Q43" s="87"/>
      <c r="R43" s="88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58" t="str">
        <f>IF(P_14号3様式!C36="","",P_14号3様式!C36)</f>
        <v>＊（南さつま市区）計</v>
      </c>
      <c r="B44" s="58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86" t="str">
        <f>IF(P_14号3様式!N36="","",P_14号3様式!N36)</f>
        <v/>
      </c>
      <c r="N44" s="87"/>
      <c r="O44" s="88"/>
      <c r="P44" s="86" t="str">
        <f>IF(P_14号3様式!O36="","",P_14号3様式!O36)</f>
        <v/>
      </c>
      <c r="Q44" s="87"/>
      <c r="R44" s="88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58" t="str">
        <f>IF(P_14号3様式!C37="","",P_14号3様式!C37)</f>
        <v>★志布志市</v>
      </c>
      <c r="B45" s="58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86" t="str">
        <f>IF(P_14号3様式!N37="","",P_14号3様式!N37)</f>
        <v/>
      </c>
      <c r="N45" s="87"/>
      <c r="O45" s="88"/>
      <c r="P45" s="86" t="str">
        <f>IF(P_14号3様式!O37="","",P_14号3様式!O37)</f>
        <v/>
      </c>
      <c r="Q45" s="87"/>
      <c r="R45" s="88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16.198044009779998</v>
      </c>
      <c r="V45" s="29">
        <f>IF(P_14号3様式!S37="","",P_14号3様式!S37)</f>
        <v>13.5244279040304</v>
      </c>
      <c r="W45" s="29">
        <f>IF(P_14号3様式!T37="","",P_14号3様式!T37)</f>
        <v>14.7958971803497</v>
      </c>
    </row>
    <row r="46" spans="1:23" s="17" customFormat="1" ht="12.75" customHeight="1" x14ac:dyDescent="0.15">
      <c r="A46" s="58" t="str">
        <f>IF(P_14号3様式!C38="","",P_14号3様式!C38)</f>
        <v>★大崎町</v>
      </c>
      <c r="B46" s="58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86" t="str">
        <f>IF(P_14号3様式!N38="","",P_14号3様式!N38)</f>
        <v/>
      </c>
      <c r="N46" s="87"/>
      <c r="O46" s="88"/>
      <c r="P46" s="86" t="str">
        <f>IF(P_14号3様式!O38="","",P_14号3様式!O38)</f>
        <v/>
      </c>
      <c r="Q46" s="87"/>
      <c r="R46" s="88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19.979231568016601</v>
      </c>
      <c r="V46" s="29">
        <f>IF(P_14号3様式!S38="","",P_14号3様式!S38)</f>
        <v>17.909039441404001</v>
      </c>
      <c r="W46" s="29">
        <f>IF(P_14号3様式!T38="","",P_14号3様式!T38)</f>
        <v>18.894601542416499</v>
      </c>
    </row>
    <row r="47" spans="1:23" s="17" customFormat="1" ht="12.75" customHeight="1" x14ac:dyDescent="0.15">
      <c r="A47" s="58" t="str">
        <f>IF(P_14号3様式!C39="","",P_14号3様式!C39)</f>
        <v>＊（志布志市・曽於郡区）計</v>
      </c>
      <c r="B47" s="58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86" t="str">
        <f>IF(P_14号3様式!N39="","",P_14号3様式!N39)</f>
        <v/>
      </c>
      <c r="N47" s="87"/>
      <c r="O47" s="88"/>
      <c r="P47" s="86" t="str">
        <f>IF(P_14号3様式!O39="","",P_14号3様式!O39)</f>
        <v/>
      </c>
      <c r="Q47" s="87"/>
      <c r="R47" s="88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17.317268088768699</v>
      </c>
      <c r="V47" s="29">
        <f>IF(P_14号3様式!S39="","",P_14号3様式!S39)</f>
        <v>14.8203926818385</v>
      </c>
      <c r="W47" s="29">
        <f>IF(P_14号3様式!T39="","",P_14号3様式!T39)</f>
        <v>16.008188331627402</v>
      </c>
    </row>
    <row r="48" spans="1:23" s="17" customFormat="1" ht="12.75" customHeight="1" x14ac:dyDescent="0.15">
      <c r="A48" s="58" t="str">
        <f>IF(P_14号3様式!C40="","",P_14号3様式!C40)</f>
        <v>★奄美市</v>
      </c>
      <c r="B48" s="58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86" t="str">
        <f>IF(P_14号3様式!N40="","",P_14号3様式!N40)</f>
        <v/>
      </c>
      <c r="N48" s="87"/>
      <c r="O48" s="88"/>
      <c r="P48" s="86" t="str">
        <f>IF(P_14号3様式!O40="","",P_14号3様式!O40)</f>
        <v/>
      </c>
      <c r="Q48" s="87"/>
      <c r="R48" s="88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58" t="str">
        <f>IF(P_14号3様式!C41="","",P_14号3様式!C41)</f>
        <v>★龍郷町</v>
      </c>
      <c r="B49" s="58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86" t="str">
        <f>IF(P_14号3様式!N41="","",P_14号3様式!N41)</f>
        <v/>
      </c>
      <c r="N49" s="87"/>
      <c r="O49" s="88"/>
      <c r="P49" s="86" t="str">
        <f>IF(P_14号3様式!O41="","",P_14号3様式!O41)</f>
        <v/>
      </c>
      <c r="Q49" s="87"/>
      <c r="R49" s="88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58" t="str">
        <f>IF(P_14号3様式!C42="","",P_14号3様式!C42)</f>
        <v>＊（奄美市区）計</v>
      </c>
      <c r="B50" s="58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86" t="str">
        <f>IF(P_14号3様式!N42="","",P_14号3様式!N42)</f>
        <v/>
      </c>
      <c r="N50" s="87"/>
      <c r="O50" s="88"/>
      <c r="P50" s="86" t="str">
        <f>IF(P_14号3様式!O42="","",P_14号3様式!O42)</f>
        <v/>
      </c>
      <c r="Q50" s="87"/>
      <c r="R50" s="88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58" t="str">
        <f>IF(P_14号3様式!C43="","",P_14号3様式!C43)</f>
        <v>★南九州市</v>
      </c>
      <c r="B51" s="58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86" t="str">
        <f>IF(P_14号3様式!N43="","",P_14号3様式!N43)</f>
        <v/>
      </c>
      <c r="N51" s="87"/>
      <c r="O51" s="88"/>
      <c r="P51" s="86" t="str">
        <f>IF(P_14号3様式!O43="","",P_14号3様式!O43)</f>
        <v/>
      </c>
      <c r="Q51" s="87"/>
      <c r="R51" s="88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58" t="str">
        <f>IF(P_14号3様式!C44="","",P_14号3様式!C44)</f>
        <v>＊（南九州市区）計</v>
      </c>
      <c r="B52" s="58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86" t="str">
        <f>IF(P_14号3様式!N44="","",P_14号3様式!N44)</f>
        <v/>
      </c>
      <c r="N52" s="87"/>
      <c r="O52" s="88"/>
      <c r="P52" s="86" t="str">
        <f>IF(P_14号3様式!O44="","",P_14号3様式!O44)</f>
        <v/>
      </c>
      <c r="Q52" s="87"/>
      <c r="R52" s="88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91" t="s">
        <v>18</v>
      </c>
      <c r="B54" s="91"/>
      <c r="C54" s="25">
        <f>IF(P_14号3様式!U2="","",P_14号3様式!U2)</f>
        <v>29083</v>
      </c>
      <c r="D54" s="25">
        <f>IF(P_14号3様式!V2="","",P_14号3様式!V2)</f>
        <v>33837</v>
      </c>
      <c r="E54" s="25">
        <f>IF(P_14号3様式!W2="","",P_14号3様式!W2)</f>
        <v>62920</v>
      </c>
      <c r="F54" s="25">
        <f>IF(P_14号3様式!X2="","",P_14号3様式!X2)</f>
        <v>6015</v>
      </c>
      <c r="G54" s="25">
        <f>IF(P_14号3様式!Y2="","",P_14号3様式!Y2)</f>
        <v>6267</v>
      </c>
      <c r="H54" s="25">
        <f>IF(P_14号3様式!Z2="","",P_14号3様式!Z2)</f>
        <v>12282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20.682185469174399</v>
      </c>
      <c r="M54" s="86">
        <f>IF(P_14号3様式!AE2="","",P_14号3様式!AE2)</f>
        <v>18.521145491621599</v>
      </c>
      <c r="N54" s="87"/>
      <c r="O54" s="88"/>
      <c r="P54" s="86">
        <f>IF(P_14号3様式!AF2="","",P_14号3様式!AF2)</f>
        <v>19.520025429116298</v>
      </c>
      <c r="Q54" s="87"/>
      <c r="R54" s="88"/>
      <c r="S54" s="25"/>
      <c r="T54" s="35" t="str">
        <f>IF(P_14号3様式!AG2="","",P_14号3様式!AG2)</f>
        <v/>
      </c>
      <c r="U54" s="36">
        <f>IF(P_14号3様式!AH2="","",P_14号3様式!AH2)</f>
        <v>17.246293375714099</v>
      </c>
      <c r="V54" s="36">
        <f>IF(P_14号3様式!AI2="","",P_14号3様式!AI2)</f>
        <v>15.173273841381899</v>
      </c>
      <c r="W54" s="36">
        <f>IF(P_14号3様式!AJ2="","",P_14号3様式!AJ2)</f>
        <v>16.138538255840601</v>
      </c>
    </row>
    <row r="55" spans="1:23" s="17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86"/>
      <c r="N55" s="87"/>
      <c r="O55" s="88"/>
      <c r="P55" s="86"/>
      <c r="Q55" s="87"/>
      <c r="R55" s="88"/>
      <c r="S55" s="25"/>
      <c r="T55" s="35"/>
      <c r="U55" s="36"/>
      <c r="V55" s="36"/>
      <c r="W55" s="36"/>
    </row>
    <row r="56" spans="1:23" s="17" customFormat="1" ht="12.75" customHeight="1" x14ac:dyDescent="0.15">
      <c r="A56" s="91"/>
      <c r="B56" s="91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86"/>
      <c r="N56" s="87"/>
      <c r="O56" s="88"/>
      <c r="P56" s="86"/>
      <c r="Q56" s="87"/>
      <c r="R56" s="88"/>
      <c r="S56" s="25"/>
      <c r="T56" s="35"/>
      <c r="U56" s="36"/>
      <c r="V56" s="36"/>
      <c r="W56" s="36"/>
    </row>
    <row r="57" spans="1:23" s="17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6"/>
      <c r="N57" s="87"/>
      <c r="O57" s="88"/>
      <c r="P57" s="86"/>
      <c r="Q57" s="87"/>
      <c r="R57" s="88"/>
      <c r="S57" s="25"/>
      <c r="T57" s="37"/>
      <c r="U57" s="38"/>
      <c r="V57" s="38"/>
      <c r="W57" s="38"/>
    </row>
    <row r="58" spans="1:23" s="6" customFormat="1" ht="15.75" customHeight="1" x14ac:dyDescent="0.15">
      <c r="A58" s="92" t="s">
        <v>0</v>
      </c>
      <c r="B58" s="92"/>
      <c r="C58" s="92"/>
      <c r="F58" s="7"/>
      <c r="J58" s="7"/>
      <c r="T58" s="7"/>
      <c r="V58" s="95" t="str">
        <f>IF(P_14号3様式!A45=""," ページ", P_14号3様式!A45 &amp; "ページ")</f>
        <v>2ページ</v>
      </c>
      <c r="W58" s="95"/>
    </row>
    <row r="59" spans="1:23" s="6" customFormat="1" ht="15" customHeight="1" x14ac:dyDescent="0.15">
      <c r="A59" s="92"/>
      <c r="B59" s="92"/>
      <c r="C59" s="92"/>
      <c r="G59" s="42" t="str">
        <f>+G2</f>
        <v>投　票　速　報</v>
      </c>
      <c r="H59" s="42"/>
      <c r="I59" s="42"/>
      <c r="J59" s="42"/>
      <c r="K59" s="42"/>
      <c r="L59" s="8"/>
      <c r="M59" s="8"/>
      <c r="N59" s="100" t="s">
        <v>1</v>
      </c>
      <c r="O59" s="100"/>
      <c r="P59" s="100"/>
      <c r="Q59" s="100" t="str">
        <f>IF(P_14号3様式!AL45="","第　　　回","第 　" &amp; P_14号3様式!AL45 &amp; "　回")</f>
        <v>第 　3　回</v>
      </c>
      <c r="R59" s="100"/>
      <c r="S59" s="100"/>
      <c r="T59" s="100"/>
      <c r="U59" s="102">
        <v>0.58333333333333337</v>
      </c>
      <c r="V59" s="102"/>
      <c r="W59" s="102"/>
    </row>
    <row r="60" spans="1:23" s="6" customFormat="1" ht="15" customHeight="1" x14ac:dyDescent="0.15">
      <c r="B60" s="94">
        <f>IF(パラメタシート!B1="","",パラメタシート!B1)</f>
        <v>45480</v>
      </c>
      <c r="C60" s="94"/>
      <c r="D60" s="94"/>
      <c r="E60" s="94"/>
      <c r="G60" s="42"/>
      <c r="H60" s="42"/>
      <c r="I60" s="42"/>
      <c r="J60" s="42"/>
      <c r="K60" s="42"/>
      <c r="L60" s="8"/>
      <c r="M60" s="8"/>
      <c r="N60" s="101" t="s">
        <v>2</v>
      </c>
      <c r="O60" s="101"/>
      <c r="P60" s="101"/>
      <c r="Q60" s="19"/>
      <c r="R60" s="20"/>
      <c r="S60" s="20"/>
      <c r="U60" s="97" t="str">
        <f>IF(P_14号3様式!AG45="","        時     　 分　結了",P_14号3様式!AG45)</f>
        <v xml:space="preserve">        時     　 分　結了</v>
      </c>
      <c r="V60" s="97"/>
      <c r="W60" s="97"/>
    </row>
    <row r="61" spans="1:23" s="6" customFormat="1" ht="15" customHeight="1" x14ac:dyDescent="0.15">
      <c r="B61" s="93" t="str">
        <f>IF(P_14号3様式!AK45="","",P_14号3様式!AK45)</f>
        <v>鹿児島県議会議員補欠選挙</v>
      </c>
      <c r="C61" s="93"/>
      <c r="D61" s="93"/>
      <c r="E61" s="93"/>
      <c r="F61" s="9"/>
      <c r="G61" s="9"/>
      <c r="H61" s="75" t="s">
        <v>3</v>
      </c>
      <c r="I61" s="75"/>
      <c r="J61" s="75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74" t="s">
        <v>21</v>
      </c>
      <c r="W61" s="7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43" t="s">
        <v>4</v>
      </c>
      <c r="B63" s="44"/>
      <c r="C63" s="49" t="s">
        <v>5</v>
      </c>
      <c r="D63" s="50"/>
      <c r="E63" s="51"/>
      <c r="F63" s="49" t="str">
        <f>IF(P_14号3様式!AM45="","（ｆ)","（ｱ)")</f>
        <v>（ｱ)</v>
      </c>
      <c r="G63" s="50"/>
      <c r="H63" s="51"/>
      <c r="I63" s="49" t="s">
        <v>6</v>
      </c>
      <c r="J63" s="50"/>
      <c r="K63" s="51"/>
      <c r="L63" s="76" t="str">
        <f>IF(P_14号3様式!AM45="","","当日投票者")</f>
        <v>当日投票者</v>
      </c>
      <c r="M63" s="77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45"/>
      <c r="B64" s="46"/>
      <c r="C64" s="52"/>
      <c r="D64" s="53"/>
      <c r="E64" s="54"/>
      <c r="F64" s="52" t="str">
        <f>IF(P_14号3様式!AM45="","投 票 者 数","当 日 投 票 者 数")</f>
        <v>当 日 投 票 者 数</v>
      </c>
      <c r="G64" s="53"/>
      <c r="H64" s="54"/>
      <c r="I64" s="52"/>
      <c r="J64" s="53"/>
      <c r="K64" s="54"/>
      <c r="L64" s="45" t="s">
        <v>10</v>
      </c>
      <c r="M64" s="89"/>
      <c r="N64" s="13" t="str">
        <f>IF(P_14号3様式!AM45="","（ｆ)","（ｱ)")</f>
        <v>（ｱ)</v>
      </c>
      <c r="O64" s="78" t="s">
        <v>11</v>
      </c>
      <c r="P64" s="13" t="str">
        <f>IF(P_14号3様式!AM45="","（ｆ)","（ｱ)")</f>
        <v>（ｱ)</v>
      </c>
      <c r="Q64" s="78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45"/>
      <c r="B65" s="46"/>
      <c r="C65" s="55"/>
      <c r="D65" s="56"/>
      <c r="E65" s="57"/>
      <c r="F65" s="55"/>
      <c r="G65" s="56"/>
      <c r="H65" s="57"/>
      <c r="I65" s="55"/>
      <c r="J65" s="56"/>
      <c r="K65" s="57"/>
      <c r="L65" s="47"/>
      <c r="M65" s="90"/>
      <c r="N65" s="18" t="s">
        <v>13</v>
      </c>
      <c r="O65" s="79"/>
      <c r="P65" s="18" t="s">
        <v>14</v>
      </c>
      <c r="Q65" s="79"/>
      <c r="R65" s="15"/>
      <c r="S65" s="60"/>
      <c r="T65" s="63"/>
      <c r="U65" s="71"/>
      <c r="V65" s="72"/>
      <c r="W65" s="73"/>
    </row>
    <row r="66" spans="1:23" s="11" customFormat="1" x14ac:dyDescent="0.15">
      <c r="A66" s="47"/>
      <c r="B66" s="48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83" t="s">
        <v>16</v>
      </c>
      <c r="N66" s="84"/>
      <c r="O66" s="85"/>
      <c r="P66" s="80" t="s">
        <v>17</v>
      </c>
      <c r="Q66" s="81"/>
      <c r="R66" s="82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58" t="str">
        <f>IF(P_14号3様式!C45="","",P_14号3様式!C45)</f>
        <v>★伊佐市</v>
      </c>
      <c r="B67" s="58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86" t="str">
        <f>IF(P_14号3様式!N45="","",P_14号3様式!N45)</f>
        <v/>
      </c>
      <c r="N67" s="87"/>
      <c r="O67" s="88"/>
      <c r="P67" s="86" t="str">
        <f>IF(P_14号3様式!O45="","",P_14号3様式!O45)</f>
        <v/>
      </c>
      <c r="Q67" s="87"/>
      <c r="R67" s="88"/>
      <c r="S67" s="28" t="str">
        <f>IF(P_14号3様式!P45="","",P_14号3様式!P45)</f>
        <v/>
      </c>
      <c r="T67" s="30" t="str">
        <f>IF(P_14号3様式!Q45="","",P_14号3様式!Q45)</f>
        <v/>
      </c>
      <c r="U67" s="29">
        <f>IF(P_14号3様式!R45="","",P_14号3様式!R45)</f>
        <v>19.650372288766601</v>
      </c>
      <c r="V67" s="29">
        <f>IF(P_14号3様式!S45="","",P_14号3様式!S45)</f>
        <v>17.240745843666801</v>
      </c>
      <c r="W67" s="29">
        <f>IF(P_14号3様式!T45="","",P_14号3様式!T45)</f>
        <v>18.348714895306099</v>
      </c>
    </row>
    <row r="68" spans="1:23" s="17" customFormat="1" ht="12.75" customHeight="1" x14ac:dyDescent="0.15">
      <c r="A68" s="58" t="str">
        <f>IF(P_14号3様式!C46="","",P_14号3様式!C46)</f>
        <v>＊（伊佐市区）計</v>
      </c>
      <c r="B68" s="58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86" t="str">
        <f>IF(P_14号3様式!N46="","",P_14号3様式!N46)</f>
        <v/>
      </c>
      <c r="N68" s="87"/>
      <c r="O68" s="88"/>
      <c r="P68" s="86" t="str">
        <f>IF(P_14号3様式!O46="","",P_14号3様式!O46)</f>
        <v/>
      </c>
      <c r="Q68" s="87"/>
      <c r="R68" s="88"/>
      <c r="S68" s="28" t="str">
        <f>IF(P_14号3様式!P46="","",P_14号3様式!P46)</f>
        <v/>
      </c>
      <c r="T68" s="30" t="str">
        <f>IF(P_14号3様式!Q46="","",P_14号3様式!Q46)</f>
        <v/>
      </c>
      <c r="U68" s="29">
        <f>IF(P_14号3様式!R46="","",P_14号3様式!R46)</f>
        <v>19.650372288766601</v>
      </c>
      <c r="V68" s="29">
        <f>IF(P_14号3様式!S46="","",P_14号3様式!S46)</f>
        <v>17.240745843666801</v>
      </c>
      <c r="W68" s="29">
        <f>IF(P_14号3様式!T46="","",P_14号3様式!T46)</f>
        <v>18.348714895306099</v>
      </c>
    </row>
    <row r="69" spans="1:23" s="17" customFormat="1" ht="12.75" customHeight="1" x14ac:dyDescent="0.15">
      <c r="A69" s="58" t="str">
        <f>IF(P_14号3様式!C47="","",P_14号3様式!C47)</f>
        <v>　姶良市</v>
      </c>
      <c r="B69" s="58"/>
      <c r="C69" s="28">
        <f>IF(P_14号3様式!D47="","",P_14号3様式!D47)</f>
        <v>29083</v>
      </c>
      <c r="D69" s="28">
        <f>IF(P_14号3様式!E47="","",P_14号3様式!E47)</f>
        <v>33837</v>
      </c>
      <c r="E69" s="28">
        <f>IF(P_14号3様式!F47="","",P_14号3様式!F47)</f>
        <v>62920</v>
      </c>
      <c r="F69" s="28">
        <f>IF(P_14号3様式!G47="","",P_14号3様式!G47)</f>
        <v>6015</v>
      </c>
      <c r="G69" s="28">
        <f>IF(P_14号3様式!H47="","",P_14号3様式!H47)</f>
        <v>6267</v>
      </c>
      <c r="H69" s="28">
        <f>IF(P_14号3様式!I47="","",P_14号3様式!I47)</f>
        <v>12282</v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>
        <f>IF(P_14号3様式!M47="","",P_14号3様式!M47)</f>
        <v>20.682185469174399</v>
      </c>
      <c r="M69" s="86">
        <f>IF(P_14号3様式!N47="","",P_14号3様式!N47)</f>
        <v>18.521145491621599</v>
      </c>
      <c r="N69" s="87"/>
      <c r="O69" s="88"/>
      <c r="P69" s="86">
        <f>IF(P_14号3様式!O47="","",P_14号3様式!O47)</f>
        <v>19.520025429116298</v>
      </c>
      <c r="Q69" s="87"/>
      <c r="R69" s="88"/>
      <c r="S69" s="28" t="str">
        <f>IF(P_14号3様式!P47="","",P_14号3様式!P47)</f>
        <v/>
      </c>
      <c r="T69" s="30" t="str">
        <f>IF(P_14号3様式!Q47="","",P_14号3様式!Q47)</f>
        <v/>
      </c>
      <c r="U69" s="29" t="str">
        <f>IF(P_14号3様式!R47="","",P_14号3様式!R47)</f>
        <v/>
      </c>
      <c r="V69" s="29" t="str">
        <f>IF(P_14号3様式!S47="","",P_14号3様式!S47)</f>
        <v/>
      </c>
      <c r="W69" s="29" t="str">
        <f>IF(P_14号3様式!T47="","",P_14号3様式!T47)</f>
        <v/>
      </c>
    </row>
    <row r="70" spans="1:23" s="17" customFormat="1" ht="12.75" customHeight="1" x14ac:dyDescent="0.15">
      <c r="A70" s="58" t="str">
        <f>IF(P_14号3様式!C48="","",P_14号3様式!C48)</f>
        <v>＊（姶良市区）計</v>
      </c>
      <c r="B70" s="58"/>
      <c r="C70" s="28">
        <f>IF(P_14号3様式!D48="","",P_14号3様式!D48)</f>
        <v>29083</v>
      </c>
      <c r="D70" s="28">
        <f>IF(P_14号3様式!E48="","",P_14号3様式!E48)</f>
        <v>33837</v>
      </c>
      <c r="E70" s="28">
        <f>IF(P_14号3様式!F48="","",P_14号3様式!F48)</f>
        <v>62920</v>
      </c>
      <c r="F70" s="28">
        <f>IF(P_14号3様式!G48="","",P_14号3様式!G48)</f>
        <v>6015</v>
      </c>
      <c r="G70" s="28">
        <f>IF(P_14号3様式!H48="","",P_14号3様式!H48)</f>
        <v>6267</v>
      </c>
      <c r="H70" s="28">
        <f>IF(P_14号3様式!I48="","",P_14号3様式!I48)</f>
        <v>12282</v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>
        <f>IF(P_14号3様式!M48="","",P_14号3様式!M48)</f>
        <v>20.682185469174399</v>
      </c>
      <c r="M70" s="86">
        <f>IF(P_14号3様式!N48="","",P_14号3様式!N48)</f>
        <v>18.521145491621599</v>
      </c>
      <c r="N70" s="87"/>
      <c r="O70" s="88"/>
      <c r="P70" s="86">
        <f>IF(P_14号3様式!O48="","",P_14号3様式!O48)</f>
        <v>19.520025429116298</v>
      </c>
      <c r="Q70" s="87"/>
      <c r="R70" s="88"/>
      <c r="S70" s="28" t="str">
        <f>IF(P_14号3様式!P48="","",P_14号3様式!P48)</f>
        <v/>
      </c>
      <c r="T70" s="30" t="str">
        <f>IF(P_14号3様式!Q48="","",P_14号3様式!Q48)</f>
        <v/>
      </c>
      <c r="U70" s="29" t="str">
        <f>IF(P_14号3様式!R48="","",P_14号3様式!R48)</f>
        <v/>
      </c>
      <c r="V70" s="29" t="str">
        <f>IF(P_14号3様式!S48="","",P_14号3様式!S48)</f>
        <v/>
      </c>
      <c r="W70" s="29" t="str">
        <f>IF(P_14号3様式!T48="","",P_14号3様式!T48)</f>
        <v/>
      </c>
    </row>
    <row r="71" spans="1:23" s="17" customFormat="1" ht="12.75" customHeight="1" x14ac:dyDescent="0.15">
      <c r="A71" s="58" t="str">
        <f>IF(P_14号3様式!C49="","",P_14号3様式!C49)</f>
        <v>★さつま町</v>
      </c>
      <c r="B71" s="58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86" t="str">
        <f>IF(P_14号3様式!N49="","",P_14号3様式!N49)</f>
        <v/>
      </c>
      <c r="N71" s="87"/>
      <c r="O71" s="88"/>
      <c r="P71" s="86" t="str">
        <f>IF(P_14号3様式!O49="","",P_14号3様式!O49)</f>
        <v/>
      </c>
      <c r="Q71" s="87"/>
      <c r="R71" s="88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24.060646011865501</v>
      </c>
      <c r="V71" s="29">
        <f>IF(P_14号3様式!S49="","",P_14号3様式!S49)</f>
        <v>20.379310344827601</v>
      </c>
      <c r="W71" s="29">
        <f>IF(P_14号3様式!T49="","",P_14号3様式!T49)</f>
        <v>22.093951489100402</v>
      </c>
    </row>
    <row r="72" spans="1:23" s="17" customFormat="1" ht="12.75" customHeight="1" x14ac:dyDescent="0.15">
      <c r="A72" s="58" t="str">
        <f>IF(P_14号3様式!C50="","",P_14号3様式!C50)</f>
        <v>＊（薩摩郡区）計</v>
      </c>
      <c r="B72" s="58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86" t="str">
        <f>IF(P_14号3様式!N50="","",P_14号3様式!N50)</f>
        <v/>
      </c>
      <c r="N72" s="87"/>
      <c r="O72" s="88"/>
      <c r="P72" s="86" t="str">
        <f>IF(P_14号3様式!O50="","",P_14号3様式!O50)</f>
        <v/>
      </c>
      <c r="Q72" s="87"/>
      <c r="R72" s="88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24.060646011865501</v>
      </c>
      <c r="V72" s="29">
        <f>IF(P_14号3様式!S50="","",P_14号3様式!S50)</f>
        <v>20.379310344827601</v>
      </c>
      <c r="W72" s="29">
        <f>IF(P_14号3様式!T50="","",P_14号3様式!T50)</f>
        <v>22.093951489100402</v>
      </c>
    </row>
    <row r="73" spans="1:23" s="17" customFormat="1" ht="12.75" customHeight="1" x14ac:dyDescent="0.15">
      <c r="A73" s="58" t="str">
        <f>IF(P_14号3様式!C51="","",P_14号3様式!C51)</f>
        <v>★東串良町</v>
      </c>
      <c r="B73" s="58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86" t="str">
        <f>IF(P_14号3様式!N51="","",P_14号3様式!N51)</f>
        <v/>
      </c>
      <c r="N73" s="87"/>
      <c r="O73" s="88"/>
      <c r="P73" s="86" t="str">
        <f>IF(P_14号3様式!O51="","",P_14号3様式!O51)</f>
        <v/>
      </c>
      <c r="Q73" s="87"/>
      <c r="R73" s="88"/>
      <c r="S73" s="28" t="str">
        <f>IF(P_14号3様式!P51="","",P_14号3様式!P51)</f>
        <v/>
      </c>
      <c r="T73" s="30" t="str">
        <f>IF(P_14号3様式!Q51="","",P_14号3様式!Q51)</f>
        <v/>
      </c>
      <c r="U73" s="29">
        <f>IF(P_14号3様式!R51="","",P_14号3様式!R51)</f>
        <v>14.736405147364099</v>
      </c>
      <c r="V73" s="29">
        <f>IF(P_14号3様式!S51="","",P_14号3様式!S51)</f>
        <v>12.395492548164301</v>
      </c>
      <c r="W73" s="29">
        <f>IF(P_14号3様式!T51="","",P_14号3様式!T51)</f>
        <v>13.488372093023299</v>
      </c>
    </row>
    <row r="74" spans="1:23" s="17" customFormat="1" ht="12.75" customHeight="1" x14ac:dyDescent="0.15">
      <c r="A74" s="58" t="str">
        <f>IF(P_14号3様式!C52="","",P_14号3様式!C52)</f>
        <v>★錦江町</v>
      </c>
      <c r="B74" s="58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86" t="str">
        <f>IF(P_14号3様式!N52="","",P_14号3様式!N52)</f>
        <v/>
      </c>
      <c r="N74" s="87"/>
      <c r="O74" s="88"/>
      <c r="P74" s="86" t="str">
        <f>IF(P_14号3様式!O52="","",P_14号3様式!O52)</f>
        <v/>
      </c>
      <c r="Q74" s="87"/>
      <c r="R74" s="88"/>
      <c r="S74" s="28" t="str">
        <f>IF(P_14号3様式!P52="","",P_14号3様式!P52)</f>
        <v/>
      </c>
      <c r="T74" s="30" t="str">
        <f>IF(P_14号3様式!Q52="","",P_14号3様式!Q52)</f>
        <v/>
      </c>
      <c r="U74" s="29">
        <f>IF(P_14号3様式!R52="","",P_14号3様式!R52)</f>
        <v>20.0806156101136</v>
      </c>
      <c r="V74" s="29">
        <f>IF(P_14号3様式!S52="","",P_14号3様式!S52)</f>
        <v>17.661179698216699</v>
      </c>
      <c r="W74" s="29">
        <f>IF(P_14号3様式!T52="","",P_14号3様式!T52)</f>
        <v>18.830823737821099</v>
      </c>
    </row>
    <row r="75" spans="1:23" s="17" customFormat="1" ht="12.75" customHeight="1" x14ac:dyDescent="0.15">
      <c r="A75" s="58" t="str">
        <f>IF(P_14号3様式!C53="","",P_14号3様式!C53)</f>
        <v>★南大隅町</v>
      </c>
      <c r="B75" s="58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86" t="str">
        <f>IF(P_14号3様式!N53="","",P_14号3様式!N53)</f>
        <v/>
      </c>
      <c r="N75" s="87"/>
      <c r="O75" s="88"/>
      <c r="P75" s="86" t="str">
        <f>IF(P_14号3様式!O53="","",P_14号3様式!O53)</f>
        <v/>
      </c>
      <c r="Q75" s="87"/>
      <c r="R75" s="88"/>
      <c r="S75" s="28" t="str">
        <f>IF(P_14号3様式!P53="","",P_14号3様式!P53)</f>
        <v/>
      </c>
      <c r="T75" s="30" t="str">
        <f>IF(P_14号3様式!Q53="","",P_14号3様式!Q53)</f>
        <v/>
      </c>
      <c r="U75" s="29">
        <f>IF(P_14号3様式!R53="","",P_14号3様式!R53)</f>
        <v>26.520589346429901</v>
      </c>
      <c r="V75" s="29">
        <f>IF(P_14号3様式!S53="","",P_14号3様式!S53)</f>
        <v>24.663212435233199</v>
      </c>
      <c r="W75" s="29">
        <f>IF(P_14号3様式!T53="","",P_14号3様式!T53)</f>
        <v>25.5503428365211</v>
      </c>
    </row>
    <row r="76" spans="1:23" s="17" customFormat="1" ht="12.75" customHeight="1" x14ac:dyDescent="0.15">
      <c r="A76" s="58" t="str">
        <f>IF(P_14号3様式!C54="","",P_14号3様式!C54)</f>
        <v>★肝付町</v>
      </c>
      <c r="B76" s="58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86" t="str">
        <f>IF(P_14号3様式!N54="","",P_14号3様式!N54)</f>
        <v/>
      </c>
      <c r="N76" s="87"/>
      <c r="O76" s="88"/>
      <c r="P76" s="86" t="str">
        <f>IF(P_14号3様式!O54="","",P_14号3様式!O54)</f>
        <v/>
      </c>
      <c r="Q76" s="87"/>
      <c r="R76" s="88"/>
      <c r="S76" s="28" t="str">
        <f>IF(P_14号3様式!P54="","",P_14号3様式!P54)</f>
        <v/>
      </c>
      <c r="T76" s="30" t="str">
        <f>IF(P_14号3様式!Q54="","",P_14号3様式!Q54)</f>
        <v/>
      </c>
      <c r="U76" s="29">
        <f>IF(P_14号3様式!R54="","",P_14号3様式!R54)</f>
        <v>22.204696810375001</v>
      </c>
      <c r="V76" s="29">
        <f>IF(P_14号3様式!S54="","",P_14号3様式!S54)</f>
        <v>19.8321768597709</v>
      </c>
      <c r="W76" s="29">
        <f>IF(P_14号3様式!T54="","",P_14号3様式!T54)</f>
        <v>20.969503486516</v>
      </c>
    </row>
    <row r="77" spans="1:23" s="17" customFormat="1" ht="12.75" customHeight="1" x14ac:dyDescent="0.15">
      <c r="A77" s="58" t="str">
        <f>IF(P_14号3様式!C55="","",P_14号3様式!C55)</f>
        <v>＊（肝属郡区）計</v>
      </c>
      <c r="B77" s="58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86" t="str">
        <f>IF(P_14号3様式!N55="","",P_14号3様式!N55)</f>
        <v/>
      </c>
      <c r="N77" s="87"/>
      <c r="O77" s="88"/>
      <c r="P77" s="86" t="str">
        <f>IF(P_14号3様式!O55="","",P_14号3様式!O55)</f>
        <v/>
      </c>
      <c r="Q77" s="87"/>
      <c r="R77" s="88"/>
      <c r="S77" s="28" t="str">
        <f>IF(P_14号3様式!P55="","",P_14号3様式!P55)</f>
        <v/>
      </c>
      <c r="T77" s="30" t="str">
        <f>IF(P_14号3様式!Q55="","",P_14号3様式!Q55)</f>
        <v/>
      </c>
      <c r="U77" s="29">
        <f>IF(P_14号3様式!R55="","",P_14号3様式!R55)</f>
        <v>21.288266251575099</v>
      </c>
      <c r="V77" s="29">
        <f>IF(P_14号3様式!S55="","",P_14号3様式!S55)</f>
        <v>18.964699505386498</v>
      </c>
      <c r="W77" s="29">
        <f>IF(P_14号3様式!T55="","",P_14号3様式!T55)</f>
        <v>20.074336283185801</v>
      </c>
    </row>
    <row r="78" spans="1:23" s="17" customFormat="1" ht="12.75" customHeight="1" x14ac:dyDescent="0.15">
      <c r="A78" s="58" t="str">
        <f>IF(P_14号3様式!C56="","",P_14号3様式!C56)</f>
        <v>★大和村</v>
      </c>
      <c r="B78" s="58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86" t="str">
        <f>IF(P_14号3様式!N56="","",P_14号3様式!N56)</f>
        <v/>
      </c>
      <c r="N78" s="87"/>
      <c r="O78" s="88"/>
      <c r="P78" s="86" t="str">
        <f>IF(P_14号3様式!O56="","",P_14号3様式!O56)</f>
        <v/>
      </c>
      <c r="Q78" s="87"/>
      <c r="R78" s="88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31.282051282051299</v>
      </c>
      <c r="V78" s="29">
        <f>IF(P_14号3様式!S56="","",P_14号3様式!S56)</f>
        <v>35.139573070607597</v>
      </c>
      <c r="W78" s="29">
        <f>IF(P_14号3様式!T56="","",P_14号3様式!T56)</f>
        <v>33.249581239530997</v>
      </c>
    </row>
    <row r="79" spans="1:23" s="17" customFormat="1" ht="12.75" customHeight="1" x14ac:dyDescent="0.15">
      <c r="A79" s="58" t="str">
        <f>IF(P_14号3様式!C57="","",P_14号3様式!C57)</f>
        <v>★宇検村</v>
      </c>
      <c r="B79" s="58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86" t="str">
        <f>IF(P_14号3様式!N57="","",P_14号3様式!N57)</f>
        <v/>
      </c>
      <c r="N79" s="87"/>
      <c r="O79" s="88"/>
      <c r="P79" s="86" t="str">
        <f>IF(P_14号3様式!O57="","",P_14号3様式!O57)</f>
        <v/>
      </c>
      <c r="Q79" s="87"/>
      <c r="R79" s="88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28.088235294117599</v>
      </c>
      <c r="V79" s="29">
        <f>IF(P_14号3様式!S57="","",P_14号3様式!S57)</f>
        <v>23.380281690140801</v>
      </c>
      <c r="W79" s="29">
        <f>IF(P_14号3様式!T57="","",P_14号3様式!T57)</f>
        <v>25.683453237410099</v>
      </c>
    </row>
    <row r="80" spans="1:23" s="17" customFormat="1" ht="12.75" customHeight="1" x14ac:dyDescent="0.15">
      <c r="A80" s="58" t="str">
        <f>IF(P_14号3様式!C58="","",P_14号3様式!C58)</f>
        <v>★瀬戸内町</v>
      </c>
      <c r="B80" s="58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86" t="str">
        <f>IF(P_14号3様式!N58="","",P_14号3様式!N58)</f>
        <v/>
      </c>
      <c r="N80" s="87"/>
      <c r="O80" s="88"/>
      <c r="P80" s="86" t="str">
        <f>IF(P_14号3様式!O58="","",P_14号3様式!O58)</f>
        <v/>
      </c>
      <c r="Q80" s="87"/>
      <c r="R80" s="88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20.769682726204501</v>
      </c>
      <c r="V80" s="29">
        <f>IF(P_14号3様式!S58="","",P_14号3様式!S58)</f>
        <v>17.0596393897365</v>
      </c>
      <c r="W80" s="29">
        <f>IF(P_14号3様式!T58="","",P_14号3様式!T58)</f>
        <v>18.861463832215701</v>
      </c>
    </row>
    <row r="81" spans="1:23" s="17" customFormat="1" ht="12.75" customHeight="1" x14ac:dyDescent="0.15">
      <c r="A81" s="58" t="str">
        <f>IF(P_14号3様式!C59="","",P_14号3様式!C59)</f>
        <v>★喜界町</v>
      </c>
      <c r="B81" s="58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86" t="str">
        <f>IF(P_14号3様式!N59="","",P_14号3様式!N59)</f>
        <v/>
      </c>
      <c r="N81" s="87"/>
      <c r="O81" s="88"/>
      <c r="P81" s="86" t="str">
        <f>IF(P_14号3様式!O59="","",P_14号3様式!O59)</f>
        <v/>
      </c>
      <c r="Q81" s="87"/>
      <c r="R81" s="88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18.436798803290898</v>
      </c>
      <c r="V81" s="29">
        <f>IF(P_14号3様式!S59="","",P_14号3様式!S59)</f>
        <v>15.039768618944301</v>
      </c>
      <c r="W81" s="29">
        <f>IF(P_14号3様式!T59="","",P_14号3様式!T59)</f>
        <v>16.709558823529399</v>
      </c>
    </row>
    <row r="82" spans="1:23" s="17" customFormat="1" ht="12.75" customHeight="1" x14ac:dyDescent="0.15">
      <c r="A82" s="58" t="str">
        <f>IF(P_14号3様式!C60="","",P_14号3様式!C60)</f>
        <v>★徳之島町</v>
      </c>
      <c r="B82" s="58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86" t="str">
        <f>IF(P_14号3様式!N60="","",P_14号3様式!N60)</f>
        <v/>
      </c>
      <c r="N82" s="87"/>
      <c r="O82" s="88"/>
      <c r="P82" s="86" t="str">
        <f>IF(P_14号3様式!O60="","",P_14号3様式!O60)</f>
        <v/>
      </c>
      <c r="Q82" s="87"/>
      <c r="R82" s="88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20.744163424124501</v>
      </c>
      <c r="V82" s="29">
        <f>IF(P_14号3様式!S60="","",P_14号3様式!S60)</f>
        <v>17.375802234371299</v>
      </c>
      <c r="W82" s="29">
        <f>IF(P_14号3様式!T60="","",P_14号3様式!T60)</f>
        <v>19.0407500901551</v>
      </c>
    </row>
    <row r="83" spans="1:23" s="17" customFormat="1" ht="12.75" customHeight="1" x14ac:dyDescent="0.15">
      <c r="A83" s="58" t="str">
        <f>IF(P_14号3様式!C61="","",P_14号3様式!C61)</f>
        <v>★天城町</v>
      </c>
      <c r="B83" s="58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86" t="str">
        <f>IF(P_14号3様式!N61="","",P_14号3様式!N61)</f>
        <v/>
      </c>
      <c r="N83" s="87"/>
      <c r="O83" s="88"/>
      <c r="P83" s="86" t="str">
        <f>IF(P_14号3様式!O61="","",P_14号3様式!O61)</f>
        <v/>
      </c>
      <c r="Q83" s="87"/>
      <c r="R83" s="88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26.7676767676768</v>
      </c>
      <c r="V83" s="29">
        <f>IF(P_14号3様式!S61="","",P_14号3様式!S61)</f>
        <v>26.343612334801801</v>
      </c>
      <c r="W83" s="29">
        <f>IF(P_14号3様式!T61="","",P_14号3様式!T61)</f>
        <v>26.560482135169998</v>
      </c>
    </row>
    <row r="84" spans="1:23" s="17" customFormat="1" ht="12.75" customHeight="1" x14ac:dyDescent="0.15">
      <c r="A84" s="58" t="str">
        <f>IF(P_14号3様式!C62="","",P_14号3様式!C62)</f>
        <v>★伊仙町</v>
      </c>
      <c r="B84" s="58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86" t="str">
        <f>IF(P_14号3様式!N62="","",P_14号3様式!N62)</f>
        <v/>
      </c>
      <c r="N84" s="87"/>
      <c r="O84" s="88"/>
      <c r="P84" s="86" t="str">
        <f>IF(P_14号3様式!O62="","",P_14号3様式!O62)</f>
        <v/>
      </c>
      <c r="Q84" s="87"/>
      <c r="R84" s="88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28.935185185185201</v>
      </c>
      <c r="V84" s="29">
        <f>IF(P_14号3様式!S62="","",P_14号3様式!S62)</f>
        <v>24.6295554665599</v>
      </c>
      <c r="W84" s="29">
        <f>IF(P_14号3様式!T62="","",P_14号3様式!T62)</f>
        <v>26.8225584594223</v>
      </c>
    </row>
    <row r="85" spans="1:23" s="17" customFormat="1" ht="12.75" customHeight="1" x14ac:dyDescent="0.15">
      <c r="A85" s="58" t="str">
        <f>IF(P_14号3様式!C63="","",P_14号3様式!C63)</f>
        <v>★和泊町</v>
      </c>
      <c r="B85" s="58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86" t="str">
        <f>IF(P_14号3様式!N63="","",P_14号3様式!N63)</f>
        <v/>
      </c>
      <c r="N85" s="87"/>
      <c r="O85" s="88"/>
      <c r="P85" s="86" t="str">
        <f>IF(P_14号3様式!O63="","",P_14号3様式!O63)</f>
        <v/>
      </c>
      <c r="Q85" s="87"/>
      <c r="R85" s="88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21.6216216216216</v>
      </c>
      <c r="V85" s="29">
        <f>IF(P_14号3様式!S63="","",P_14号3様式!S63)</f>
        <v>16.4214711729622</v>
      </c>
      <c r="W85" s="29">
        <f>IF(P_14号3様式!T63="","",P_14号3様式!T63)</f>
        <v>18.983256001613899</v>
      </c>
    </row>
    <row r="86" spans="1:23" s="17" customFormat="1" ht="12.75" customHeight="1" x14ac:dyDescent="0.15">
      <c r="A86" s="58" t="str">
        <f>IF(P_14号3様式!C64="","",P_14号3様式!C64)</f>
        <v>★知名町</v>
      </c>
      <c r="B86" s="58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86" t="str">
        <f>IF(P_14号3様式!N64="","",P_14号3様式!N64)</f>
        <v/>
      </c>
      <c r="N86" s="87"/>
      <c r="O86" s="88"/>
      <c r="P86" s="86" t="str">
        <f>IF(P_14号3様式!O64="","",P_14号3様式!O64)</f>
        <v/>
      </c>
      <c r="Q86" s="87"/>
      <c r="R86" s="88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23.0935875216638</v>
      </c>
      <c r="V86" s="29">
        <f>IF(P_14号3様式!S64="","",P_14号3様式!S64)</f>
        <v>18.483197093551301</v>
      </c>
      <c r="W86" s="29">
        <f>IF(P_14号3様式!T64="","",P_14号3様式!T64)</f>
        <v>20.842572062084301</v>
      </c>
    </row>
    <row r="87" spans="1:23" s="17" customFormat="1" ht="12.75" customHeight="1" x14ac:dyDescent="0.15">
      <c r="A87" s="58" t="str">
        <f>IF(P_14号3様式!C65="","",P_14号3様式!C65)</f>
        <v>★与論町</v>
      </c>
      <c r="B87" s="58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86" t="str">
        <f>IF(P_14号3様式!N65="","",P_14号3様式!N65)</f>
        <v/>
      </c>
      <c r="N87" s="87"/>
      <c r="O87" s="88"/>
      <c r="P87" s="86" t="str">
        <f>IF(P_14号3様式!O65="","",P_14号3様式!O65)</f>
        <v/>
      </c>
      <c r="Q87" s="87"/>
      <c r="R87" s="88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25.297619047619001</v>
      </c>
      <c r="V87" s="29">
        <f>IF(P_14号3様式!S65="","",P_14号3様式!S65)</f>
        <v>20.884871550903899</v>
      </c>
      <c r="W87" s="29">
        <f>IF(P_14号3様式!T65="","",P_14号3様式!T65)</f>
        <v>23.045167557066499</v>
      </c>
    </row>
    <row r="88" spans="1:23" s="17" customFormat="1" ht="12.75" customHeight="1" x14ac:dyDescent="0.15">
      <c r="A88" s="58" t="str">
        <f>IF(P_14号3様式!C66="","",P_14号3様式!C66)</f>
        <v>＊（大島郡区）計</v>
      </c>
      <c r="B88" s="58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86" t="str">
        <f>IF(P_14号3様式!N66="","",P_14号3様式!N66)</f>
        <v/>
      </c>
      <c r="N88" s="87"/>
      <c r="O88" s="88"/>
      <c r="P88" s="86" t="str">
        <f>IF(P_14号3様式!O66="","",P_14号3様式!O66)</f>
        <v/>
      </c>
      <c r="Q88" s="87"/>
      <c r="R88" s="88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23.2179050411833</v>
      </c>
      <c r="V88" s="29">
        <f>IF(P_14号3様式!S66="","",P_14号3様式!S66)</f>
        <v>19.6482561853256</v>
      </c>
      <c r="W88" s="29">
        <f>IF(P_14号3様式!T66="","",P_14号3様式!T66)</f>
        <v>21.4218375042852</v>
      </c>
    </row>
    <row r="89" spans="1:23" s="17" customFormat="1" ht="12.75" customHeight="1" x14ac:dyDescent="0.15">
      <c r="A89" s="58" t="str">
        <f>IF(P_14号3様式!C67="","",P_14号3様式!C67)</f>
        <v/>
      </c>
      <c r="B89" s="58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86" t="str">
        <f>IF(P_14号3様式!N67="","",P_14号3様式!N67)</f>
        <v/>
      </c>
      <c r="N89" s="87"/>
      <c r="O89" s="88"/>
      <c r="P89" s="86" t="str">
        <f>IF(P_14号3様式!O67="","",P_14号3様式!O67)</f>
        <v/>
      </c>
      <c r="Q89" s="87"/>
      <c r="R89" s="88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58" t="str">
        <f>IF(P_14号3様式!C68="","",P_14号3様式!C68)</f>
        <v/>
      </c>
      <c r="B90" s="58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86" t="str">
        <f>IF(P_14号3様式!N68="","",P_14号3様式!N68)</f>
        <v/>
      </c>
      <c r="N90" s="87"/>
      <c r="O90" s="88"/>
      <c r="P90" s="86" t="str">
        <f>IF(P_14号3様式!O68="","",P_14号3様式!O68)</f>
        <v/>
      </c>
      <c r="Q90" s="87"/>
      <c r="R90" s="88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58" t="str">
        <f>IF(P_14号3様式!C69="","",P_14号3様式!C69)</f>
        <v/>
      </c>
      <c r="B91" s="58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86" t="str">
        <f>IF(P_14号3様式!N69="","",P_14号3様式!N69)</f>
        <v/>
      </c>
      <c r="N91" s="87"/>
      <c r="O91" s="88"/>
      <c r="P91" s="86" t="str">
        <f>IF(P_14号3様式!O69="","",P_14号3様式!O69)</f>
        <v/>
      </c>
      <c r="Q91" s="87"/>
      <c r="R91" s="88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58" t="str">
        <f>IF(P_14号3様式!C70="","",P_14号3様式!C70)</f>
        <v/>
      </c>
      <c r="B92" s="58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86" t="str">
        <f>IF(P_14号3様式!N70="","",P_14号3様式!N70)</f>
        <v/>
      </c>
      <c r="N92" s="87"/>
      <c r="O92" s="88"/>
      <c r="P92" s="86" t="str">
        <f>IF(P_14号3様式!O70="","",P_14号3様式!O70)</f>
        <v/>
      </c>
      <c r="Q92" s="87"/>
      <c r="R92" s="88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58" t="str">
        <f>IF(P_14号3様式!C71="","",P_14号3様式!C71)</f>
        <v/>
      </c>
      <c r="B93" s="58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86" t="str">
        <f>IF(P_14号3様式!N71="","",P_14号3様式!N71)</f>
        <v/>
      </c>
      <c r="N93" s="87"/>
      <c r="O93" s="88"/>
      <c r="P93" s="86" t="str">
        <f>IF(P_14号3様式!O71="","",P_14号3様式!O71)</f>
        <v/>
      </c>
      <c r="Q93" s="87"/>
      <c r="R93" s="88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58" t="str">
        <f>IF(P_14号3様式!C72="","",P_14号3様式!C72)</f>
        <v/>
      </c>
      <c r="B94" s="58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86" t="str">
        <f>IF(P_14号3様式!N72="","",P_14号3様式!N72)</f>
        <v/>
      </c>
      <c r="N94" s="87"/>
      <c r="O94" s="88"/>
      <c r="P94" s="86" t="str">
        <f>IF(P_14号3様式!O72="","",P_14号3様式!O72)</f>
        <v/>
      </c>
      <c r="Q94" s="87"/>
      <c r="R94" s="88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58" t="str">
        <f>IF(P_14号3様式!C73="","",P_14号3様式!C73)</f>
        <v/>
      </c>
      <c r="B95" s="58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86" t="str">
        <f>IF(P_14号3様式!N73="","",P_14号3様式!N73)</f>
        <v/>
      </c>
      <c r="N95" s="87"/>
      <c r="O95" s="88"/>
      <c r="P95" s="86" t="str">
        <f>IF(P_14号3様式!O73="","",P_14号3様式!O73)</f>
        <v/>
      </c>
      <c r="Q95" s="87"/>
      <c r="R95" s="88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58" t="str">
        <f>IF(P_14号3様式!C74="","",P_14号3様式!C74)</f>
        <v/>
      </c>
      <c r="B96" s="58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86" t="str">
        <f>IF(P_14号3様式!N74="","",P_14号3様式!N74)</f>
        <v/>
      </c>
      <c r="N96" s="87"/>
      <c r="O96" s="88"/>
      <c r="P96" s="86" t="str">
        <f>IF(P_14号3様式!O74="","",P_14号3様式!O74)</f>
        <v/>
      </c>
      <c r="Q96" s="87"/>
      <c r="R96" s="88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58" t="str">
        <f>IF(P_14号3様式!C75="","",P_14号3様式!C75)</f>
        <v/>
      </c>
      <c r="B97" s="58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86" t="str">
        <f>IF(P_14号3様式!N75="","",P_14号3様式!N75)</f>
        <v/>
      </c>
      <c r="N97" s="87"/>
      <c r="O97" s="88"/>
      <c r="P97" s="86" t="str">
        <f>IF(P_14号3様式!O75="","",P_14号3様式!O75)</f>
        <v/>
      </c>
      <c r="Q97" s="87"/>
      <c r="R97" s="88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58" t="str">
        <f>IF(P_14号3様式!C76="","",P_14号3様式!C76)</f>
        <v/>
      </c>
      <c r="B98" s="58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86" t="str">
        <f>IF(P_14号3様式!N76="","",P_14号3様式!N76)</f>
        <v/>
      </c>
      <c r="N98" s="87"/>
      <c r="O98" s="88"/>
      <c r="P98" s="86" t="str">
        <f>IF(P_14号3様式!O76="","",P_14号3様式!O76)</f>
        <v/>
      </c>
      <c r="Q98" s="87"/>
      <c r="R98" s="88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58" t="str">
        <f>IF(P_14号3様式!C77="","",P_14号3様式!C77)</f>
        <v/>
      </c>
      <c r="B99" s="58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86" t="str">
        <f>IF(P_14号3様式!N77="","",P_14号3様式!N77)</f>
        <v/>
      </c>
      <c r="N99" s="87"/>
      <c r="O99" s="88"/>
      <c r="P99" s="86" t="str">
        <f>IF(P_14号3様式!O77="","",P_14号3様式!O77)</f>
        <v/>
      </c>
      <c r="Q99" s="87"/>
      <c r="R99" s="88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58" t="str">
        <f>IF(P_14号3様式!C78="","",P_14号3様式!C78)</f>
        <v/>
      </c>
      <c r="B100" s="58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86" t="str">
        <f>IF(P_14号3様式!N78="","",P_14号3様式!N78)</f>
        <v/>
      </c>
      <c r="N100" s="87"/>
      <c r="O100" s="88"/>
      <c r="P100" s="86" t="str">
        <f>IF(P_14号3様式!O78="","",P_14号3様式!O78)</f>
        <v/>
      </c>
      <c r="Q100" s="87"/>
      <c r="R100" s="88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58" t="str">
        <f>IF(P_14号3様式!C79="","",P_14号3様式!C79)</f>
        <v/>
      </c>
      <c r="B101" s="58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86" t="str">
        <f>IF(P_14号3様式!N79="","",P_14号3様式!N79)</f>
        <v/>
      </c>
      <c r="N101" s="87"/>
      <c r="O101" s="88"/>
      <c r="P101" s="86" t="str">
        <f>IF(P_14号3様式!O79="","",P_14号3様式!O79)</f>
        <v/>
      </c>
      <c r="Q101" s="87"/>
      <c r="R101" s="88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58" t="str">
        <f>IF(P_14号3様式!C80="","",P_14号3様式!C80)</f>
        <v/>
      </c>
      <c r="B102" s="58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86" t="str">
        <f>IF(P_14号3様式!N80="","",P_14号3様式!N80)</f>
        <v/>
      </c>
      <c r="N102" s="87"/>
      <c r="O102" s="88"/>
      <c r="P102" s="86" t="str">
        <f>IF(P_14号3様式!O80="","",P_14号3様式!O80)</f>
        <v/>
      </c>
      <c r="Q102" s="87"/>
      <c r="R102" s="88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58" t="str">
        <f>IF(P_14号3様式!C81="","",P_14号3様式!C81)</f>
        <v/>
      </c>
      <c r="B103" s="58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86" t="str">
        <f>IF(P_14号3様式!N81="","",P_14号3様式!N81)</f>
        <v/>
      </c>
      <c r="N103" s="87"/>
      <c r="O103" s="88"/>
      <c r="P103" s="86" t="str">
        <f>IF(P_14号3様式!O81="","",P_14号3様式!O81)</f>
        <v/>
      </c>
      <c r="Q103" s="87"/>
      <c r="R103" s="88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58" t="str">
        <f>IF(P_14号3様式!C82="","",P_14号3様式!C82)</f>
        <v/>
      </c>
      <c r="B104" s="58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86" t="str">
        <f>IF(P_14号3様式!N82="","",P_14号3様式!N82)</f>
        <v/>
      </c>
      <c r="N104" s="87"/>
      <c r="O104" s="88"/>
      <c r="P104" s="86" t="str">
        <f>IF(P_14号3様式!O82="","",P_14号3様式!O82)</f>
        <v/>
      </c>
      <c r="Q104" s="87"/>
      <c r="R104" s="88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58" t="str">
        <f>IF(P_14号3様式!C83="","",P_14号3様式!C83)</f>
        <v/>
      </c>
      <c r="B105" s="58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86" t="str">
        <f>IF(P_14号3様式!N83="","",P_14号3様式!N83)</f>
        <v/>
      </c>
      <c r="N105" s="87"/>
      <c r="O105" s="88"/>
      <c r="P105" s="86" t="str">
        <f>IF(P_14号3様式!O83="","",P_14号3様式!O83)</f>
        <v/>
      </c>
      <c r="Q105" s="87"/>
      <c r="R105" s="88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58" t="str">
        <f>IF(P_14号3様式!C84="","",P_14号3様式!C84)</f>
        <v/>
      </c>
      <c r="B106" s="58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86" t="str">
        <f>IF(P_14号3様式!N84="","",P_14号3様式!N84)</f>
        <v/>
      </c>
      <c r="N106" s="87"/>
      <c r="O106" s="88"/>
      <c r="P106" s="86" t="str">
        <f>IF(P_14号3様式!O84="","",P_14号3様式!O84)</f>
        <v/>
      </c>
      <c r="Q106" s="87"/>
      <c r="R106" s="88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58" t="str">
        <f>IF(P_14号3様式!C85="","",P_14号3様式!C85)</f>
        <v/>
      </c>
      <c r="B107" s="58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86" t="str">
        <f>IF(P_14号3様式!N85="","",P_14号3様式!N85)</f>
        <v/>
      </c>
      <c r="N107" s="87"/>
      <c r="O107" s="88"/>
      <c r="P107" s="86" t="str">
        <f>IF(P_14号3様式!O85="","",P_14号3様式!O85)</f>
        <v/>
      </c>
      <c r="Q107" s="87"/>
      <c r="R107" s="88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58" t="str">
        <f>IF(P_14号3様式!C86="","",P_14号3様式!C86)</f>
        <v/>
      </c>
      <c r="B108" s="58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86" t="str">
        <f>IF(P_14号3様式!N86="","",P_14号3様式!N86)</f>
        <v/>
      </c>
      <c r="N108" s="87"/>
      <c r="O108" s="88"/>
      <c r="P108" s="86" t="str">
        <f>IF(P_14号3様式!O86="","",P_14号3様式!O86)</f>
        <v/>
      </c>
      <c r="Q108" s="87"/>
      <c r="R108" s="88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58" t="str">
        <f>IF(P_14号3様式!C87="","",P_14号3様式!C87)</f>
        <v/>
      </c>
      <c r="B109" s="58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86" t="str">
        <f>IF(P_14号3様式!N87="","",P_14号3様式!N87)</f>
        <v/>
      </c>
      <c r="N109" s="87"/>
      <c r="O109" s="88"/>
      <c r="P109" s="86" t="str">
        <f>IF(P_14号3様式!O87="","",P_14号3様式!O87)</f>
        <v/>
      </c>
      <c r="Q109" s="87"/>
      <c r="R109" s="88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91" t="s">
        <v>18</v>
      </c>
      <c r="B111" s="91"/>
      <c r="C111" s="25">
        <f>IF(P_14号3様式!U45="","",P_14号3様式!U45)</f>
        <v>29083</v>
      </c>
      <c r="D111" s="25">
        <f>IF(P_14号3様式!V45="","",P_14号3様式!V45)</f>
        <v>33837</v>
      </c>
      <c r="E111" s="25">
        <f>IF(P_14号3様式!W45="","",P_14号3様式!W45)</f>
        <v>62920</v>
      </c>
      <c r="F111" s="25">
        <f>IF(P_14号3様式!X45="","",P_14号3様式!X45)</f>
        <v>6015</v>
      </c>
      <c r="G111" s="25">
        <f>IF(P_14号3様式!Y45="","",P_14号3様式!Y45)</f>
        <v>6267</v>
      </c>
      <c r="H111" s="25">
        <f>IF(P_14号3様式!Z45="","",P_14号3様式!Z45)</f>
        <v>12282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20.682185469174399</v>
      </c>
      <c r="M111" s="86">
        <f>IF(P_14号3様式!AE45="","",P_14号3様式!AE45)</f>
        <v>18.521145491621599</v>
      </c>
      <c r="N111" s="87"/>
      <c r="O111" s="88"/>
      <c r="P111" s="86">
        <f>IF(P_14号3様式!AF45="","",P_14号3様式!AF45)</f>
        <v>19.520025429116298</v>
      </c>
      <c r="Q111" s="87"/>
      <c r="R111" s="88"/>
      <c r="S111" s="25"/>
      <c r="T111" s="35" t="str">
        <f>IF(P_14号3様式!AG45="","",P_14号3様式!AG45)</f>
        <v/>
      </c>
      <c r="U111" s="36">
        <f>IF(P_14号3様式!AH45="","",P_14号3様式!AH45)</f>
        <v>17.246293375714099</v>
      </c>
      <c r="V111" s="36">
        <f>IF(P_14号3様式!AI45="","",P_14号3様式!AI45)</f>
        <v>15.173273841381899</v>
      </c>
      <c r="W111" s="36">
        <f>IF(P_14号3様式!AJ45="","",P_14号3様式!AJ45)</f>
        <v>16.138538255840601</v>
      </c>
    </row>
    <row r="112" spans="1:23" s="17" customFormat="1" ht="12.75" customHeight="1" x14ac:dyDescent="0.15">
      <c r="A112" s="91"/>
      <c r="B112" s="91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86"/>
      <c r="N112" s="87"/>
      <c r="O112" s="88"/>
      <c r="P112" s="86"/>
      <c r="Q112" s="87"/>
      <c r="R112" s="88"/>
      <c r="S112" s="25"/>
      <c r="T112" s="35"/>
      <c r="U112" s="36"/>
      <c r="V112" s="36"/>
      <c r="W112" s="36"/>
    </row>
    <row r="113" spans="1:23" s="17" customFormat="1" ht="12.75" customHeight="1" x14ac:dyDescent="0.15">
      <c r="A113" s="91"/>
      <c r="B113" s="91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86"/>
      <c r="N113" s="87"/>
      <c r="O113" s="88"/>
      <c r="P113" s="86"/>
      <c r="Q113" s="87"/>
      <c r="R113" s="88"/>
      <c r="S113" s="25"/>
      <c r="T113" s="35"/>
      <c r="U113" s="36"/>
      <c r="V113" s="36"/>
      <c r="W113" s="36"/>
    </row>
    <row r="114" spans="1:23" s="17" customFormat="1" ht="12.75" customHeight="1" x14ac:dyDescent="0.15">
      <c r="A114" s="91"/>
      <c r="B114" s="91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86"/>
      <c r="N114" s="87"/>
      <c r="O114" s="88"/>
      <c r="P114" s="86"/>
      <c r="Q114" s="87"/>
      <c r="R114" s="88"/>
      <c r="S114" s="25"/>
      <c r="T114" s="37"/>
      <c r="U114" s="38"/>
      <c r="V114" s="38"/>
      <c r="W114" s="38"/>
    </row>
  </sheetData>
  <mergeCells count="334">
    <mergeCell ref="P108:R108"/>
    <mergeCell ref="P109:R109"/>
    <mergeCell ref="N2:P2"/>
    <mergeCell ref="Q2:T2"/>
    <mergeCell ref="N60:P60"/>
    <mergeCell ref="P104:R104"/>
    <mergeCell ref="P105:R105"/>
    <mergeCell ref="P106:R106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M34:O34"/>
    <mergeCell ref="M35:O35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</mergeCells>
  <phoneticPr fontId="1"/>
  <pageMargins left="0.78740157480314965" right="0.39370078740157483" top="0.39370078740157483" bottom="7.874015748031496E-2" header="0.51181102362204722" footer="0.51181102362204722"/>
  <pageSetup paperSize="9" scale="79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14.709687890249899</v>
      </c>
      <c r="S2">
        <v>13.156606360062099</v>
      </c>
      <c r="T2">
        <v>13.863484800295501</v>
      </c>
      <c r="U2">
        <v>29083</v>
      </c>
      <c r="V2">
        <v>33837</v>
      </c>
      <c r="W2">
        <v>62920</v>
      </c>
      <c r="X2">
        <v>6015</v>
      </c>
      <c r="Y2">
        <v>6267</v>
      </c>
      <c r="Z2">
        <v>12282</v>
      </c>
      <c r="AD2">
        <v>20.682185469174399</v>
      </c>
      <c r="AE2">
        <v>18.521145491621599</v>
      </c>
      <c r="AF2">
        <v>19.520025429116298</v>
      </c>
      <c r="AG2" s="21"/>
      <c r="AH2">
        <v>17.246293375714099</v>
      </c>
      <c r="AI2">
        <v>15.173273841381899</v>
      </c>
      <c r="AJ2">
        <v>16.138538255840601</v>
      </c>
      <c r="AK2" t="s">
        <v>61</v>
      </c>
      <c r="AL2">
        <v>3</v>
      </c>
      <c r="AM2" s="21">
        <v>0.54166666666666696</v>
      </c>
    </row>
    <row r="3" spans="1:39" x14ac:dyDescent="0.15">
      <c r="A3">
        <v>1</v>
      </c>
      <c r="B3">
        <v>2</v>
      </c>
      <c r="C3" t="s">
        <v>62</v>
      </c>
      <c r="Q3" s="21"/>
      <c r="R3">
        <v>0</v>
      </c>
      <c r="S3">
        <v>0</v>
      </c>
      <c r="T3">
        <v>0</v>
      </c>
      <c r="U3">
        <v>29083</v>
      </c>
      <c r="V3">
        <v>33837</v>
      </c>
      <c r="W3">
        <v>62920</v>
      </c>
      <c r="X3">
        <v>6015</v>
      </c>
      <c r="Y3">
        <v>6267</v>
      </c>
      <c r="Z3">
        <v>12282</v>
      </c>
      <c r="AD3">
        <v>20.682185469174399</v>
      </c>
      <c r="AE3">
        <v>18.521145491621599</v>
      </c>
      <c r="AF3">
        <v>19.520025429116298</v>
      </c>
      <c r="AG3" s="21"/>
      <c r="AH3">
        <v>17.246293375714099</v>
      </c>
      <c r="AI3">
        <v>15.173273841381899</v>
      </c>
      <c r="AJ3">
        <v>16.138538255840601</v>
      </c>
      <c r="AK3" t="s">
        <v>61</v>
      </c>
      <c r="AL3">
        <v>3</v>
      </c>
      <c r="AM3" s="21">
        <v>0.54166666666666696</v>
      </c>
    </row>
    <row r="4" spans="1:39" x14ac:dyDescent="0.15">
      <c r="A4">
        <v>1</v>
      </c>
      <c r="B4">
        <v>3</v>
      </c>
      <c r="C4" t="s">
        <v>63</v>
      </c>
      <c r="Q4" s="21"/>
      <c r="R4">
        <v>0</v>
      </c>
      <c r="S4">
        <v>0</v>
      </c>
      <c r="T4">
        <v>0</v>
      </c>
      <c r="U4">
        <v>29083</v>
      </c>
      <c r="V4">
        <v>33837</v>
      </c>
      <c r="W4">
        <v>62920</v>
      </c>
      <c r="X4">
        <v>6015</v>
      </c>
      <c r="Y4">
        <v>6267</v>
      </c>
      <c r="Z4">
        <v>12282</v>
      </c>
      <c r="AD4">
        <v>20.682185469174399</v>
      </c>
      <c r="AE4">
        <v>18.521145491621599</v>
      </c>
      <c r="AF4">
        <v>19.520025429116298</v>
      </c>
      <c r="AG4" s="21"/>
      <c r="AH4">
        <v>17.246293375714099</v>
      </c>
      <c r="AI4">
        <v>15.173273841381899</v>
      </c>
      <c r="AJ4">
        <v>16.138538255840601</v>
      </c>
      <c r="AK4" t="s">
        <v>61</v>
      </c>
      <c r="AL4">
        <v>3</v>
      </c>
      <c r="AM4" s="21">
        <v>0.54166666666666696</v>
      </c>
    </row>
    <row r="5" spans="1:39" x14ac:dyDescent="0.15">
      <c r="A5">
        <v>1</v>
      </c>
      <c r="B5">
        <v>4</v>
      </c>
      <c r="C5" t="s">
        <v>64</v>
      </c>
      <c r="Q5" s="21"/>
      <c r="R5">
        <v>14.6851919363768</v>
      </c>
      <c r="S5">
        <v>13.1395838661632</v>
      </c>
      <c r="T5">
        <v>13.843203383197499</v>
      </c>
      <c r="U5">
        <v>29083</v>
      </c>
      <c r="V5">
        <v>33837</v>
      </c>
      <c r="W5">
        <v>62920</v>
      </c>
      <c r="X5">
        <v>6015</v>
      </c>
      <c r="Y5">
        <v>6267</v>
      </c>
      <c r="Z5">
        <v>12282</v>
      </c>
      <c r="AD5">
        <v>20.682185469174399</v>
      </c>
      <c r="AE5">
        <v>18.521145491621599</v>
      </c>
      <c r="AF5">
        <v>19.520025429116298</v>
      </c>
      <c r="AG5" s="21"/>
      <c r="AH5">
        <v>17.246293375714099</v>
      </c>
      <c r="AI5">
        <v>15.173273841381899</v>
      </c>
      <c r="AJ5">
        <v>16.138538255840601</v>
      </c>
      <c r="AK5" t="s">
        <v>61</v>
      </c>
      <c r="AL5">
        <v>3</v>
      </c>
      <c r="AM5" s="21">
        <v>0.54166666666666696</v>
      </c>
    </row>
    <row r="6" spans="1:39" x14ac:dyDescent="0.15">
      <c r="A6">
        <v>1</v>
      </c>
      <c r="B6">
        <v>5</v>
      </c>
      <c r="C6" t="s">
        <v>65</v>
      </c>
      <c r="Q6" s="21"/>
      <c r="R6">
        <v>14.688407534702799</v>
      </c>
      <c r="S6">
        <v>12.602069882263599</v>
      </c>
      <c r="T6">
        <v>13.585066720226999</v>
      </c>
      <c r="U6">
        <v>29083</v>
      </c>
      <c r="V6">
        <v>33837</v>
      </c>
      <c r="W6">
        <v>62920</v>
      </c>
      <c r="X6">
        <v>6015</v>
      </c>
      <c r="Y6">
        <v>6267</v>
      </c>
      <c r="Z6">
        <v>12282</v>
      </c>
      <c r="AD6">
        <v>20.682185469174399</v>
      </c>
      <c r="AE6">
        <v>18.521145491621599</v>
      </c>
      <c r="AF6">
        <v>19.520025429116298</v>
      </c>
      <c r="AG6" s="21"/>
      <c r="AH6">
        <v>17.246293375714099</v>
      </c>
      <c r="AI6">
        <v>15.173273841381899</v>
      </c>
      <c r="AJ6">
        <v>16.138538255840601</v>
      </c>
      <c r="AK6" t="s">
        <v>61</v>
      </c>
      <c r="AL6">
        <v>3</v>
      </c>
      <c r="AM6" s="21">
        <v>0.54166666666666696</v>
      </c>
    </row>
    <row r="7" spans="1:39" x14ac:dyDescent="0.15">
      <c r="A7">
        <v>1</v>
      </c>
      <c r="B7">
        <v>6</v>
      </c>
      <c r="C7" t="s">
        <v>66</v>
      </c>
      <c r="Q7" s="21"/>
      <c r="R7">
        <v>17.893007120686502</v>
      </c>
      <c r="S7">
        <v>14.4343302990897</v>
      </c>
      <c r="T7">
        <v>16.063290050735201</v>
      </c>
      <c r="U7">
        <v>29083</v>
      </c>
      <c r="V7">
        <v>33837</v>
      </c>
      <c r="W7">
        <v>62920</v>
      </c>
      <c r="X7">
        <v>6015</v>
      </c>
      <c r="Y7">
        <v>6267</v>
      </c>
      <c r="Z7">
        <v>12282</v>
      </c>
      <c r="AD7">
        <v>20.682185469174399</v>
      </c>
      <c r="AE7">
        <v>18.521145491621599</v>
      </c>
      <c r="AF7">
        <v>19.520025429116298</v>
      </c>
      <c r="AG7" s="21"/>
      <c r="AH7">
        <v>17.246293375714099</v>
      </c>
      <c r="AI7">
        <v>15.173273841381899</v>
      </c>
      <c r="AJ7">
        <v>16.138538255840601</v>
      </c>
      <c r="AK7" t="s">
        <v>61</v>
      </c>
      <c r="AL7">
        <v>3</v>
      </c>
      <c r="AM7" s="21">
        <v>0.54166666666666696</v>
      </c>
    </row>
    <row r="8" spans="1:39" x14ac:dyDescent="0.15">
      <c r="A8">
        <v>1</v>
      </c>
      <c r="B8">
        <v>7</v>
      </c>
      <c r="C8" t="s">
        <v>67</v>
      </c>
      <c r="Q8" s="21"/>
      <c r="R8">
        <v>15.096489188560801</v>
      </c>
      <c r="S8">
        <v>12.8355426677713</v>
      </c>
      <c r="T8">
        <v>13.900755833059501</v>
      </c>
      <c r="U8">
        <v>29083</v>
      </c>
      <c r="V8">
        <v>33837</v>
      </c>
      <c r="W8">
        <v>62920</v>
      </c>
      <c r="X8">
        <v>6015</v>
      </c>
      <c r="Y8">
        <v>6267</v>
      </c>
      <c r="Z8">
        <v>12282</v>
      </c>
      <c r="AD8">
        <v>20.682185469174399</v>
      </c>
      <c r="AE8">
        <v>18.521145491621599</v>
      </c>
      <c r="AF8">
        <v>19.520025429116298</v>
      </c>
      <c r="AG8" s="21"/>
      <c r="AH8">
        <v>17.246293375714099</v>
      </c>
      <c r="AI8">
        <v>15.173273841381899</v>
      </c>
      <c r="AJ8">
        <v>16.138538255840601</v>
      </c>
      <c r="AK8" t="s">
        <v>61</v>
      </c>
      <c r="AL8">
        <v>3</v>
      </c>
      <c r="AM8" s="21">
        <v>0.54166666666666696</v>
      </c>
    </row>
    <row r="9" spans="1:39" x14ac:dyDescent="0.15">
      <c r="A9">
        <v>1</v>
      </c>
      <c r="B9">
        <v>8</v>
      </c>
      <c r="C9" t="s">
        <v>68</v>
      </c>
      <c r="Q9" s="21"/>
      <c r="R9">
        <v>20.253498811724299</v>
      </c>
      <c r="S9">
        <v>18.477168694875498</v>
      </c>
      <c r="T9">
        <v>19.291028975863501</v>
      </c>
      <c r="U9">
        <v>29083</v>
      </c>
      <c r="V9">
        <v>33837</v>
      </c>
      <c r="W9">
        <v>62920</v>
      </c>
      <c r="X9">
        <v>6015</v>
      </c>
      <c r="Y9">
        <v>6267</v>
      </c>
      <c r="Z9">
        <v>12282</v>
      </c>
      <c r="AD9">
        <v>20.682185469174399</v>
      </c>
      <c r="AE9">
        <v>18.521145491621599</v>
      </c>
      <c r="AF9">
        <v>19.520025429116298</v>
      </c>
      <c r="AG9" s="21"/>
      <c r="AH9">
        <v>17.246293375714099</v>
      </c>
      <c r="AI9">
        <v>15.173273841381899</v>
      </c>
      <c r="AJ9">
        <v>16.138538255840601</v>
      </c>
      <c r="AK9" t="s">
        <v>61</v>
      </c>
      <c r="AL9">
        <v>3</v>
      </c>
      <c r="AM9" s="21">
        <v>0.54166666666666696</v>
      </c>
    </row>
    <row r="10" spans="1:39" x14ac:dyDescent="0.15">
      <c r="A10">
        <v>1</v>
      </c>
      <c r="B10">
        <v>9</v>
      </c>
      <c r="C10" t="s">
        <v>69</v>
      </c>
      <c r="Q10" s="21"/>
      <c r="R10">
        <v>20.253498811724299</v>
      </c>
      <c r="S10">
        <v>18.477168694875498</v>
      </c>
      <c r="T10">
        <v>19.291028975863501</v>
      </c>
      <c r="U10">
        <v>29083</v>
      </c>
      <c r="V10">
        <v>33837</v>
      </c>
      <c r="W10">
        <v>62920</v>
      </c>
      <c r="X10">
        <v>6015</v>
      </c>
      <c r="Y10">
        <v>6267</v>
      </c>
      <c r="Z10">
        <v>12282</v>
      </c>
      <c r="AD10">
        <v>20.682185469174399</v>
      </c>
      <c r="AE10">
        <v>18.521145491621599</v>
      </c>
      <c r="AF10">
        <v>19.520025429116298</v>
      </c>
      <c r="AG10" s="21"/>
      <c r="AH10">
        <v>17.246293375714099</v>
      </c>
      <c r="AI10">
        <v>15.173273841381899</v>
      </c>
      <c r="AJ10">
        <v>16.138538255840601</v>
      </c>
      <c r="AK10" t="s">
        <v>61</v>
      </c>
      <c r="AL10">
        <v>3</v>
      </c>
      <c r="AM10" s="21">
        <v>0.54166666666666696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29083</v>
      </c>
      <c r="V11">
        <v>33837</v>
      </c>
      <c r="W11">
        <v>62920</v>
      </c>
      <c r="X11">
        <v>6015</v>
      </c>
      <c r="Y11">
        <v>6267</v>
      </c>
      <c r="Z11">
        <v>12282</v>
      </c>
      <c r="AD11">
        <v>20.682185469174399</v>
      </c>
      <c r="AE11">
        <v>18.521145491621599</v>
      </c>
      <c r="AF11">
        <v>19.520025429116298</v>
      </c>
      <c r="AG11" s="21"/>
      <c r="AH11">
        <v>17.246293375714099</v>
      </c>
      <c r="AI11">
        <v>15.173273841381899</v>
      </c>
      <c r="AJ11">
        <v>16.138538255840601</v>
      </c>
      <c r="AK11" t="s">
        <v>61</v>
      </c>
      <c r="AL11">
        <v>3</v>
      </c>
      <c r="AM11" s="21">
        <v>0.54166666666666696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29083</v>
      </c>
      <c r="V12">
        <v>33837</v>
      </c>
      <c r="W12">
        <v>62920</v>
      </c>
      <c r="X12">
        <v>6015</v>
      </c>
      <c r="Y12">
        <v>6267</v>
      </c>
      <c r="Z12">
        <v>12282</v>
      </c>
      <c r="AD12">
        <v>20.682185469174399</v>
      </c>
      <c r="AE12">
        <v>18.521145491621599</v>
      </c>
      <c r="AF12">
        <v>19.520025429116298</v>
      </c>
      <c r="AG12" s="21"/>
      <c r="AH12">
        <v>17.246293375714099</v>
      </c>
      <c r="AI12">
        <v>15.173273841381899</v>
      </c>
      <c r="AJ12">
        <v>16.138538255840601</v>
      </c>
      <c r="AK12" t="s">
        <v>61</v>
      </c>
      <c r="AL12">
        <v>3</v>
      </c>
      <c r="AM12" s="21">
        <v>0.54166666666666696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29083</v>
      </c>
      <c r="V13">
        <v>33837</v>
      </c>
      <c r="W13">
        <v>62920</v>
      </c>
      <c r="X13">
        <v>6015</v>
      </c>
      <c r="Y13">
        <v>6267</v>
      </c>
      <c r="Z13">
        <v>12282</v>
      </c>
      <c r="AD13">
        <v>20.682185469174399</v>
      </c>
      <c r="AE13">
        <v>18.521145491621599</v>
      </c>
      <c r="AF13">
        <v>19.520025429116298</v>
      </c>
      <c r="AG13" s="21"/>
      <c r="AH13">
        <v>17.246293375714099</v>
      </c>
      <c r="AI13">
        <v>15.173273841381899</v>
      </c>
      <c r="AJ13">
        <v>16.138538255840601</v>
      </c>
      <c r="AK13" t="s">
        <v>61</v>
      </c>
      <c r="AL13">
        <v>3</v>
      </c>
      <c r="AM13" s="21">
        <v>0.54166666666666696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17.724947336743899</v>
      </c>
      <c r="S14">
        <v>15.7562654429933</v>
      </c>
      <c r="T14">
        <v>16.677620768977999</v>
      </c>
      <c r="U14">
        <v>29083</v>
      </c>
      <c r="V14">
        <v>33837</v>
      </c>
      <c r="W14">
        <v>62920</v>
      </c>
      <c r="X14">
        <v>6015</v>
      </c>
      <c r="Y14">
        <v>6267</v>
      </c>
      <c r="Z14">
        <v>12282</v>
      </c>
      <c r="AD14">
        <v>20.682185469174399</v>
      </c>
      <c r="AE14">
        <v>18.521145491621599</v>
      </c>
      <c r="AF14">
        <v>19.520025429116298</v>
      </c>
      <c r="AG14" s="21"/>
      <c r="AH14">
        <v>17.246293375714099</v>
      </c>
      <c r="AI14">
        <v>15.173273841381899</v>
      </c>
      <c r="AJ14">
        <v>16.138538255840601</v>
      </c>
      <c r="AK14" t="s">
        <v>61</v>
      </c>
      <c r="AL14">
        <v>3</v>
      </c>
      <c r="AM14" s="21">
        <v>0.54166666666666696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17.724947336743899</v>
      </c>
      <c r="S15">
        <v>15.7562654429933</v>
      </c>
      <c r="T15">
        <v>16.677620768977999</v>
      </c>
      <c r="U15">
        <v>29083</v>
      </c>
      <c r="V15">
        <v>33837</v>
      </c>
      <c r="W15">
        <v>62920</v>
      </c>
      <c r="X15">
        <v>6015</v>
      </c>
      <c r="Y15">
        <v>6267</v>
      </c>
      <c r="Z15">
        <v>12282</v>
      </c>
      <c r="AD15">
        <v>20.682185469174399</v>
      </c>
      <c r="AE15">
        <v>18.521145491621599</v>
      </c>
      <c r="AF15">
        <v>19.520025429116298</v>
      </c>
      <c r="AG15" s="21"/>
      <c r="AH15">
        <v>17.246293375714099</v>
      </c>
      <c r="AI15">
        <v>15.173273841381899</v>
      </c>
      <c r="AJ15">
        <v>16.138538255840601</v>
      </c>
      <c r="AK15" t="s">
        <v>61</v>
      </c>
      <c r="AL15">
        <v>3</v>
      </c>
      <c r="AM15" s="21">
        <v>0.54166666666666696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21.200864514386101</v>
      </c>
      <c r="S16">
        <v>18.698060941828299</v>
      </c>
      <c r="T16">
        <v>19.8512478994212</v>
      </c>
      <c r="U16">
        <v>29083</v>
      </c>
      <c r="V16">
        <v>33837</v>
      </c>
      <c r="W16">
        <v>62920</v>
      </c>
      <c r="X16">
        <v>6015</v>
      </c>
      <c r="Y16">
        <v>6267</v>
      </c>
      <c r="Z16">
        <v>12282</v>
      </c>
      <c r="AD16">
        <v>20.682185469174399</v>
      </c>
      <c r="AE16">
        <v>18.521145491621599</v>
      </c>
      <c r="AF16">
        <v>19.520025429116298</v>
      </c>
      <c r="AG16" s="21"/>
      <c r="AH16">
        <v>17.246293375714099</v>
      </c>
      <c r="AI16">
        <v>15.173273841381899</v>
      </c>
      <c r="AJ16">
        <v>16.138538255840601</v>
      </c>
      <c r="AK16" t="s">
        <v>61</v>
      </c>
      <c r="AL16">
        <v>3</v>
      </c>
      <c r="AM16" s="21">
        <v>0.54166666666666696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21.200864514386101</v>
      </c>
      <c r="S17">
        <v>18.698060941828299</v>
      </c>
      <c r="T17">
        <v>19.8512478994212</v>
      </c>
      <c r="U17">
        <v>29083</v>
      </c>
      <c r="V17">
        <v>33837</v>
      </c>
      <c r="W17">
        <v>62920</v>
      </c>
      <c r="X17">
        <v>6015</v>
      </c>
      <c r="Y17">
        <v>6267</v>
      </c>
      <c r="Z17">
        <v>12282</v>
      </c>
      <c r="AD17">
        <v>20.682185469174399</v>
      </c>
      <c r="AE17">
        <v>18.521145491621599</v>
      </c>
      <c r="AF17">
        <v>19.520025429116298</v>
      </c>
      <c r="AG17" s="21"/>
      <c r="AH17">
        <v>17.246293375714099</v>
      </c>
      <c r="AI17">
        <v>15.173273841381899</v>
      </c>
      <c r="AJ17">
        <v>16.138538255840601</v>
      </c>
      <c r="AK17" t="s">
        <v>61</v>
      </c>
      <c r="AL17">
        <v>3</v>
      </c>
      <c r="AM17" s="21">
        <v>0.54166666666666696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24.0569395017794</v>
      </c>
      <c r="S18">
        <v>22.357658380112301</v>
      </c>
      <c r="T18">
        <v>23.163222269084802</v>
      </c>
      <c r="U18">
        <v>29083</v>
      </c>
      <c r="V18">
        <v>33837</v>
      </c>
      <c r="W18">
        <v>62920</v>
      </c>
      <c r="X18">
        <v>6015</v>
      </c>
      <c r="Y18">
        <v>6267</v>
      </c>
      <c r="Z18">
        <v>12282</v>
      </c>
      <c r="AD18">
        <v>20.682185469174399</v>
      </c>
      <c r="AE18">
        <v>18.521145491621599</v>
      </c>
      <c r="AF18">
        <v>19.520025429116298</v>
      </c>
      <c r="AG18" s="21"/>
      <c r="AH18">
        <v>17.246293375714099</v>
      </c>
      <c r="AI18">
        <v>15.173273841381899</v>
      </c>
      <c r="AJ18">
        <v>16.138538255840601</v>
      </c>
      <c r="AK18" t="s">
        <v>61</v>
      </c>
      <c r="AL18">
        <v>3</v>
      </c>
      <c r="AM18" s="21">
        <v>0.54166666666666696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29.486301369863</v>
      </c>
      <c r="S19">
        <v>25.615314494074699</v>
      </c>
      <c r="T19">
        <v>27.435195620672999</v>
      </c>
      <c r="U19">
        <v>29083</v>
      </c>
      <c r="V19">
        <v>33837</v>
      </c>
      <c r="W19">
        <v>62920</v>
      </c>
      <c r="X19">
        <v>6015</v>
      </c>
      <c r="Y19">
        <v>6267</v>
      </c>
      <c r="Z19">
        <v>12282</v>
      </c>
      <c r="AD19">
        <v>20.682185469174399</v>
      </c>
      <c r="AE19">
        <v>18.521145491621599</v>
      </c>
      <c r="AF19">
        <v>19.520025429116298</v>
      </c>
      <c r="AG19" s="21"/>
      <c r="AH19">
        <v>17.246293375714099</v>
      </c>
      <c r="AI19">
        <v>15.173273841381899</v>
      </c>
      <c r="AJ19">
        <v>16.138538255840601</v>
      </c>
      <c r="AK19" t="s">
        <v>61</v>
      </c>
      <c r="AL19">
        <v>3</v>
      </c>
      <c r="AM19" s="21">
        <v>0.54166666666666696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31.691746466028299</v>
      </c>
      <c r="S20">
        <v>29.968736042876301</v>
      </c>
      <c r="T20">
        <v>30.821299638989199</v>
      </c>
      <c r="U20">
        <v>29083</v>
      </c>
      <c r="V20">
        <v>33837</v>
      </c>
      <c r="W20">
        <v>62920</v>
      </c>
      <c r="X20">
        <v>6015</v>
      </c>
      <c r="Y20">
        <v>6267</v>
      </c>
      <c r="Z20">
        <v>12282</v>
      </c>
      <c r="AD20">
        <v>20.682185469174399</v>
      </c>
      <c r="AE20">
        <v>18.521145491621599</v>
      </c>
      <c r="AF20">
        <v>19.520025429116298</v>
      </c>
      <c r="AG20" s="21"/>
      <c r="AH20">
        <v>17.246293375714099</v>
      </c>
      <c r="AI20">
        <v>15.173273841381899</v>
      </c>
      <c r="AJ20">
        <v>16.138538255840601</v>
      </c>
      <c r="AK20" t="s">
        <v>61</v>
      </c>
      <c r="AL20">
        <v>3</v>
      </c>
      <c r="AM20" s="21">
        <v>0.54166666666666696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28.240543986400301</v>
      </c>
      <c r="S21">
        <v>28.671617161716199</v>
      </c>
      <c r="T21">
        <v>28.459284069499699</v>
      </c>
      <c r="U21">
        <v>29083</v>
      </c>
      <c r="V21">
        <v>33837</v>
      </c>
      <c r="W21">
        <v>62920</v>
      </c>
      <c r="X21">
        <v>6015</v>
      </c>
      <c r="Y21">
        <v>6267</v>
      </c>
      <c r="Z21">
        <v>12282</v>
      </c>
      <c r="AD21">
        <v>20.682185469174399</v>
      </c>
      <c r="AE21">
        <v>18.521145491621599</v>
      </c>
      <c r="AF21">
        <v>19.520025429116298</v>
      </c>
      <c r="AG21" s="21"/>
      <c r="AH21">
        <v>17.246293375714099</v>
      </c>
      <c r="AI21">
        <v>15.173273841381899</v>
      </c>
      <c r="AJ21">
        <v>16.138538255840601</v>
      </c>
      <c r="AK21" t="s">
        <v>61</v>
      </c>
      <c r="AL21">
        <v>3</v>
      </c>
      <c r="AM21" s="21">
        <v>0.54166666666666696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27.443487272491701</v>
      </c>
      <c r="S22">
        <v>25.871305604044998</v>
      </c>
      <c r="T22">
        <v>26.628603519281199</v>
      </c>
      <c r="U22">
        <v>29083</v>
      </c>
      <c r="V22">
        <v>33837</v>
      </c>
      <c r="W22">
        <v>62920</v>
      </c>
      <c r="X22">
        <v>6015</v>
      </c>
      <c r="Y22">
        <v>6267</v>
      </c>
      <c r="Z22">
        <v>12282</v>
      </c>
      <c r="AD22">
        <v>20.682185469174399</v>
      </c>
      <c r="AE22">
        <v>18.521145491621599</v>
      </c>
      <c r="AF22">
        <v>19.520025429116298</v>
      </c>
      <c r="AG22" s="21"/>
      <c r="AH22">
        <v>17.246293375714099</v>
      </c>
      <c r="AI22">
        <v>15.173273841381899</v>
      </c>
      <c r="AJ22">
        <v>16.138538255840601</v>
      </c>
      <c r="AK22" t="s">
        <v>61</v>
      </c>
      <c r="AL22">
        <v>3</v>
      </c>
      <c r="AM22" s="21">
        <v>0.54166666666666696</v>
      </c>
    </row>
    <row r="23" spans="1:39" x14ac:dyDescent="0.15">
      <c r="A23">
        <v>1</v>
      </c>
      <c r="B23">
        <v>22</v>
      </c>
      <c r="C23" t="s">
        <v>82</v>
      </c>
      <c r="R23">
        <v>19.893144400243902</v>
      </c>
      <c r="S23">
        <v>17.7250020035797</v>
      </c>
      <c r="T23">
        <v>18.763913624220798</v>
      </c>
      <c r="U23">
        <v>29083</v>
      </c>
      <c r="V23">
        <v>33837</v>
      </c>
      <c r="W23">
        <v>62920</v>
      </c>
      <c r="X23">
        <v>6015</v>
      </c>
      <c r="Y23">
        <v>6267</v>
      </c>
      <c r="Z23">
        <v>12282</v>
      </c>
      <c r="AD23">
        <v>20.682185469174399</v>
      </c>
      <c r="AE23">
        <v>18.521145491621599</v>
      </c>
      <c r="AF23">
        <v>19.520025429116298</v>
      </c>
      <c r="AG23" s="21"/>
      <c r="AH23">
        <v>17.246293375714099</v>
      </c>
      <c r="AI23">
        <v>15.173273841381899</v>
      </c>
      <c r="AJ23">
        <v>16.138538255840601</v>
      </c>
      <c r="AK23" t="s">
        <v>61</v>
      </c>
      <c r="AL23">
        <v>3</v>
      </c>
      <c r="AM23" s="21">
        <v>0.54166666666666696</v>
      </c>
    </row>
    <row r="24" spans="1:39" x14ac:dyDescent="0.15">
      <c r="A24">
        <v>1</v>
      </c>
      <c r="B24">
        <v>23</v>
      </c>
      <c r="C24" t="s">
        <v>83</v>
      </c>
      <c r="R24">
        <v>25.4683840749415</v>
      </c>
      <c r="S24">
        <v>24.667472793228502</v>
      </c>
      <c r="T24">
        <v>25.0743604997026</v>
      </c>
      <c r="U24">
        <v>29083</v>
      </c>
      <c r="V24">
        <v>33837</v>
      </c>
      <c r="W24">
        <v>62920</v>
      </c>
      <c r="X24">
        <v>6015</v>
      </c>
      <c r="Y24">
        <v>6267</v>
      </c>
      <c r="Z24">
        <v>12282</v>
      </c>
      <c r="AD24">
        <v>20.682185469174399</v>
      </c>
      <c r="AE24">
        <v>18.521145491621599</v>
      </c>
      <c r="AF24">
        <v>19.520025429116298</v>
      </c>
      <c r="AG24" s="21"/>
      <c r="AH24">
        <v>17.246293375714099</v>
      </c>
      <c r="AI24">
        <v>15.173273841381899</v>
      </c>
      <c r="AJ24">
        <v>16.138538255840601</v>
      </c>
      <c r="AK24" t="s">
        <v>61</v>
      </c>
      <c r="AL24">
        <v>3</v>
      </c>
      <c r="AM24" s="21">
        <v>0.54166666666666696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20.156582842282901</v>
      </c>
      <c r="S25">
        <v>18.018778622048298</v>
      </c>
      <c r="T25">
        <v>19.0459100938406</v>
      </c>
      <c r="U25">
        <v>29083</v>
      </c>
      <c r="V25">
        <v>33837</v>
      </c>
      <c r="W25">
        <v>62920</v>
      </c>
      <c r="X25">
        <v>6015</v>
      </c>
      <c r="Y25">
        <v>6267</v>
      </c>
      <c r="Z25">
        <v>12282</v>
      </c>
      <c r="AD25">
        <v>20.682185469174399</v>
      </c>
      <c r="AE25">
        <v>18.521145491621599</v>
      </c>
      <c r="AF25">
        <v>19.520025429116298</v>
      </c>
      <c r="AG25" s="21"/>
      <c r="AH25">
        <v>17.246293375714099</v>
      </c>
      <c r="AI25">
        <v>15.173273841381899</v>
      </c>
      <c r="AJ25">
        <v>16.138538255840601</v>
      </c>
      <c r="AK25" t="s">
        <v>61</v>
      </c>
      <c r="AL25">
        <v>3</v>
      </c>
      <c r="AM25" s="21">
        <v>0.54166666666666696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29083</v>
      </c>
      <c r="V26">
        <v>33837</v>
      </c>
      <c r="W26">
        <v>62920</v>
      </c>
      <c r="X26">
        <v>6015</v>
      </c>
      <c r="Y26">
        <v>6267</v>
      </c>
      <c r="Z26">
        <v>12282</v>
      </c>
      <c r="AD26">
        <v>20.682185469174399</v>
      </c>
      <c r="AE26">
        <v>18.521145491621599</v>
      </c>
      <c r="AF26">
        <v>19.520025429116298</v>
      </c>
      <c r="AG26" s="21"/>
      <c r="AH26">
        <v>17.246293375714099</v>
      </c>
      <c r="AI26">
        <v>15.173273841381899</v>
      </c>
      <c r="AJ26">
        <v>16.138538255840601</v>
      </c>
      <c r="AK26" t="s">
        <v>61</v>
      </c>
      <c r="AL26">
        <v>3</v>
      </c>
      <c r="AM26" s="21">
        <v>0.54166666666666696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29083</v>
      </c>
      <c r="V27">
        <v>33837</v>
      </c>
      <c r="W27">
        <v>62920</v>
      </c>
      <c r="X27">
        <v>6015</v>
      </c>
      <c r="Y27">
        <v>6267</v>
      </c>
      <c r="Z27">
        <v>12282</v>
      </c>
      <c r="AD27">
        <v>20.682185469174399</v>
      </c>
      <c r="AE27">
        <v>18.521145491621599</v>
      </c>
      <c r="AF27">
        <v>19.520025429116298</v>
      </c>
      <c r="AG27" s="21"/>
      <c r="AH27">
        <v>17.246293375714099</v>
      </c>
      <c r="AI27">
        <v>15.173273841381899</v>
      </c>
      <c r="AJ27">
        <v>16.138538255840601</v>
      </c>
      <c r="AK27" t="s">
        <v>61</v>
      </c>
      <c r="AL27">
        <v>3</v>
      </c>
      <c r="AM27" s="21">
        <v>0.54166666666666696</v>
      </c>
    </row>
    <row r="28" spans="1:39" x14ac:dyDescent="0.15">
      <c r="A28">
        <v>1</v>
      </c>
      <c r="B28">
        <v>27</v>
      </c>
      <c r="C28" t="s">
        <v>87</v>
      </c>
      <c r="Q28" s="21"/>
      <c r="R28">
        <v>19.0620272314675</v>
      </c>
      <c r="S28">
        <v>16.1547137265309</v>
      </c>
      <c r="T28">
        <v>17.5131658007281</v>
      </c>
      <c r="U28">
        <v>29083</v>
      </c>
      <c r="V28">
        <v>33837</v>
      </c>
      <c r="W28">
        <v>62920</v>
      </c>
      <c r="X28">
        <v>6015</v>
      </c>
      <c r="Y28">
        <v>6267</v>
      </c>
      <c r="Z28">
        <v>12282</v>
      </c>
      <c r="AD28">
        <v>20.682185469174399</v>
      </c>
      <c r="AE28">
        <v>18.521145491621599</v>
      </c>
      <c r="AF28">
        <v>19.520025429116298</v>
      </c>
      <c r="AG28" s="21"/>
      <c r="AH28">
        <v>17.246293375714099</v>
      </c>
      <c r="AI28">
        <v>15.173273841381899</v>
      </c>
      <c r="AJ28">
        <v>16.138538255840601</v>
      </c>
      <c r="AK28" t="s">
        <v>61</v>
      </c>
      <c r="AL28">
        <v>3</v>
      </c>
      <c r="AM28" s="21">
        <v>0.54166666666666696</v>
      </c>
    </row>
    <row r="29" spans="1:39" x14ac:dyDescent="0.15">
      <c r="A29">
        <v>1</v>
      </c>
      <c r="B29">
        <v>28</v>
      </c>
      <c r="C29" t="s">
        <v>88</v>
      </c>
      <c r="Q29" s="21"/>
      <c r="R29">
        <v>19.0620272314675</v>
      </c>
      <c r="S29">
        <v>16.1547137265309</v>
      </c>
      <c r="T29">
        <v>17.5131658007281</v>
      </c>
      <c r="U29">
        <v>29083</v>
      </c>
      <c r="V29">
        <v>33837</v>
      </c>
      <c r="W29">
        <v>62920</v>
      </c>
      <c r="X29">
        <v>6015</v>
      </c>
      <c r="Y29">
        <v>6267</v>
      </c>
      <c r="Z29">
        <v>12282</v>
      </c>
      <c r="AD29">
        <v>20.682185469174399</v>
      </c>
      <c r="AE29">
        <v>18.521145491621599</v>
      </c>
      <c r="AF29">
        <v>19.520025429116298</v>
      </c>
      <c r="AG29" s="21"/>
      <c r="AH29">
        <v>17.246293375714099</v>
      </c>
      <c r="AI29">
        <v>15.173273841381899</v>
      </c>
      <c r="AJ29">
        <v>16.138538255840601</v>
      </c>
      <c r="AK29" t="s">
        <v>61</v>
      </c>
      <c r="AL29">
        <v>3</v>
      </c>
      <c r="AM29" s="21">
        <v>0.54166666666666696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17.2119130398358</v>
      </c>
      <c r="S30">
        <v>15.2991534290878</v>
      </c>
      <c r="T30">
        <v>16.209588180757802</v>
      </c>
      <c r="U30">
        <v>29083</v>
      </c>
      <c r="V30">
        <v>33837</v>
      </c>
      <c r="W30">
        <v>62920</v>
      </c>
      <c r="X30">
        <v>6015</v>
      </c>
      <c r="Y30">
        <v>6267</v>
      </c>
      <c r="Z30">
        <v>12282</v>
      </c>
      <c r="AD30">
        <v>20.682185469174399</v>
      </c>
      <c r="AE30">
        <v>18.521145491621599</v>
      </c>
      <c r="AF30">
        <v>19.520025429116298</v>
      </c>
      <c r="AG30" s="21"/>
      <c r="AH30">
        <v>17.246293375714099</v>
      </c>
      <c r="AI30">
        <v>15.173273841381899</v>
      </c>
      <c r="AJ30">
        <v>16.138538255840601</v>
      </c>
      <c r="AK30" t="s">
        <v>61</v>
      </c>
      <c r="AL30">
        <v>3</v>
      </c>
      <c r="AM30" s="21">
        <v>0.54166666666666696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22.328687572589999</v>
      </c>
      <c r="S31">
        <v>19.455054749172401</v>
      </c>
      <c r="T31">
        <v>20.7977207977208</v>
      </c>
      <c r="U31">
        <v>29083</v>
      </c>
      <c r="V31">
        <v>33837</v>
      </c>
      <c r="W31">
        <v>62920</v>
      </c>
      <c r="X31">
        <v>6015</v>
      </c>
      <c r="Y31">
        <v>6267</v>
      </c>
      <c r="Z31">
        <v>12282</v>
      </c>
      <c r="AD31">
        <v>20.682185469174399</v>
      </c>
      <c r="AE31">
        <v>18.521145491621599</v>
      </c>
      <c r="AF31">
        <v>19.520025429116298</v>
      </c>
      <c r="AG31" s="21"/>
      <c r="AH31">
        <v>17.246293375714099</v>
      </c>
      <c r="AI31">
        <v>15.173273841381899</v>
      </c>
      <c r="AJ31">
        <v>16.138538255840601</v>
      </c>
      <c r="AK31" t="s">
        <v>61</v>
      </c>
      <c r="AL31">
        <v>3</v>
      </c>
      <c r="AM31" s="21">
        <v>0.54166666666666696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17.556163313147099</v>
      </c>
      <c r="S32">
        <v>15.5880478651845</v>
      </c>
      <c r="T32">
        <v>16.523652978213601</v>
      </c>
      <c r="U32">
        <v>29083</v>
      </c>
      <c r="V32">
        <v>33837</v>
      </c>
      <c r="W32">
        <v>62920</v>
      </c>
      <c r="X32">
        <v>6015</v>
      </c>
      <c r="Y32">
        <v>6267</v>
      </c>
      <c r="Z32">
        <v>12282</v>
      </c>
      <c r="AD32">
        <v>20.682185469174399</v>
      </c>
      <c r="AE32">
        <v>18.521145491621599</v>
      </c>
      <c r="AF32">
        <v>19.520025429116298</v>
      </c>
      <c r="AG32" s="21"/>
      <c r="AH32">
        <v>17.246293375714099</v>
      </c>
      <c r="AI32">
        <v>15.173273841381899</v>
      </c>
      <c r="AJ32">
        <v>16.138538255840601</v>
      </c>
      <c r="AK32" t="s">
        <v>61</v>
      </c>
      <c r="AL32">
        <v>3</v>
      </c>
      <c r="AM32" s="21">
        <v>0.54166666666666696</v>
      </c>
    </row>
    <row r="33" spans="1:39" x14ac:dyDescent="0.15">
      <c r="A33">
        <v>1</v>
      </c>
      <c r="B33">
        <v>32</v>
      </c>
      <c r="C33" t="s">
        <v>92</v>
      </c>
      <c r="Q33" s="21"/>
      <c r="U33">
        <v>29083</v>
      </c>
      <c r="V33">
        <v>33837</v>
      </c>
      <c r="W33">
        <v>62920</v>
      </c>
      <c r="X33">
        <v>6015</v>
      </c>
      <c r="Y33">
        <v>6267</v>
      </c>
      <c r="Z33">
        <v>12282</v>
      </c>
      <c r="AD33">
        <v>20.682185469174399</v>
      </c>
      <c r="AE33">
        <v>18.521145491621599</v>
      </c>
      <c r="AF33">
        <v>19.520025429116298</v>
      </c>
      <c r="AG33" s="21"/>
      <c r="AH33">
        <v>17.246293375714099</v>
      </c>
      <c r="AI33">
        <v>15.173273841381899</v>
      </c>
      <c r="AJ33">
        <v>16.138538255840601</v>
      </c>
      <c r="AK33" t="s">
        <v>61</v>
      </c>
      <c r="AL33">
        <v>3</v>
      </c>
      <c r="AM33" s="21">
        <v>0.54166666666666696</v>
      </c>
    </row>
    <row r="34" spans="1:39" x14ac:dyDescent="0.15">
      <c r="A34">
        <v>1</v>
      </c>
      <c r="B34">
        <v>33</v>
      </c>
      <c r="C34" t="s">
        <v>93</v>
      </c>
      <c r="Q34" s="21"/>
      <c r="U34">
        <v>29083</v>
      </c>
      <c r="V34">
        <v>33837</v>
      </c>
      <c r="W34">
        <v>62920</v>
      </c>
      <c r="X34">
        <v>6015</v>
      </c>
      <c r="Y34">
        <v>6267</v>
      </c>
      <c r="Z34">
        <v>12282</v>
      </c>
      <c r="AD34">
        <v>20.682185469174399</v>
      </c>
      <c r="AE34">
        <v>18.521145491621599</v>
      </c>
      <c r="AF34">
        <v>19.520025429116298</v>
      </c>
      <c r="AG34" s="21"/>
      <c r="AH34">
        <v>17.246293375714099</v>
      </c>
      <c r="AI34">
        <v>15.173273841381899</v>
      </c>
      <c r="AJ34">
        <v>16.138538255840601</v>
      </c>
      <c r="AK34" t="s">
        <v>61</v>
      </c>
      <c r="AL34">
        <v>3</v>
      </c>
      <c r="AM34" s="21">
        <v>0.54166666666666696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29083</v>
      </c>
      <c r="V35">
        <v>33837</v>
      </c>
      <c r="W35">
        <v>62920</v>
      </c>
      <c r="X35">
        <v>6015</v>
      </c>
      <c r="Y35">
        <v>6267</v>
      </c>
      <c r="Z35">
        <v>12282</v>
      </c>
      <c r="AD35">
        <v>20.682185469174399</v>
      </c>
      <c r="AE35">
        <v>18.521145491621599</v>
      </c>
      <c r="AF35">
        <v>19.520025429116298</v>
      </c>
      <c r="AG35" s="21"/>
      <c r="AH35">
        <v>17.246293375714099</v>
      </c>
      <c r="AI35">
        <v>15.173273841381899</v>
      </c>
      <c r="AJ35">
        <v>16.138538255840601</v>
      </c>
      <c r="AK35" t="s">
        <v>61</v>
      </c>
      <c r="AL35">
        <v>3</v>
      </c>
      <c r="AM35" s="21">
        <v>0.54166666666666696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29083</v>
      </c>
      <c r="V36">
        <v>33837</v>
      </c>
      <c r="W36">
        <v>62920</v>
      </c>
      <c r="X36">
        <v>6015</v>
      </c>
      <c r="Y36">
        <v>6267</v>
      </c>
      <c r="Z36">
        <v>12282</v>
      </c>
      <c r="AD36">
        <v>20.682185469174399</v>
      </c>
      <c r="AE36">
        <v>18.521145491621599</v>
      </c>
      <c r="AF36">
        <v>19.520025429116298</v>
      </c>
      <c r="AG36" s="21"/>
      <c r="AH36">
        <v>17.246293375714099</v>
      </c>
      <c r="AI36">
        <v>15.173273841381899</v>
      </c>
      <c r="AJ36">
        <v>16.138538255840601</v>
      </c>
      <c r="AK36" t="s">
        <v>61</v>
      </c>
      <c r="AL36">
        <v>3</v>
      </c>
      <c r="AM36" s="21">
        <v>0.54166666666666696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16.198044009779998</v>
      </c>
      <c r="S37">
        <v>13.5244279040304</v>
      </c>
      <c r="T37">
        <v>14.7958971803497</v>
      </c>
      <c r="U37">
        <v>29083</v>
      </c>
      <c r="V37">
        <v>33837</v>
      </c>
      <c r="W37">
        <v>62920</v>
      </c>
      <c r="X37">
        <v>6015</v>
      </c>
      <c r="Y37">
        <v>6267</v>
      </c>
      <c r="Z37">
        <v>12282</v>
      </c>
      <c r="AD37">
        <v>20.682185469174399</v>
      </c>
      <c r="AE37">
        <v>18.521145491621599</v>
      </c>
      <c r="AF37">
        <v>19.520025429116298</v>
      </c>
      <c r="AG37" s="21"/>
      <c r="AH37">
        <v>17.246293375714099</v>
      </c>
      <c r="AI37">
        <v>15.173273841381899</v>
      </c>
      <c r="AJ37">
        <v>16.138538255840601</v>
      </c>
      <c r="AK37" t="s">
        <v>61</v>
      </c>
      <c r="AL37">
        <v>3</v>
      </c>
      <c r="AM37" s="21">
        <v>0.54166666666666696</v>
      </c>
    </row>
    <row r="38" spans="1:39" x14ac:dyDescent="0.15">
      <c r="A38">
        <v>1</v>
      </c>
      <c r="B38">
        <v>37</v>
      </c>
      <c r="C38" t="s">
        <v>97</v>
      </c>
      <c r="R38">
        <v>19.979231568016601</v>
      </c>
      <c r="S38">
        <v>17.909039441404001</v>
      </c>
      <c r="T38">
        <v>18.894601542416499</v>
      </c>
      <c r="U38">
        <v>29083</v>
      </c>
      <c r="V38">
        <v>33837</v>
      </c>
      <c r="W38">
        <v>62920</v>
      </c>
      <c r="X38">
        <v>6015</v>
      </c>
      <c r="Y38">
        <v>6267</v>
      </c>
      <c r="Z38">
        <v>12282</v>
      </c>
      <c r="AD38">
        <v>20.682185469174399</v>
      </c>
      <c r="AE38">
        <v>18.521145491621599</v>
      </c>
      <c r="AF38">
        <v>19.520025429116298</v>
      </c>
      <c r="AG38" s="21"/>
      <c r="AH38">
        <v>17.246293375714099</v>
      </c>
      <c r="AI38">
        <v>15.173273841381899</v>
      </c>
      <c r="AJ38">
        <v>16.138538255840601</v>
      </c>
      <c r="AK38" t="s">
        <v>61</v>
      </c>
      <c r="AL38">
        <v>3</v>
      </c>
      <c r="AM38" s="21">
        <v>0.54166666666666696</v>
      </c>
    </row>
    <row r="39" spans="1:39" x14ac:dyDescent="0.15">
      <c r="A39">
        <v>1</v>
      </c>
      <c r="B39">
        <v>38</v>
      </c>
      <c r="C39" t="s">
        <v>98</v>
      </c>
      <c r="R39">
        <v>17.317268088768699</v>
      </c>
      <c r="S39">
        <v>14.8203926818385</v>
      </c>
      <c r="T39">
        <v>16.008188331627402</v>
      </c>
      <c r="U39">
        <v>29083</v>
      </c>
      <c r="V39">
        <v>33837</v>
      </c>
      <c r="W39">
        <v>62920</v>
      </c>
      <c r="X39">
        <v>6015</v>
      </c>
      <c r="Y39">
        <v>6267</v>
      </c>
      <c r="Z39">
        <v>12282</v>
      </c>
      <c r="AD39">
        <v>20.682185469174399</v>
      </c>
      <c r="AE39">
        <v>18.521145491621599</v>
      </c>
      <c r="AF39">
        <v>19.520025429116298</v>
      </c>
      <c r="AG39" s="21"/>
      <c r="AH39">
        <v>17.246293375714099</v>
      </c>
      <c r="AI39">
        <v>15.173273841381899</v>
      </c>
      <c r="AJ39">
        <v>16.138538255840601</v>
      </c>
      <c r="AK39" t="s">
        <v>61</v>
      </c>
      <c r="AL39">
        <v>3</v>
      </c>
      <c r="AM39" s="21">
        <v>0.54166666666666696</v>
      </c>
    </row>
    <row r="40" spans="1:39" x14ac:dyDescent="0.15">
      <c r="A40">
        <v>1</v>
      </c>
      <c r="B40">
        <v>39</v>
      </c>
      <c r="C40" t="s">
        <v>99</v>
      </c>
      <c r="U40">
        <v>29083</v>
      </c>
      <c r="V40">
        <v>33837</v>
      </c>
      <c r="W40">
        <v>62920</v>
      </c>
      <c r="X40">
        <v>6015</v>
      </c>
      <c r="Y40">
        <v>6267</v>
      </c>
      <c r="Z40">
        <v>12282</v>
      </c>
      <c r="AD40">
        <v>20.682185469174399</v>
      </c>
      <c r="AE40">
        <v>18.521145491621599</v>
      </c>
      <c r="AF40">
        <v>19.520025429116298</v>
      </c>
      <c r="AG40" s="21"/>
      <c r="AH40">
        <v>17.246293375714099</v>
      </c>
      <c r="AI40">
        <v>15.173273841381899</v>
      </c>
      <c r="AJ40">
        <v>16.138538255840601</v>
      </c>
      <c r="AK40" t="s">
        <v>61</v>
      </c>
      <c r="AL40">
        <v>3</v>
      </c>
      <c r="AM40" s="21">
        <v>0.54166666666666696</v>
      </c>
    </row>
    <row r="41" spans="1:39" x14ac:dyDescent="0.15">
      <c r="A41">
        <v>1</v>
      </c>
      <c r="B41">
        <v>40</v>
      </c>
      <c r="C41" t="s">
        <v>100</v>
      </c>
      <c r="U41">
        <v>29083</v>
      </c>
      <c r="V41">
        <v>33837</v>
      </c>
      <c r="W41">
        <v>62920</v>
      </c>
      <c r="X41">
        <v>6015</v>
      </c>
      <c r="Y41">
        <v>6267</v>
      </c>
      <c r="Z41">
        <v>12282</v>
      </c>
      <c r="AD41">
        <v>20.682185469174399</v>
      </c>
      <c r="AE41">
        <v>18.521145491621599</v>
      </c>
      <c r="AF41">
        <v>19.520025429116298</v>
      </c>
      <c r="AG41" s="21"/>
      <c r="AH41">
        <v>17.246293375714099</v>
      </c>
      <c r="AI41">
        <v>15.173273841381899</v>
      </c>
      <c r="AJ41">
        <v>16.138538255840601</v>
      </c>
      <c r="AK41" t="s">
        <v>61</v>
      </c>
      <c r="AL41">
        <v>3</v>
      </c>
      <c r="AM41" s="21">
        <v>0.54166666666666696</v>
      </c>
    </row>
    <row r="42" spans="1:39" x14ac:dyDescent="0.15">
      <c r="A42">
        <v>1</v>
      </c>
      <c r="B42">
        <v>41</v>
      </c>
      <c r="C42" t="s">
        <v>101</v>
      </c>
      <c r="U42">
        <v>29083</v>
      </c>
      <c r="V42">
        <v>33837</v>
      </c>
      <c r="W42">
        <v>62920</v>
      </c>
      <c r="X42">
        <v>6015</v>
      </c>
      <c r="Y42">
        <v>6267</v>
      </c>
      <c r="Z42">
        <v>12282</v>
      </c>
      <c r="AD42">
        <v>20.682185469174399</v>
      </c>
      <c r="AE42">
        <v>18.521145491621599</v>
      </c>
      <c r="AF42">
        <v>19.520025429116298</v>
      </c>
      <c r="AG42" s="21"/>
      <c r="AH42">
        <v>17.246293375714099</v>
      </c>
      <c r="AI42">
        <v>15.173273841381899</v>
      </c>
      <c r="AJ42">
        <v>16.138538255840601</v>
      </c>
      <c r="AK42" t="s">
        <v>61</v>
      </c>
      <c r="AL42">
        <v>3</v>
      </c>
      <c r="AM42" s="21">
        <v>0.54166666666666696</v>
      </c>
    </row>
    <row r="43" spans="1:39" x14ac:dyDescent="0.15">
      <c r="A43">
        <v>1</v>
      </c>
      <c r="B43">
        <v>42</v>
      </c>
      <c r="C43" t="s">
        <v>102</v>
      </c>
      <c r="U43">
        <v>29083</v>
      </c>
      <c r="V43">
        <v>33837</v>
      </c>
      <c r="W43">
        <v>62920</v>
      </c>
      <c r="X43">
        <v>6015</v>
      </c>
      <c r="Y43">
        <v>6267</v>
      </c>
      <c r="Z43">
        <v>12282</v>
      </c>
      <c r="AD43">
        <v>20.682185469174399</v>
      </c>
      <c r="AE43">
        <v>18.521145491621599</v>
      </c>
      <c r="AF43">
        <v>19.520025429116298</v>
      </c>
      <c r="AG43" s="21"/>
      <c r="AH43">
        <v>17.246293375714099</v>
      </c>
      <c r="AI43">
        <v>15.173273841381899</v>
      </c>
      <c r="AJ43">
        <v>16.138538255840601</v>
      </c>
      <c r="AK43" t="s">
        <v>61</v>
      </c>
      <c r="AL43">
        <v>3</v>
      </c>
      <c r="AM43" s="21">
        <v>0.54166666666666696</v>
      </c>
    </row>
    <row r="44" spans="1:39" x14ac:dyDescent="0.15">
      <c r="A44">
        <v>1</v>
      </c>
      <c r="B44">
        <v>43</v>
      </c>
      <c r="C44" t="s">
        <v>103</v>
      </c>
      <c r="U44">
        <v>29083</v>
      </c>
      <c r="V44">
        <v>33837</v>
      </c>
      <c r="W44">
        <v>62920</v>
      </c>
      <c r="X44">
        <v>6015</v>
      </c>
      <c r="Y44">
        <v>6267</v>
      </c>
      <c r="Z44">
        <v>12282</v>
      </c>
      <c r="AD44">
        <v>20.682185469174399</v>
      </c>
      <c r="AE44">
        <v>18.521145491621599</v>
      </c>
      <c r="AF44">
        <v>19.520025429116298</v>
      </c>
      <c r="AG44" s="21"/>
      <c r="AH44">
        <v>17.246293375714099</v>
      </c>
      <c r="AI44">
        <v>15.173273841381899</v>
      </c>
      <c r="AJ44">
        <v>16.138538255840601</v>
      </c>
      <c r="AK44" t="s">
        <v>61</v>
      </c>
      <c r="AL44">
        <v>3</v>
      </c>
      <c r="AM44" s="21">
        <v>0.54166666666666696</v>
      </c>
    </row>
    <row r="45" spans="1:39" x14ac:dyDescent="0.15">
      <c r="A45">
        <v>2</v>
      </c>
      <c r="B45">
        <v>1</v>
      </c>
      <c r="C45" t="s">
        <v>104</v>
      </c>
      <c r="Q45" s="21"/>
      <c r="R45">
        <v>19.650372288766601</v>
      </c>
      <c r="S45">
        <v>17.240745843666801</v>
      </c>
      <c r="T45">
        <v>18.348714895306099</v>
      </c>
      <c r="U45">
        <v>29083</v>
      </c>
      <c r="V45">
        <v>33837</v>
      </c>
      <c r="W45">
        <v>62920</v>
      </c>
      <c r="X45">
        <v>6015</v>
      </c>
      <c r="Y45">
        <v>6267</v>
      </c>
      <c r="Z45">
        <v>12282</v>
      </c>
      <c r="AD45">
        <v>20.682185469174399</v>
      </c>
      <c r="AE45">
        <v>18.521145491621599</v>
      </c>
      <c r="AF45">
        <v>19.520025429116298</v>
      </c>
      <c r="AG45" s="21"/>
      <c r="AH45">
        <v>17.246293375714099</v>
      </c>
      <c r="AI45">
        <v>15.173273841381899</v>
      </c>
      <c r="AJ45">
        <v>16.138538255840601</v>
      </c>
      <c r="AK45" t="s">
        <v>61</v>
      </c>
      <c r="AL45">
        <v>3</v>
      </c>
      <c r="AM45" s="21">
        <v>0.54166666666666696</v>
      </c>
    </row>
    <row r="46" spans="1:39" x14ac:dyDescent="0.15">
      <c r="A46">
        <v>2</v>
      </c>
      <c r="B46">
        <v>2</v>
      </c>
      <c r="C46" t="s">
        <v>105</v>
      </c>
      <c r="Q46" s="21"/>
      <c r="R46">
        <v>19.650372288766601</v>
      </c>
      <c r="S46">
        <v>17.240745843666801</v>
      </c>
      <c r="T46">
        <v>18.348714895306099</v>
      </c>
      <c r="U46">
        <v>29083</v>
      </c>
      <c r="V46">
        <v>33837</v>
      </c>
      <c r="W46">
        <v>62920</v>
      </c>
      <c r="X46">
        <v>6015</v>
      </c>
      <c r="Y46">
        <v>6267</v>
      </c>
      <c r="Z46">
        <v>12282</v>
      </c>
      <c r="AD46">
        <v>20.682185469174399</v>
      </c>
      <c r="AE46">
        <v>18.521145491621599</v>
      </c>
      <c r="AF46">
        <v>19.520025429116298</v>
      </c>
      <c r="AG46" s="21"/>
      <c r="AH46">
        <v>17.246293375714099</v>
      </c>
      <c r="AI46">
        <v>15.173273841381899</v>
      </c>
      <c r="AJ46">
        <v>16.138538255840601</v>
      </c>
      <c r="AK46" t="s">
        <v>61</v>
      </c>
      <c r="AL46">
        <v>3</v>
      </c>
      <c r="AM46" s="21">
        <v>0.54166666666666696</v>
      </c>
    </row>
    <row r="47" spans="1:39" x14ac:dyDescent="0.15">
      <c r="A47">
        <v>2</v>
      </c>
      <c r="B47">
        <v>3</v>
      </c>
      <c r="C47" t="s">
        <v>106</v>
      </c>
      <c r="D47">
        <v>29083</v>
      </c>
      <c r="E47">
        <v>33837</v>
      </c>
      <c r="F47">
        <v>62920</v>
      </c>
      <c r="G47">
        <v>6015</v>
      </c>
      <c r="H47">
        <v>6267</v>
      </c>
      <c r="I47">
        <v>12282</v>
      </c>
      <c r="M47">
        <v>20.682185469174399</v>
      </c>
      <c r="N47">
        <v>18.521145491621599</v>
      </c>
      <c r="O47">
        <v>19.520025429116298</v>
      </c>
      <c r="Q47" s="21"/>
      <c r="U47">
        <v>29083</v>
      </c>
      <c r="V47">
        <v>33837</v>
      </c>
      <c r="W47">
        <v>62920</v>
      </c>
      <c r="X47">
        <v>6015</v>
      </c>
      <c r="Y47">
        <v>6267</v>
      </c>
      <c r="Z47">
        <v>12282</v>
      </c>
      <c r="AD47">
        <v>20.682185469174399</v>
      </c>
      <c r="AE47">
        <v>18.521145491621599</v>
      </c>
      <c r="AF47">
        <v>19.520025429116298</v>
      </c>
      <c r="AG47" s="21"/>
      <c r="AH47">
        <v>17.246293375714099</v>
      </c>
      <c r="AI47">
        <v>15.173273841381899</v>
      </c>
      <c r="AJ47">
        <v>16.138538255840601</v>
      </c>
      <c r="AK47" t="s">
        <v>61</v>
      </c>
      <c r="AL47">
        <v>3</v>
      </c>
      <c r="AM47" s="21">
        <v>0.54166666666666696</v>
      </c>
    </row>
    <row r="48" spans="1:39" x14ac:dyDescent="0.15">
      <c r="A48">
        <v>2</v>
      </c>
      <c r="B48">
        <v>4</v>
      </c>
      <c r="C48" t="s">
        <v>107</v>
      </c>
      <c r="D48">
        <v>29083</v>
      </c>
      <c r="E48">
        <v>33837</v>
      </c>
      <c r="F48">
        <v>62920</v>
      </c>
      <c r="G48">
        <v>6015</v>
      </c>
      <c r="H48">
        <v>6267</v>
      </c>
      <c r="I48">
        <v>12282</v>
      </c>
      <c r="M48">
        <v>20.682185469174399</v>
      </c>
      <c r="N48">
        <v>18.521145491621599</v>
      </c>
      <c r="O48">
        <v>19.520025429116298</v>
      </c>
      <c r="Q48" s="21"/>
      <c r="U48">
        <v>29083</v>
      </c>
      <c r="V48">
        <v>33837</v>
      </c>
      <c r="W48">
        <v>62920</v>
      </c>
      <c r="X48">
        <v>6015</v>
      </c>
      <c r="Y48">
        <v>6267</v>
      </c>
      <c r="Z48">
        <v>12282</v>
      </c>
      <c r="AD48">
        <v>20.682185469174399</v>
      </c>
      <c r="AE48">
        <v>18.521145491621599</v>
      </c>
      <c r="AF48">
        <v>19.520025429116298</v>
      </c>
      <c r="AG48" s="21"/>
      <c r="AH48">
        <v>17.246293375714099</v>
      </c>
      <c r="AI48">
        <v>15.173273841381899</v>
      </c>
      <c r="AJ48">
        <v>16.138538255840601</v>
      </c>
      <c r="AK48" t="s">
        <v>61</v>
      </c>
      <c r="AL48">
        <v>3</v>
      </c>
      <c r="AM48" s="21">
        <v>0.54166666666666696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24.060646011865501</v>
      </c>
      <c r="S49">
        <v>20.379310344827601</v>
      </c>
      <c r="T49">
        <v>22.093951489100402</v>
      </c>
      <c r="U49">
        <v>29083</v>
      </c>
      <c r="V49">
        <v>33837</v>
      </c>
      <c r="W49">
        <v>62920</v>
      </c>
      <c r="X49">
        <v>6015</v>
      </c>
      <c r="Y49">
        <v>6267</v>
      </c>
      <c r="Z49">
        <v>12282</v>
      </c>
      <c r="AD49">
        <v>20.682185469174399</v>
      </c>
      <c r="AE49">
        <v>18.521145491621599</v>
      </c>
      <c r="AF49">
        <v>19.520025429116298</v>
      </c>
      <c r="AG49" s="21"/>
      <c r="AH49">
        <v>17.246293375714099</v>
      </c>
      <c r="AI49">
        <v>15.173273841381899</v>
      </c>
      <c r="AJ49">
        <v>16.138538255840601</v>
      </c>
      <c r="AK49" t="s">
        <v>61</v>
      </c>
      <c r="AL49">
        <v>3</v>
      </c>
      <c r="AM49" s="21">
        <v>0.54166666666666696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24.060646011865501</v>
      </c>
      <c r="S50">
        <v>20.379310344827601</v>
      </c>
      <c r="T50">
        <v>22.093951489100402</v>
      </c>
      <c r="U50">
        <v>29083</v>
      </c>
      <c r="V50">
        <v>33837</v>
      </c>
      <c r="W50">
        <v>62920</v>
      </c>
      <c r="X50">
        <v>6015</v>
      </c>
      <c r="Y50">
        <v>6267</v>
      </c>
      <c r="Z50">
        <v>12282</v>
      </c>
      <c r="AD50">
        <v>20.682185469174399</v>
      </c>
      <c r="AE50">
        <v>18.521145491621599</v>
      </c>
      <c r="AF50">
        <v>19.520025429116298</v>
      </c>
      <c r="AG50" s="21"/>
      <c r="AH50">
        <v>17.246293375714099</v>
      </c>
      <c r="AI50">
        <v>15.173273841381899</v>
      </c>
      <c r="AJ50">
        <v>16.138538255840601</v>
      </c>
      <c r="AK50" t="s">
        <v>61</v>
      </c>
      <c r="AL50">
        <v>3</v>
      </c>
      <c r="AM50" s="21">
        <v>0.54166666666666696</v>
      </c>
    </row>
    <row r="51" spans="1:39" x14ac:dyDescent="0.15">
      <c r="A51">
        <v>2</v>
      </c>
      <c r="B51">
        <v>7</v>
      </c>
      <c r="C51" t="s">
        <v>110</v>
      </c>
      <c r="Q51" s="21"/>
      <c r="R51">
        <v>14.736405147364099</v>
      </c>
      <c r="S51">
        <v>12.395492548164301</v>
      </c>
      <c r="T51">
        <v>13.488372093023299</v>
      </c>
      <c r="U51">
        <v>29083</v>
      </c>
      <c r="V51">
        <v>33837</v>
      </c>
      <c r="W51">
        <v>62920</v>
      </c>
      <c r="X51">
        <v>6015</v>
      </c>
      <c r="Y51">
        <v>6267</v>
      </c>
      <c r="Z51">
        <v>12282</v>
      </c>
      <c r="AD51">
        <v>20.682185469174399</v>
      </c>
      <c r="AE51">
        <v>18.521145491621599</v>
      </c>
      <c r="AF51">
        <v>19.520025429116298</v>
      </c>
      <c r="AG51" s="21"/>
      <c r="AH51">
        <v>17.246293375714099</v>
      </c>
      <c r="AI51">
        <v>15.173273841381899</v>
      </c>
      <c r="AJ51">
        <v>16.138538255840601</v>
      </c>
      <c r="AK51" t="s">
        <v>61</v>
      </c>
      <c r="AL51">
        <v>3</v>
      </c>
      <c r="AM51" s="21">
        <v>0.54166666666666696</v>
      </c>
    </row>
    <row r="52" spans="1:39" x14ac:dyDescent="0.15">
      <c r="A52">
        <v>2</v>
      </c>
      <c r="B52">
        <v>8</v>
      </c>
      <c r="C52" t="s">
        <v>111</v>
      </c>
      <c r="Q52" s="21"/>
      <c r="R52">
        <v>20.0806156101136</v>
      </c>
      <c r="S52">
        <v>17.661179698216699</v>
      </c>
      <c r="T52">
        <v>18.830823737821099</v>
      </c>
      <c r="U52">
        <v>29083</v>
      </c>
      <c r="V52">
        <v>33837</v>
      </c>
      <c r="W52">
        <v>62920</v>
      </c>
      <c r="X52">
        <v>6015</v>
      </c>
      <c r="Y52">
        <v>6267</v>
      </c>
      <c r="Z52">
        <v>12282</v>
      </c>
      <c r="AD52">
        <v>20.682185469174399</v>
      </c>
      <c r="AE52">
        <v>18.521145491621599</v>
      </c>
      <c r="AF52">
        <v>19.520025429116298</v>
      </c>
      <c r="AG52" s="21"/>
      <c r="AH52">
        <v>17.246293375714099</v>
      </c>
      <c r="AI52">
        <v>15.173273841381899</v>
      </c>
      <c r="AJ52">
        <v>16.138538255840601</v>
      </c>
      <c r="AK52" t="s">
        <v>61</v>
      </c>
      <c r="AL52">
        <v>3</v>
      </c>
      <c r="AM52" s="21">
        <v>0.54166666666666696</v>
      </c>
    </row>
    <row r="53" spans="1:39" x14ac:dyDescent="0.15">
      <c r="A53">
        <v>2</v>
      </c>
      <c r="B53">
        <v>9</v>
      </c>
      <c r="C53" t="s">
        <v>112</v>
      </c>
      <c r="Q53" s="21"/>
      <c r="R53">
        <v>26.520589346429901</v>
      </c>
      <c r="S53">
        <v>24.663212435233199</v>
      </c>
      <c r="T53">
        <v>25.5503428365211</v>
      </c>
      <c r="U53">
        <v>29083</v>
      </c>
      <c r="V53">
        <v>33837</v>
      </c>
      <c r="W53">
        <v>62920</v>
      </c>
      <c r="X53">
        <v>6015</v>
      </c>
      <c r="Y53">
        <v>6267</v>
      </c>
      <c r="Z53">
        <v>12282</v>
      </c>
      <c r="AD53">
        <v>20.682185469174399</v>
      </c>
      <c r="AE53">
        <v>18.521145491621599</v>
      </c>
      <c r="AF53">
        <v>19.520025429116298</v>
      </c>
      <c r="AG53" s="21"/>
      <c r="AH53">
        <v>17.246293375714099</v>
      </c>
      <c r="AI53">
        <v>15.173273841381899</v>
      </c>
      <c r="AJ53">
        <v>16.138538255840601</v>
      </c>
      <c r="AK53" t="s">
        <v>61</v>
      </c>
      <c r="AL53">
        <v>3</v>
      </c>
      <c r="AM53" s="21">
        <v>0.54166666666666696</v>
      </c>
    </row>
    <row r="54" spans="1:39" x14ac:dyDescent="0.15">
      <c r="A54">
        <v>2</v>
      </c>
      <c r="B54">
        <v>10</v>
      </c>
      <c r="C54" t="s">
        <v>113</v>
      </c>
      <c r="Q54" s="21"/>
      <c r="R54">
        <v>22.204696810375001</v>
      </c>
      <c r="S54">
        <v>19.8321768597709</v>
      </c>
      <c r="T54">
        <v>20.969503486516</v>
      </c>
      <c r="U54">
        <v>29083</v>
      </c>
      <c r="V54">
        <v>33837</v>
      </c>
      <c r="W54">
        <v>62920</v>
      </c>
      <c r="X54">
        <v>6015</v>
      </c>
      <c r="Y54">
        <v>6267</v>
      </c>
      <c r="Z54">
        <v>12282</v>
      </c>
      <c r="AD54">
        <v>20.682185469174399</v>
      </c>
      <c r="AE54">
        <v>18.521145491621599</v>
      </c>
      <c r="AF54">
        <v>19.520025429116298</v>
      </c>
      <c r="AG54" s="21"/>
      <c r="AH54">
        <v>17.246293375714099</v>
      </c>
      <c r="AI54">
        <v>15.173273841381899</v>
      </c>
      <c r="AJ54">
        <v>16.138538255840601</v>
      </c>
      <c r="AK54" t="s">
        <v>61</v>
      </c>
      <c r="AL54">
        <v>3</v>
      </c>
      <c r="AM54" s="21">
        <v>0.54166666666666696</v>
      </c>
    </row>
    <row r="55" spans="1:39" x14ac:dyDescent="0.15">
      <c r="A55">
        <v>2</v>
      </c>
      <c r="B55">
        <v>11</v>
      </c>
      <c r="C55" t="s">
        <v>114</v>
      </c>
      <c r="Q55" s="21"/>
      <c r="R55">
        <v>21.288266251575099</v>
      </c>
      <c r="S55">
        <v>18.964699505386498</v>
      </c>
      <c r="T55">
        <v>20.074336283185801</v>
      </c>
      <c r="U55">
        <v>29083</v>
      </c>
      <c r="V55">
        <v>33837</v>
      </c>
      <c r="W55">
        <v>62920</v>
      </c>
      <c r="X55">
        <v>6015</v>
      </c>
      <c r="Y55">
        <v>6267</v>
      </c>
      <c r="Z55">
        <v>12282</v>
      </c>
      <c r="AD55">
        <v>20.682185469174399</v>
      </c>
      <c r="AE55">
        <v>18.521145491621599</v>
      </c>
      <c r="AF55">
        <v>19.520025429116298</v>
      </c>
      <c r="AG55" s="21"/>
      <c r="AH55">
        <v>17.246293375714099</v>
      </c>
      <c r="AI55">
        <v>15.173273841381899</v>
      </c>
      <c r="AJ55">
        <v>16.138538255840601</v>
      </c>
      <c r="AK55" t="s">
        <v>61</v>
      </c>
      <c r="AL55">
        <v>3</v>
      </c>
      <c r="AM55" s="21">
        <v>0.54166666666666696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31.282051282051299</v>
      </c>
      <c r="S56">
        <v>35.139573070607597</v>
      </c>
      <c r="T56">
        <v>33.249581239530997</v>
      </c>
      <c r="U56">
        <v>29083</v>
      </c>
      <c r="V56">
        <v>33837</v>
      </c>
      <c r="W56">
        <v>62920</v>
      </c>
      <c r="X56">
        <v>6015</v>
      </c>
      <c r="Y56">
        <v>6267</v>
      </c>
      <c r="Z56">
        <v>12282</v>
      </c>
      <c r="AD56">
        <v>20.682185469174399</v>
      </c>
      <c r="AE56">
        <v>18.521145491621599</v>
      </c>
      <c r="AF56">
        <v>19.520025429116298</v>
      </c>
      <c r="AG56" s="21"/>
      <c r="AH56">
        <v>17.246293375714099</v>
      </c>
      <c r="AI56">
        <v>15.173273841381899</v>
      </c>
      <c r="AJ56">
        <v>16.138538255840601</v>
      </c>
      <c r="AK56" t="s">
        <v>61</v>
      </c>
      <c r="AL56">
        <v>3</v>
      </c>
      <c r="AM56" s="21">
        <v>0.54166666666666696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28.088235294117599</v>
      </c>
      <c r="S57">
        <v>23.380281690140801</v>
      </c>
      <c r="T57">
        <v>25.683453237410099</v>
      </c>
      <c r="U57">
        <v>29083</v>
      </c>
      <c r="V57">
        <v>33837</v>
      </c>
      <c r="W57">
        <v>62920</v>
      </c>
      <c r="X57">
        <v>6015</v>
      </c>
      <c r="Y57">
        <v>6267</v>
      </c>
      <c r="Z57">
        <v>12282</v>
      </c>
      <c r="AD57">
        <v>20.682185469174399</v>
      </c>
      <c r="AE57">
        <v>18.521145491621599</v>
      </c>
      <c r="AF57">
        <v>19.520025429116298</v>
      </c>
      <c r="AG57" s="21"/>
      <c r="AH57">
        <v>17.246293375714099</v>
      </c>
      <c r="AI57">
        <v>15.173273841381899</v>
      </c>
      <c r="AJ57">
        <v>16.138538255840601</v>
      </c>
      <c r="AK57" t="s">
        <v>61</v>
      </c>
      <c r="AL57">
        <v>3</v>
      </c>
      <c r="AM57" s="21">
        <v>0.54166666666666696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20.769682726204501</v>
      </c>
      <c r="S58">
        <v>17.0596393897365</v>
      </c>
      <c r="T58">
        <v>18.861463832215701</v>
      </c>
      <c r="U58">
        <v>29083</v>
      </c>
      <c r="V58">
        <v>33837</v>
      </c>
      <c r="W58">
        <v>62920</v>
      </c>
      <c r="X58">
        <v>6015</v>
      </c>
      <c r="Y58">
        <v>6267</v>
      </c>
      <c r="Z58">
        <v>12282</v>
      </c>
      <c r="AD58">
        <v>20.682185469174399</v>
      </c>
      <c r="AE58">
        <v>18.521145491621599</v>
      </c>
      <c r="AF58">
        <v>19.520025429116298</v>
      </c>
      <c r="AG58" s="21"/>
      <c r="AH58">
        <v>17.246293375714099</v>
      </c>
      <c r="AI58">
        <v>15.173273841381899</v>
      </c>
      <c r="AJ58">
        <v>16.138538255840601</v>
      </c>
      <c r="AK58" t="s">
        <v>61</v>
      </c>
      <c r="AL58">
        <v>3</v>
      </c>
      <c r="AM58" s="21">
        <v>0.54166666666666696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18.436798803290898</v>
      </c>
      <c r="S59">
        <v>15.039768618944301</v>
      </c>
      <c r="T59">
        <v>16.709558823529399</v>
      </c>
      <c r="U59">
        <v>29083</v>
      </c>
      <c r="V59">
        <v>33837</v>
      </c>
      <c r="W59">
        <v>62920</v>
      </c>
      <c r="X59">
        <v>6015</v>
      </c>
      <c r="Y59">
        <v>6267</v>
      </c>
      <c r="Z59">
        <v>12282</v>
      </c>
      <c r="AD59">
        <v>20.682185469174399</v>
      </c>
      <c r="AE59">
        <v>18.521145491621599</v>
      </c>
      <c r="AF59">
        <v>19.520025429116298</v>
      </c>
      <c r="AG59" s="21"/>
      <c r="AH59">
        <v>17.246293375714099</v>
      </c>
      <c r="AI59">
        <v>15.173273841381899</v>
      </c>
      <c r="AJ59">
        <v>16.138538255840601</v>
      </c>
      <c r="AK59" t="s">
        <v>61</v>
      </c>
      <c r="AL59">
        <v>3</v>
      </c>
      <c r="AM59" s="21">
        <v>0.54166666666666696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20.744163424124501</v>
      </c>
      <c r="S60">
        <v>17.375802234371299</v>
      </c>
      <c r="T60">
        <v>19.0407500901551</v>
      </c>
      <c r="U60">
        <v>29083</v>
      </c>
      <c r="V60">
        <v>33837</v>
      </c>
      <c r="W60">
        <v>62920</v>
      </c>
      <c r="X60">
        <v>6015</v>
      </c>
      <c r="Y60">
        <v>6267</v>
      </c>
      <c r="Z60">
        <v>12282</v>
      </c>
      <c r="AD60">
        <v>20.682185469174399</v>
      </c>
      <c r="AE60">
        <v>18.521145491621599</v>
      </c>
      <c r="AF60">
        <v>19.520025429116298</v>
      </c>
      <c r="AG60" s="21"/>
      <c r="AH60">
        <v>17.246293375714099</v>
      </c>
      <c r="AI60">
        <v>15.173273841381899</v>
      </c>
      <c r="AJ60">
        <v>16.138538255840601</v>
      </c>
      <c r="AK60" t="s">
        <v>61</v>
      </c>
      <c r="AL60">
        <v>3</v>
      </c>
      <c r="AM60" s="21">
        <v>0.54166666666666696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26.7676767676768</v>
      </c>
      <c r="S61">
        <v>26.343612334801801</v>
      </c>
      <c r="T61">
        <v>26.560482135169998</v>
      </c>
      <c r="U61">
        <v>29083</v>
      </c>
      <c r="V61">
        <v>33837</v>
      </c>
      <c r="W61">
        <v>62920</v>
      </c>
      <c r="X61">
        <v>6015</v>
      </c>
      <c r="Y61">
        <v>6267</v>
      </c>
      <c r="Z61">
        <v>12282</v>
      </c>
      <c r="AD61">
        <v>20.682185469174399</v>
      </c>
      <c r="AE61">
        <v>18.521145491621599</v>
      </c>
      <c r="AF61">
        <v>19.520025429116298</v>
      </c>
      <c r="AG61" s="21"/>
      <c r="AH61">
        <v>17.246293375714099</v>
      </c>
      <c r="AI61">
        <v>15.173273841381899</v>
      </c>
      <c r="AJ61">
        <v>16.138538255840601</v>
      </c>
      <c r="AK61" t="s">
        <v>61</v>
      </c>
      <c r="AL61">
        <v>3</v>
      </c>
      <c r="AM61" s="21">
        <v>0.54166666666666696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28.935185185185201</v>
      </c>
      <c r="S62">
        <v>24.6295554665599</v>
      </c>
      <c r="T62">
        <v>26.8225584594223</v>
      </c>
      <c r="U62">
        <v>29083</v>
      </c>
      <c r="V62">
        <v>33837</v>
      </c>
      <c r="W62">
        <v>62920</v>
      </c>
      <c r="X62">
        <v>6015</v>
      </c>
      <c r="Y62">
        <v>6267</v>
      </c>
      <c r="Z62">
        <v>12282</v>
      </c>
      <c r="AD62">
        <v>20.682185469174399</v>
      </c>
      <c r="AE62">
        <v>18.521145491621599</v>
      </c>
      <c r="AF62">
        <v>19.520025429116298</v>
      </c>
      <c r="AG62" s="21"/>
      <c r="AH62">
        <v>17.246293375714099</v>
      </c>
      <c r="AI62">
        <v>15.173273841381899</v>
      </c>
      <c r="AJ62">
        <v>16.138538255840601</v>
      </c>
      <c r="AK62" t="s">
        <v>61</v>
      </c>
      <c r="AL62">
        <v>3</v>
      </c>
      <c r="AM62" s="21">
        <v>0.54166666666666696</v>
      </c>
    </row>
    <row r="63" spans="1:39" x14ac:dyDescent="0.15">
      <c r="A63">
        <v>2</v>
      </c>
      <c r="B63">
        <v>19</v>
      </c>
      <c r="C63" t="s">
        <v>122</v>
      </c>
      <c r="R63">
        <v>21.6216216216216</v>
      </c>
      <c r="S63">
        <v>16.4214711729622</v>
      </c>
      <c r="T63">
        <v>18.983256001613899</v>
      </c>
      <c r="U63">
        <v>29083</v>
      </c>
      <c r="V63">
        <v>33837</v>
      </c>
      <c r="W63">
        <v>62920</v>
      </c>
      <c r="X63">
        <v>6015</v>
      </c>
      <c r="Y63">
        <v>6267</v>
      </c>
      <c r="Z63">
        <v>12282</v>
      </c>
      <c r="AD63">
        <v>20.682185469174399</v>
      </c>
      <c r="AE63">
        <v>18.521145491621599</v>
      </c>
      <c r="AF63">
        <v>19.520025429116298</v>
      </c>
      <c r="AG63" s="21"/>
      <c r="AH63">
        <v>17.246293375714099</v>
      </c>
      <c r="AI63">
        <v>15.173273841381899</v>
      </c>
      <c r="AJ63">
        <v>16.138538255840601</v>
      </c>
      <c r="AK63" t="s">
        <v>61</v>
      </c>
      <c r="AL63">
        <v>3</v>
      </c>
      <c r="AM63" s="21">
        <v>0.54166666666666696</v>
      </c>
    </row>
    <row r="64" spans="1:39" x14ac:dyDescent="0.15">
      <c r="A64">
        <v>2</v>
      </c>
      <c r="B64">
        <v>20</v>
      </c>
      <c r="C64" t="s">
        <v>123</v>
      </c>
      <c r="R64">
        <v>23.0935875216638</v>
      </c>
      <c r="S64">
        <v>18.483197093551301</v>
      </c>
      <c r="T64">
        <v>20.842572062084301</v>
      </c>
      <c r="U64">
        <v>29083</v>
      </c>
      <c r="V64">
        <v>33837</v>
      </c>
      <c r="W64">
        <v>62920</v>
      </c>
      <c r="X64">
        <v>6015</v>
      </c>
      <c r="Y64">
        <v>6267</v>
      </c>
      <c r="Z64">
        <v>12282</v>
      </c>
      <c r="AD64">
        <v>20.682185469174399</v>
      </c>
      <c r="AE64">
        <v>18.521145491621599</v>
      </c>
      <c r="AF64">
        <v>19.520025429116298</v>
      </c>
      <c r="AG64" s="21"/>
      <c r="AH64">
        <v>17.246293375714099</v>
      </c>
      <c r="AI64">
        <v>15.173273841381899</v>
      </c>
      <c r="AJ64">
        <v>16.138538255840601</v>
      </c>
      <c r="AK64" t="s">
        <v>61</v>
      </c>
      <c r="AL64">
        <v>3</v>
      </c>
      <c r="AM64" s="21">
        <v>0.54166666666666696</v>
      </c>
    </row>
    <row r="65" spans="1:39" x14ac:dyDescent="0.15">
      <c r="A65">
        <v>2</v>
      </c>
      <c r="B65">
        <v>21</v>
      </c>
      <c r="C65" t="s">
        <v>124</v>
      </c>
      <c r="R65">
        <v>25.297619047619001</v>
      </c>
      <c r="S65">
        <v>20.884871550903899</v>
      </c>
      <c r="T65">
        <v>23.045167557066499</v>
      </c>
      <c r="U65">
        <v>29083</v>
      </c>
      <c r="V65">
        <v>33837</v>
      </c>
      <c r="W65">
        <v>62920</v>
      </c>
      <c r="X65">
        <v>6015</v>
      </c>
      <c r="Y65">
        <v>6267</v>
      </c>
      <c r="Z65">
        <v>12282</v>
      </c>
      <c r="AD65">
        <v>20.682185469174399</v>
      </c>
      <c r="AE65">
        <v>18.521145491621599</v>
      </c>
      <c r="AF65">
        <v>19.520025429116298</v>
      </c>
      <c r="AG65" s="21"/>
      <c r="AH65">
        <v>17.246293375714099</v>
      </c>
      <c r="AI65">
        <v>15.173273841381899</v>
      </c>
      <c r="AJ65">
        <v>16.138538255840601</v>
      </c>
      <c r="AK65" t="s">
        <v>61</v>
      </c>
      <c r="AL65">
        <v>3</v>
      </c>
      <c r="AM65" s="21">
        <v>0.54166666666666696</v>
      </c>
    </row>
    <row r="66" spans="1:39" x14ac:dyDescent="0.15">
      <c r="A66">
        <v>2</v>
      </c>
      <c r="B66">
        <v>22</v>
      </c>
      <c r="C66" t="s">
        <v>125</v>
      </c>
      <c r="R66">
        <v>23.2179050411833</v>
      </c>
      <c r="S66">
        <v>19.6482561853256</v>
      </c>
      <c r="T66">
        <v>21.4218375042852</v>
      </c>
      <c r="U66">
        <v>29083</v>
      </c>
      <c r="V66">
        <v>33837</v>
      </c>
      <c r="W66">
        <v>62920</v>
      </c>
      <c r="X66">
        <v>6015</v>
      </c>
      <c r="Y66">
        <v>6267</v>
      </c>
      <c r="Z66">
        <v>12282</v>
      </c>
      <c r="AD66">
        <v>20.682185469174399</v>
      </c>
      <c r="AE66">
        <v>18.521145491621599</v>
      </c>
      <c r="AF66">
        <v>19.520025429116298</v>
      </c>
      <c r="AG66" s="21"/>
      <c r="AH66">
        <v>17.246293375714099</v>
      </c>
      <c r="AI66">
        <v>15.173273841381899</v>
      </c>
      <c r="AJ66">
        <v>16.138538255840601</v>
      </c>
      <c r="AK66" t="s">
        <v>61</v>
      </c>
      <c r="AL66">
        <v>3</v>
      </c>
      <c r="AM66" s="21">
        <v>0.54166666666666696</v>
      </c>
    </row>
    <row r="67" spans="1:39" x14ac:dyDescent="0.15">
      <c r="A67">
        <v>2</v>
      </c>
      <c r="B67">
        <v>23</v>
      </c>
      <c r="U67">
        <v>29083</v>
      </c>
      <c r="V67">
        <v>33837</v>
      </c>
      <c r="W67">
        <v>62920</v>
      </c>
      <c r="X67">
        <v>6015</v>
      </c>
      <c r="Y67">
        <v>6267</v>
      </c>
      <c r="Z67">
        <v>12282</v>
      </c>
      <c r="AD67">
        <v>20.682185469174399</v>
      </c>
      <c r="AE67">
        <v>18.521145491621599</v>
      </c>
      <c r="AF67">
        <v>19.520025429116298</v>
      </c>
      <c r="AG67" s="21"/>
      <c r="AH67">
        <v>17.246293375714099</v>
      </c>
      <c r="AI67">
        <v>15.173273841381899</v>
      </c>
      <c r="AJ67">
        <v>16.138538255840601</v>
      </c>
      <c r="AK67" t="s">
        <v>61</v>
      </c>
      <c r="AL67">
        <v>3</v>
      </c>
      <c r="AM67" s="21">
        <v>0.54166666666666696</v>
      </c>
    </row>
    <row r="68" spans="1:39" x14ac:dyDescent="0.15">
      <c r="A68">
        <v>2</v>
      </c>
      <c r="B68">
        <v>24</v>
      </c>
      <c r="Q68" s="21"/>
      <c r="U68">
        <v>29083</v>
      </c>
      <c r="V68">
        <v>33837</v>
      </c>
      <c r="W68">
        <v>62920</v>
      </c>
      <c r="X68">
        <v>6015</v>
      </c>
      <c r="Y68">
        <v>6267</v>
      </c>
      <c r="Z68">
        <v>12282</v>
      </c>
      <c r="AD68">
        <v>20.682185469174399</v>
      </c>
      <c r="AE68">
        <v>18.521145491621599</v>
      </c>
      <c r="AF68">
        <v>19.520025429116298</v>
      </c>
      <c r="AG68" s="21"/>
      <c r="AH68">
        <v>17.246293375714099</v>
      </c>
      <c r="AI68">
        <v>15.173273841381899</v>
      </c>
      <c r="AJ68">
        <v>16.138538255840601</v>
      </c>
      <c r="AK68" t="s">
        <v>61</v>
      </c>
      <c r="AL68">
        <v>3</v>
      </c>
      <c r="AM68" s="21">
        <v>0.54166666666666696</v>
      </c>
    </row>
    <row r="69" spans="1:39" x14ac:dyDescent="0.15">
      <c r="A69">
        <v>2</v>
      </c>
      <c r="B69">
        <v>25</v>
      </c>
      <c r="Q69" s="21"/>
      <c r="U69">
        <v>29083</v>
      </c>
      <c r="V69">
        <v>33837</v>
      </c>
      <c r="W69">
        <v>62920</v>
      </c>
      <c r="X69">
        <v>6015</v>
      </c>
      <c r="Y69">
        <v>6267</v>
      </c>
      <c r="Z69">
        <v>12282</v>
      </c>
      <c r="AD69">
        <v>20.682185469174399</v>
      </c>
      <c r="AE69">
        <v>18.521145491621599</v>
      </c>
      <c r="AF69">
        <v>19.520025429116298</v>
      </c>
      <c r="AG69" s="21"/>
      <c r="AH69">
        <v>17.246293375714099</v>
      </c>
      <c r="AI69">
        <v>15.173273841381899</v>
      </c>
      <c r="AJ69">
        <v>16.138538255840601</v>
      </c>
      <c r="AK69" t="s">
        <v>61</v>
      </c>
      <c r="AL69">
        <v>3</v>
      </c>
      <c r="AM69" s="21">
        <v>0.54166666666666696</v>
      </c>
    </row>
    <row r="70" spans="1:39" x14ac:dyDescent="0.15">
      <c r="A70">
        <v>2</v>
      </c>
      <c r="B70">
        <v>26</v>
      </c>
      <c r="Q70" s="21"/>
      <c r="U70">
        <v>29083</v>
      </c>
      <c r="V70">
        <v>33837</v>
      </c>
      <c r="W70">
        <v>62920</v>
      </c>
      <c r="X70">
        <v>6015</v>
      </c>
      <c r="Y70">
        <v>6267</v>
      </c>
      <c r="Z70">
        <v>12282</v>
      </c>
      <c r="AD70">
        <v>20.682185469174399</v>
      </c>
      <c r="AE70">
        <v>18.521145491621599</v>
      </c>
      <c r="AF70">
        <v>19.520025429116298</v>
      </c>
      <c r="AG70" s="21"/>
      <c r="AH70">
        <v>17.246293375714099</v>
      </c>
      <c r="AI70">
        <v>15.173273841381899</v>
      </c>
      <c r="AJ70">
        <v>16.138538255840601</v>
      </c>
      <c r="AK70" t="s">
        <v>61</v>
      </c>
      <c r="AL70">
        <v>3</v>
      </c>
      <c r="AM70" s="21">
        <v>0.54166666666666696</v>
      </c>
    </row>
    <row r="71" spans="1:39" x14ac:dyDescent="0.15">
      <c r="A71">
        <v>2</v>
      </c>
      <c r="B71">
        <v>27</v>
      </c>
      <c r="Q71" s="21"/>
      <c r="U71">
        <v>29083</v>
      </c>
      <c r="V71">
        <v>33837</v>
      </c>
      <c r="W71">
        <v>62920</v>
      </c>
      <c r="X71">
        <v>6015</v>
      </c>
      <c r="Y71">
        <v>6267</v>
      </c>
      <c r="Z71">
        <v>12282</v>
      </c>
      <c r="AD71">
        <v>20.682185469174399</v>
      </c>
      <c r="AE71">
        <v>18.521145491621599</v>
      </c>
      <c r="AF71">
        <v>19.520025429116298</v>
      </c>
      <c r="AG71" s="21"/>
      <c r="AH71">
        <v>17.246293375714099</v>
      </c>
      <c r="AI71">
        <v>15.173273841381899</v>
      </c>
      <c r="AJ71">
        <v>16.138538255840601</v>
      </c>
      <c r="AK71" t="s">
        <v>61</v>
      </c>
      <c r="AL71">
        <v>3</v>
      </c>
      <c r="AM71" s="21">
        <v>0.54166666666666696</v>
      </c>
    </row>
    <row r="72" spans="1:39" x14ac:dyDescent="0.15">
      <c r="A72">
        <v>2</v>
      </c>
      <c r="B72">
        <v>28</v>
      </c>
      <c r="Q72" s="21"/>
      <c r="U72">
        <v>29083</v>
      </c>
      <c r="V72">
        <v>33837</v>
      </c>
      <c r="W72">
        <v>62920</v>
      </c>
      <c r="X72">
        <v>6015</v>
      </c>
      <c r="Y72">
        <v>6267</v>
      </c>
      <c r="Z72">
        <v>12282</v>
      </c>
      <c r="AD72">
        <v>20.682185469174399</v>
      </c>
      <c r="AE72">
        <v>18.521145491621599</v>
      </c>
      <c r="AF72">
        <v>19.520025429116298</v>
      </c>
      <c r="AG72" s="21"/>
      <c r="AH72">
        <v>17.246293375714099</v>
      </c>
      <c r="AI72">
        <v>15.173273841381899</v>
      </c>
      <c r="AJ72">
        <v>16.138538255840601</v>
      </c>
      <c r="AK72" t="s">
        <v>61</v>
      </c>
      <c r="AL72">
        <v>3</v>
      </c>
      <c r="AM72" s="21">
        <v>0.54166666666666696</v>
      </c>
    </row>
    <row r="73" spans="1:39" x14ac:dyDescent="0.15">
      <c r="A73">
        <v>2</v>
      </c>
      <c r="B73">
        <v>29</v>
      </c>
      <c r="Q73" s="21"/>
      <c r="U73">
        <v>29083</v>
      </c>
      <c r="V73">
        <v>33837</v>
      </c>
      <c r="W73">
        <v>62920</v>
      </c>
      <c r="X73">
        <v>6015</v>
      </c>
      <c r="Y73">
        <v>6267</v>
      </c>
      <c r="Z73">
        <v>12282</v>
      </c>
      <c r="AD73">
        <v>20.682185469174399</v>
      </c>
      <c r="AE73">
        <v>18.521145491621599</v>
      </c>
      <c r="AF73">
        <v>19.520025429116298</v>
      </c>
      <c r="AG73" s="21"/>
      <c r="AH73">
        <v>17.246293375714099</v>
      </c>
      <c r="AI73">
        <v>15.173273841381899</v>
      </c>
      <c r="AJ73">
        <v>16.138538255840601</v>
      </c>
      <c r="AK73" t="s">
        <v>61</v>
      </c>
      <c r="AL73">
        <v>3</v>
      </c>
      <c r="AM73" s="21">
        <v>0.54166666666666696</v>
      </c>
    </row>
    <row r="74" spans="1:39" x14ac:dyDescent="0.15">
      <c r="A74">
        <v>2</v>
      </c>
      <c r="B74">
        <v>30</v>
      </c>
      <c r="Q74" s="21"/>
      <c r="U74">
        <v>29083</v>
      </c>
      <c r="V74">
        <v>33837</v>
      </c>
      <c r="W74">
        <v>62920</v>
      </c>
      <c r="X74">
        <v>6015</v>
      </c>
      <c r="Y74">
        <v>6267</v>
      </c>
      <c r="Z74">
        <v>12282</v>
      </c>
      <c r="AD74">
        <v>20.682185469174399</v>
      </c>
      <c r="AE74">
        <v>18.521145491621599</v>
      </c>
      <c r="AF74">
        <v>19.520025429116298</v>
      </c>
      <c r="AG74" s="21"/>
      <c r="AH74">
        <v>17.246293375714099</v>
      </c>
      <c r="AI74">
        <v>15.173273841381899</v>
      </c>
      <c r="AJ74">
        <v>16.138538255840601</v>
      </c>
      <c r="AK74" t="s">
        <v>61</v>
      </c>
      <c r="AL74">
        <v>3</v>
      </c>
      <c r="AM74" s="21">
        <v>0.54166666666666696</v>
      </c>
    </row>
    <row r="75" spans="1:39" x14ac:dyDescent="0.15">
      <c r="A75">
        <v>2</v>
      </c>
      <c r="B75">
        <v>31</v>
      </c>
      <c r="Q75" s="21"/>
      <c r="U75">
        <v>29083</v>
      </c>
      <c r="V75">
        <v>33837</v>
      </c>
      <c r="W75">
        <v>62920</v>
      </c>
      <c r="X75">
        <v>6015</v>
      </c>
      <c r="Y75">
        <v>6267</v>
      </c>
      <c r="Z75">
        <v>12282</v>
      </c>
      <c r="AD75">
        <v>20.682185469174399</v>
      </c>
      <c r="AE75">
        <v>18.521145491621599</v>
      </c>
      <c r="AF75">
        <v>19.520025429116298</v>
      </c>
      <c r="AG75" s="21"/>
      <c r="AH75">
        <v>17.246293375714099</v>
      </c>
      <c r="AI75">
        <v>15.173273841381899</v>
      </c>
      <c r="AJ75">
        <v>16.138538255840601</v>
      </c>
      <c r="AK75" t="s">
        <v>61</v>
      </c>
      <c r="AL75">
        <v>3</v>
      </c>
      <c r="AM75" s="21">
        <v>0.54166666666666696</v>
      </c>
    </row>
    <row r="76" spans="1:39" x14ac:dyDescent="0.15">
      <c r="A76">
        <v>2</v>
      </c>
      <c r="B76">
        <v>32</v>
      </c>
      <c r="Q76" s="21"/>
      <c r="U76">
        <v>29083</v>
      </c>
      <c r="V76">
        <v>33837</v>
      </c>
      <c r="W76">
        <v>62920</v>
      </c>
      <c r="X76">
        <v>6015</v>
      </c>
      <c r="Y76">
        <v>6267</v>
      </c>
      <c r="Z76">
        <v>12282</v>
      </c>
      <c r="AD76">
        <v>20.682185469174399</v>
      </c>
      <c r="AE76">
        <v>18.521145491621599</v>
      </c>
      <c r="AF76">
        <v>19.520025429116298</v>
      </c>
      <c r="AG76" s="21"/>
      <c r="AH76">
        <v>17.246293375714099</v>
      </c>
      <c r="AI76">
        <v>15.173273841381899</v>
      </c>
      <c r="AJ76">
        <v>16.138538255840601</v>
      </c>
      <c r="AK76" t="s">
        <v>61</v>
      </c>
      <c r="AL76">
        <v>3</v>
      </c>
      <c r="AM76" s="21">
        <v>0.54166666666666696</v>
      </c>
    </row>
    <row r="77" spans="1:39" x14ac:dyDescent="0.15">
      <c r="A77">
        <v>2</v>
      </c>
      <c r="B77">
        <v>33</v>
      </c>
      <c r="Q77" s="21"/>
      <c r="U77">
        <v>29083</v>
      </c>
      <c r="V77">
        <v>33837</v>
      </c>
      <c r="W77">
        <v>62920</v>
      </c>
      <c r="X77">
        <v>6015</v>
      </c>
      <c r="Y77">
        <v>6267</v>
      </c>
      <c r="Z77">
        <v>12282</v>
      </c>
      <c r="AD77">
        <v>20.682185469174399</v>
      </c>
      <c r="AE77">
        <v>18.521145491621599</v>
      </c>
      <c r="AF77">
        <v>19.520025429116298</v>
      </c>
      <c r="AG77" s="21"/>
      <c r="AH77">
        <v>17.246293375714099</v>
      </c>
      <c r="AI77">
        <v>15.173273841381899</v>
      </c>
      <c r="AJ77">
        <v>16.138538255840601</v>
      </c>
      <c r="AK77" t="s">
        <v>61</v>
      </c>
      <c r="AL77">
        <v>3</v>
      </c>
      <c r="AM77" s="21">
        <v>0.54166666666666696</v>
      </c>
    </row>
    <row r="78" spans="1:39" x14ac:dyDescent="0.15">
      <c r="A78">
        <v>2</v>
      </c>
      <c r="B78">
        <v>34</v>
      </c>
      <c r="U78">
        <v>29083</v>
      </c>
      <c r="V78">
        <v>33837</v>
      </c>
      <c r="W78">
        <v>62920</v>
      </c>
      <c r="X78">
        <v>6015</v>
      </c>
      <c r="Y78">
        <v>6267</v>
      </c>
      <c r="Z78">
        <v>12282</v>
      </c>
      <c r="AD78">
        <v>20.682185469174399</v>
      </c>
      <c r="AE78">
        <v>18.521145491621599</v>
      </c>
      <c r="AF78">
        <v>19.520025429116298</v>
      </c>
      <c r="AG78" s="21"/>
      <c r="AH78">
        <v>17.246293375714099</v>
      </c>
      <c r="AI78">
        <v>15.173273841381899</v>
      </c>
      <c r="AJ78">
        <v>16.138538255840601</v>
      </c>
      <c r="AK78" t="s">
        <v>61</v>
      </c>
      <c r="AL78">
        <v>3</v>
      </c>
      <c r="AM78" s="21">
        <v>0.54166666666666696</v>
      </c>
    </row>
    <row r="79" spans="1:39" x14ac:dyDescent="0.15">
      <c r="A79">
        <v>2</v>
      </c>
      <c r="B79">
        <v>35</v>
      </c>
      <c r="U79">
        <v>29083</v>
      </c>
      <c r="V79">
        <v>33837</v>
      </c>
      <c r="W79">
        <v>62920</v>
      </c>
      <c r="X79">
        <v>6015</v>
      </c>
      <c r="Y79">
        <v>6267</v>
      </c>
      <c r="Z79">
        <v>12282</v>
      </c>
      <c r="AD79">
        <v>20.682185469174399</v>
      </c>
      <c r="AE79">
        <v>18.521145491621599</v>
      </c>
      <c r="AF79">
        <v>19.520025429116298</v>
      </c>
      <c r="AG79" s="21"/>
      <c r="AH79">
        <v>17.246293375714099</v>
      </c>
      <c r="AI79">
        <v>15.173273841381899</v>
      </c>
      <c r="AJ79">
        <v>16.138538255840601</v>
      </c>
      <c r="AK79" t="s">
        <v>61</v>
      </c>
      <c r="AL79">
        <v>3</v>
      </c>
      <c r="AM79" s="21">
        <v>0.54166666666666696</v>
      </c>
    </row>
    <row r="80" spans="1:39" x14ac:dyDescent="0.15">
      <c r="A80">
        <v>2</v>
      </c>
      <c r="B80">
        <v>36</v>
      </c>
      <c r="U80">
        <v>29083</v>
      </c>
      <c r="V80">
        <v>33837</v>
      </c>
      <c r="W80">
        <v>62920</v>
      </c>
      <c r="X80">
        <v>6015</v>
      </c>
      <c r="Y80">
        <v>6267</v>
      </c>
      <c r="Z80">
        <v>12282</v>
      </c>
      <c r="AD80">
        <v>20.682185469174399</v>
      </c>
      <c r="AE80">
        <v>18.521145491621599</v>
      </c>
      <c r="AF80">
        <v>19.520025429116298</v>
      </c>
      <c r="AG80" s="21"/>
      <c r="AH80">
        <v>17.246293375714099</v>
      </c>
      <c r="AI80">
        <v>15.173273841381899</v>
      </c>
      <c r="AJ80">
        <v>16.138538255840601</v>
      </c>
      <c r="AK80" t="s">
        <v>61</v>
      </c>
      <c r="AL80">
        <v>3</v>
      </c>
      <c r="AM80" s="21">
        <v>0.54166666666666696</v>
      </c>
    </row>
    <row r="81" spans="1:39" x14ac:dyDescent="0.15">
      <c r="A81">
        <v>2</v>
      </c>
      <c r="B81">
        <v>37</v>
      </c>
      <c r="U81">
        <v>29083</v>
      </c>
      <c r="V81">
        <v>33837</v>
      </c>
      <c r="W81">
        <v>62920</v>
      </c>
      <c r="X81">
        <v>6015</v>
      </c>
      <c r="Y81">
        <v>6267</v>
      </c>
      <c r="Z81">
        <v>12282</v>
      </c>
      <c r="AD81">
        <v>20.682185469174399</v>
      </c>
      <c r="AE81">
        <v>18.521145491621599</v>
      </c>
      <c r="AF81">
        <v>19.520025429116298</v>
      </c>
      <c r="AG81" s="21"/>
      <c r="AH81">
        <v>17.246293375714099</v>
      </c>
      <c r="AI81">
        <v>15.173273841381899</v>
      </c>
      <c r="AJ81">
        <v>16.138538255840601</v>
      </c>
      <c r="AK81" t="s">
        <v>61</v>
      </c>
      <c r="AL81">
        <v>3</v>
      </c>
      <c r="AM81" s="21">
        <v>0.54166666666666696</v>
      </c>
    </row>
    <row r="82" spans="1:39" x14ac:dyDescent="0.15">
      <c r="A82">
        <v>2</v>
      </c>
      <c r="B82">
        <v>38</v>
      </c>
      <c r="U82">
        <v>29083</v>
      </c>
      <c r="V82">
        <v>33837</v>
      </c>
      <c r="W82">
        <v>62920</v>
      </c>
      <c r="X82">
        <v>6015</v>
      </c>
      <c r="Y82">
        <v>6267</v>
      </c>
      <c r="Z82">
        <v>12282</v>
      </c>
      <c r="AD82">
        <v>20.682185469174399</v>
      </c>
      <c r="AE82">
        <v>18.521145491621599</v>
      </c>
      <c r="AF82">
        <v>19.520025429116298</v>
      </c>
      <c r="AG82" s="21"/>
      <c r="AH82">
        <v>17.246293375714099</v>
      </c>
      <c r="AI82">
        <v>15.173273841381899</v>
      </c>
      <c r="AJ82">
        <v>16.138538255840601</v>
      </c>
      <c r="AK82" t="s">
        <v>61</v>
      </c>
      <c r="AL82">
        <v>3</v>
      </c>
      <c r="AM82" s="21">
        <v>0.54166666666666696</v>
      </c>
    </row>
    <row r="83" spans="1:39" x14ac:dyDescent="0.15">
      <c r="A83">
        <v>2</v>
      </c>
      <c r="B83">
        <v>39</v>
      </c>
      <c r="U83">
        <v>29083</v>
      </c>
      <c r="V83">
        <v>33837</v>
      </c>
      <c r="W83">
        <v>62920</v>
      </c>
      <c r="X83">
        <v>6015</v>
      </c>
      <c r="Y83">
        <v>6267</v>
      </c>
      <c r="Z83">
        <v>12282</v>
      </c>
      <c r="AD83">
        <v>20.682185469174399</v>
      </c>
      <c r="AE83">
        <v>18.521145491621599</v>
      </c>
      <c r="AF83">
        <v>19.520025429116298</v>
      </c>
      <c r="AG83" s="21"/>
      <c r="AH83">
        <v>17.246293375714099</v>
      </c>
      <c r="AI83">
        <v>15.173273841381899</v>
      </c>
      <c r="AJ83">
        <v>16.138538255840601</v>
      </c>
      <c r="AK83" t="s">
        <v>61</v>
      </c>
      <c r="AL83">
        <v>3</v>
      </c>
      <c r="AM83" s="21">
        <v>0.54166666666666696</v>
      </c>
    </row>
    <row r="84" spans="1:39" x14ac:dyDescent="0.15">
      <c r="A84">
        <v>2</v>
      </c>
      <c r="B84">
        <v>40</v>
      </c>
      <c r="U84">
        <v>29083</v>
      </c>
      <c r="V84">
        <v>33837</v>
      </c>
      <c r="W84">
        <v>62920</v>
      </c>
      <c r="X84">
        <v>6015</v>
      </c>
      <c r="Y84">
        <v>6267</v>
      </c>
      <c r="Z84">
        <v>12282</v>
      </c>
      <c r="AD84">
        <v>20.682185469174399</v>
      </c>
      <c r="AE84">
        <v>18.521145491621599</v>
      </c>
      <c r="AF84">
        <v>19.520025429116298</v>
      </c>
      <c r="AG84" s="21"/>
      <c r="AH84">
        <v>17.246293375714099</v>
      </c>
      <c r="AI84">
        <v>15.173273841381899</v>
      </c>
      <c r="AJ84">
        <v>16.138538255840601</v>
      </c>
      <c r="AK84" t="s">
        <v>61</v>
      </c>
      <c r="AL84">
        <v>3</v>
      </c>
      <c r="AM84" s="21">
        <v>0.54166666666666696</v>
      </c>
    </row>
    <row r="85" spans="1:39" x14ac:dyDescent="0.15">
      <c r="A85">
        <v>2</v>
      </c>
      <c r="B85">
        <v>41</v>
      </c>
      <c r="Q85" s="21"/>
      <c r="U85">
        <v>29083</v>
      </c>
      <c r="V85">
        <v>33837</v>
      </c>
      <c r="W85">
        <v>62920</v>
      </c>
      <c r="X85">
        <v>6015</v>
      </c>
      <c r="Y85">
        <v>6267</v>
      </c>
      <c r="Z85">
        <v>12282</v>
      </c>
      <c r="AD85">
        <v>20.682185469174399</v>
      </c>
      <c r="AE85">
        <v>18.521145491621599</v>
      </c>
      <c r="AF85">
        <v>19.520025429116298</v>
      </c>
      <c r="AG85" s="21"/>
      <c r="AH85">
        <v>17.246293375714099</v>
      </c>
      <c r="AI85">
        <v>15.173273841381899</v>
      </c>
      <c r="AJ85">
        <v>16.138538255840601</v>
      </c>
      <c r="AK85" t="s">
        <v>61</v>
      </c>
      <c r="AL85">
        <v>3</v>
      </c>
      <c r="AM85" s="21">
        <v>0.54166666666666696</v>
      </c>
    </row>
    <row r="86" spans="1:39" x14ac:dyDescent="0.15">
      <c r="A86">
        <v>2</v>
      </c>
      <c r="B86">
        <v>42</v>
      </c>
      <c r="Q86" s="21"/>
      <c r="U86">
        <v>29083</v>
      </c>
      <c r="V86">
        <v>33837</v>
      </c>
      <c r="W86">
        <v>62920</v>
      </c>
      <c r="X86">
        <v>6015</v>
      </c>
      <c r="Y86">
        <v>6267</v>
      </c>
      <c r="Z86">
        <v>12282</v>
      </c>
      <c r="AD86">
        <v>20.682185469174399</v>
      </c>
      <c r="AE86">
        <v>18.521145491621599</v>
      </c>
      <c r="AF86">
        <v>19.520025429116298</v>
      </c>
      <c r="AG86" s="21"/>
      <c r="AH86">
        <v>17.246293375714099</v>
      </c>
      <c r="AI86">
        <v>15.173273841381899</v>
      </c>
      <c r="AJ86">
        <v>16.138538255840601</v>
      </c>
      <c r="AK86" t="s">
        <v>61</v>
      </c>
      <c r="AL86">
        <v>3</v>
      </c>
      <c r="AM86" s="21">
        <v>0.54166666666666696</v>
      </c>
    </row>
    <row r="87" spans="1:39" x14ac:dyDescent="0.15">
      <c r="A87">
        <v>2</v>
      </c>
      <c r="B87">
        <v>43</v>
      </c>
      <c r="Q87" s="21"/>
      <c r="U87">
        <v>29083</v>
      </c>
      <c r="V87">
        <v>33837</v>
      </c>
      <c r="W87">
        <v>62920</v>
      </c>
      <c r="X87">
        <v>6015</v>
      </c>
      <c r="Y87">
        <v>6267</v>
      </c>
      <c r="Z87">
        <v>12282</v>
      </c>
      <c r="AD87">
        <v>20.682185469174399</v>
      </c>
      <c r="AE87">
        <v>18.521145491621599</v>
      </c>
      <c r="AF87">
        <v>19.520025429116298</v>
      </c>
      <c r="AG87" s="21"/>
      <c r="AH87">
        <v>17.246293375714099</v>
      </c>
      <c r="AI87">
        <v>15.173273841381899</v>
      </c>
      <c r="AJ87">
        <v>16.138538255840601</v>
      </c>
      <c r="AK87" t="s">
        <v>61</v>
      </c>
      <c r="AL87">
        <v>3</v>
      </c>
      <c r="AM87" s="21">
        <v>0.54166666666666696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2024-07-07T05:29:52Z</cp:lastPrinted>
  <dcterms:created xsi:type="dcterms:W3CDTF">2004-03-22T01:22:18Z</dcterms:created>
  <dcterms:modified xsi:type="dcterms:W3CDTF">2024-07-07T05:29:56Z</dcterms:modified>
</cp:coreProperties>
</file>