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令和６年度\04　治水係\02_河川計画\I-2-11（10年）_流域治水対策\★特定都市河川\03_ホームページ\240502（申請様式2修正）\"/>
    </mc:Choice>
  </mc:AlternateContent>
  <xr:revisionPtr revIDLastSave="0" documentId="13_ncr:1_{C049C608-6C79-4067-B7C2-31B284655053}" xr6:coauthVersionLast="36" xr6:coauthVersionMax="36" xr10:uidLastSave="{00000000-0000-0000-0000-000000000000}"/>
  <bookViews>
    <workbookView xWindow="0" yWindow="0" windowWidth="28800" windowHeight="10260" xr2:uid="{DA01817A-F9C7-433E-AA4F-3FF8150A32C6}"/>
  </bookViews>
  <sheets>
    <sheet name="申請様式-2" sheetId="1" r:id="rId1"/>
    <sheet name="申請様式-2 (記入例)" sheetId="2" r:id="rId2"/>
    <sheet name="申請様式-3_甲突川・新川・稲荷川（様式-1より自動算出）" sheetId="3" r:id="rId3"/>
    <sheet name="申請様式-4（調整池容量計算システム結果を貼り付けて作成）" sheetId="4" r:id="rId4"/>
  </sheets>
  <definedNames>
    <definedName name="_xlnm.Print_Area" localSheetId="0">'申請様式-2'!$A$1:$AF$39</definedName>
    <definedName name="_xlnm.Print_Area" localSheetId="1">'申請様式-2 (記入例)'!$A$1:$AH$44</definedName>
    <definedName name="_xlnm.Print_Area" localSheetId="2">'申請様式-3_甲突川・新川・稲荷川（様式-1より自動算出）'!$A$1:$K$28</definedName>
    <definedName name="_xlnm.Print_Area" localSheetId="3">'申請様式-4（調整池容量計算システム結果を貼り付けて作成）'!$A$1:$Q$101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I39" i="2"/>
  <c r="X41" i="2" l="1"/>
  <c r="T41" i="2"/>
  <c r="U41" i="2"/>
  <c r="V41" i="2"/>
  <c r="Y41" i="2"/>
  <c r="W41" i="2"/>
  <c r="X38" i="1"/>
  <c r="W38" i="1"/>
  <c r="V38" i="1"/>
  <c r="K41" i="2" l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I34" i="1"/>
  <c r="I33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K38" i="2"/>
  <c r="O45" i="2"/>
  <c r="N45" i="2"/>
  <c r="M45" i="2"/>
  <c r="L45" i="2"/>
  <c r="K45" i="2"/>
  <c r="S41" i="2"/>
  <c r="R41" i="2"/>
  <c r="Q41" i="2"/>
  <c r="P41" i="2"/>
  <c r="O41" i="2"/>
  <c r="N41" i="2"/>
  <c r="M41" i="2"/>
  <c r="L41" i="2"/>
  <c r="AF38" i="2"/>
  <c r="AE38" i="2"/>
  <c r="AA38" i="2"/>
  <c r="Z38" i="2"/>
  <c r="Y38" i="2"/>
  <c r="X38" i="2"/>
  <c r="W38" i="2"/>
  <c r="S38" i="2"/>
  <c r="R38" i="2"/>
  <c r="Q38" i="2"/>
  <c r="P38" i="2"/>
  <c r="O38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I35" i="2"/>
  <c r="AF24" i="2"/>
  <c r="AE24" i="2"/>
  <c r="AD24" i="2"/>
  <c r="AD38" i="2" s="1"/>
  <c r="AC24" i="2"/>
  <c r="AC38" i="2" s="1"/>
  <c r="AB24" i="2"/>
  <c r="AB38" i="2" s="1"/>
  <c r="AA24" i="2"/>
  <c r="Z24" i="2"/>
  <c r="Y24" i="2"/>
  <c r="X24" i="2"/>
  <c r="W24" i="2"/>
  <c r="V24" i="2"/>
  <c r="V38" i="2" s="1"/>
  <c r="U24" i="2"/>
  <c r="U38" i="2" s="1"/>
  <c r="T24" i="2"/>
  <c r="T38" i="2" s="1"/>
  <c r="S24" i="2"/>
  <c r="R24" i="2"/>
  <c r="Q24" i="2"/>
  <c r="P24" i="2"/>
  <c r="O24" i="2"/>
  <c r="N24" i="2"/>
  <c r="N38" i="2" s="1"/>
  <c r="M24" i="2"/>
  <c r="M38" i="2" s="1"/>
  <c r="L24" i="2"/>
  <c r="L38" i="2" s="1"/>
  <c r="K24" i="2"/>
  <c r="I24" i="2"/>
  <c r="J38" i="2" l="1"/>
  <c r="J39" i="2" s="1"/>
  <c r="AB41" i="2"/>
  <c r="P21" i="1"/>
  <c r="O21" i="1"/>
  <c r="N21" i="1"/>
  <c r="M21" i="1"/>
  <c r="L21" i="1"/>
  <c r="K21" i="1"/>
  <c r="J21" i="1"/>
  <c r="I21" i="1" s="1"/>
  <c r="N42" i="1"/>
  <c r="M42" i="1"/>
  <c r="L42" i="1"/>
  <c r="K42" i="1"/>
  <c r="J42" i="1"/>
  <c r="T38" i="1"/>
  <c r="S38" i="1"/>
  <c r="R38" i="1"/>
  <c r="Q38" i="1"/>
  <c r="P38" i="1"/>
  <c r="O38" i="1"/>
  <c r="N38" i="1"/>
  <c r="M38" i="1"/>
  <c r="L38" i="1"/>
  <c r="K38" i="1"/>
  <c r="J38" i="1"/>
  <c r="U38" i="1"/>
  <c r="R32" i="1"/>
  <c r="R21" i="1"/>
  <c r="Q32" i="1"/>
  <c r="Q21" i="1"/>
  <c r="Q35" i="1" s="1"/>
  <c r="O32" i="1"/>
  <c r="AD32" i="1"/>
  <c r="AD21" i="1"/>
  <c r="AD35" i="1" s="1"/>
  <c r="AC32" i="1"/>
  <c r="AC21" i="1"/>
  <c r="AC35" i="1" s="1"/>
  <c r="AA38" i="1" l="1"/>
  <c r="O35" i="1"/>
  <c r="R35" i="1"/>
  <c r="AE32" i="1"/>
  <c r="AB32" i="1"/>
  <c r="AA32" i="1"/>
  <c r="Z32" i="1"/>
  <c r="Y32" i="1"/>
  <c r="X32" i="1"/>
  <c r="W32" i="1"/>
  <c r="V32" i="1"/>
  <c r="U32" i="1"/>
  <c r="T32" i="1"/>
  <c r="S32" i="1"/>
  <c r="P32" i="1"/>
  <c r="N32" i="1"/>
  <c r="M32" i="1"/>
  <c r="M35" i="1" s="1"/>
  <c r="L32" i="1"/>
  <c r="K32" i="1"/>
  <c r="J32" i="1"/>
  <c r="H32" i="1"/>
  <c r="AE21" i="1"/>
  <c r="AB21" i="1"/>
  <c r="AB35" i="1" s="1"/>
  <c r="AA21" i="1"/>
  <c r="AA35" i="1" s="1"/>
  <c r="Z21" i="1"/>
  <c r="Z35" i="1" s="1"/>
  <c r="Y21" i="1"/>
  <c r="Y35" i="1" s="1"/>
  <c r="X21" i="1"/>
  <c r="W21" i="1"/>
  <c r="V21" i="1"/>
  <c r="U21" i="1"/>
  <c r="T21" i="1"/>
  <c r="S21" i="1"/>
  <c r="S35" i="1" s="1"/>
  <c r="P35" i="1"/>
  <c r="N35" i="1"/>
  <c r="J35" i="1"/>
  <c r="H21" i="1"/>
  <c r="I32" i="1" l="1"/>
  <c r="AE35" i="1"/>
  <c r="T35" i="1"/>
  <c r="U35" i="1"/>
  <c r="X35" i="1"/>
  <c r="V35" i="1"/>
  <c r="K35" i="1"/>
  <c r="L35" i="1"/>
  <c r="W35" i="1"/>
  <c r="H35" i="1"/>
  <c r="I35" i="1" l="1"/>
  <c r="G17" i="3"/>
  <c r="H36" i="1"/>
  <c r="E17" i="3" s="1"/>
  <c r="I17" i="3" s="1"/>
  <c r="I36" i="1"/>
  <c r="E22" i="3" s="1"/>
  <c r="I22" i="3" s="1"/>
  <c r="G22" i="3"/>
  <c r="H68" i="4" l="1"/>
  <c r="F26" i="3"/>
  <c r="C26" i="3"/>
  <c r="D67" i="4"/>
  <c r="I26" i="3" l="1"/>
  <c r="C28" i="3" s="1"/>
</calcChain>
</file>

<file path=xl/sharedStrings.xml><?xml version="1.0" encoding="utf-8"?>
<sst xmlns="http://schemas.openxmlformats.org/spreadsheetml/2006/main" count="348" uniqueCount="170">
  <si>
    <t>面積
（ha）</t>
    <rPh sb="0" eb="2">
      <t>メンセキ</t>
    </rPh>
    <phoneticPr fontId="2"/>
  </si>
  <si>
    <t>計</t>
    <rPh sb="0" eb="1">
      <t>ケイ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</si>
  <si>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</si>
  <si>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行為前</t>
    <rPh sb="0" eb="2">
      <t>コウイ</t>
    </rPh>
    <rPh sb="2" eb="3">
      <t>マエ</t>
    </rPh>
    <phoneticPr fontId="2"/>
  </si>
  <si>
    <t>行為後</t>
    <rPh sb="0" eb="2">
      <t>コウイ</t>
    </rPh>
    <rPh sb="2" eb="3">
      <t>ゴ</t>
    </rPh>
    <phoneticPr fontId="2"/>
  </si>
  <si>
    <t>山地</t>
  </si>
  <si>
    <t>①</t>
    <phoneticPr fontId="2"/>
  </si>
  <si>
    <t>②</t>
    <phoneticPr fontId="2"/>
  </si>
  <si>
    <t>水路</t>
    <phoneticPr fontId="2"/>
  </si>
  <si>
    <t>③</t>
  </si>
  <si>
    <t>ため池</t>
    <phoneticPr fontId="2"/>
  </si>
  <si>
    <t>④</t>
    <phoneticPr fontId="2"/>
  </si>
  <si>
    <t>池沼</t>
    <phoneticPr fontId="2"/>
  </si>
  <si>
    <t>宅地</t>
    <phoneticPr fontId="2"/>
  </si>
  <si>
    <t>⑤</t>
  </si>
  <si>
    <t>⑥</t>
    <phoneticPr fontId="2"/>
  </si>
  <si>
    <t>⑦</t>
  </si>
  <si>
    <t>⑧</t>
  </si>
  <si>
    <t>⑨</t>
  </si>
  <si>
    <t>⑩</t>
  </si>
  <si>
    <t>運動場類</t>
    <phoneticPr fontId="2"/>
  </si>
  <si>
    <t>ゴルフ場</t>
    <phoneticPr fontId="2"/>
  </si>
  <si>
    <t>⑪</t>
    <phoneticPr fontId="2"/>
  </si>
  <si>
    <t>締固め
られた
土地</t>
    <phoneticPr fontId="2"/>
  </si>
  <si>
    <t>⑫</t>
    <phoneticPr fontId="2"/>
  </si>
  <si>
    <t>⑬</t>
  </si>
  <si>
    <t>⑭</t>
  </si>
  <si>
    <t>人工
植生
法面</t>
    <phoneticPr fontId="2"/>
  </si>
  <si>
    <t>林地・
原野類</t>
    <phoneticPr fontId="2"/>
  </si>
  <si>
    <t>⑮</t>
  </si>
  <si>
    <t>耕地</t>
    <phoneticPr fontId="2"/>
  </si>
  <si>
    <t>⑯</t>
  </si>
  <si>
    <t>締固め
られて
いない
土地</t>
    <phoneticPr fontId="2"/>
  </si>
  <si>
    <t>⑰</t>
    <phoneticPr fontId="2"/>
  </si>
  <si>
    <t>コンクリート等の不浸透性の材料により覆われた法面</t>
    <phoneticPr fontId="2"/>
  </si>
  <si>
    <t>ゴルフ場（雨水を排除するための排水施設を伴うものに限る）</t>
    <phoneticPr fontId="2"/>
  </si>
  <si>
    <t>ローラーその他これに類する建設機械を用いて締め固められた土地</t>
    <phoneticPr fontId="2"/>
  </si>
  <si>
    <t>山地</t>
    <phoneticPr fontId="2"/>
  </si>
  <si>
    <t>人工的に造成され植生に覆われた法面</t>
    <phoneticPr fontId="2"/>
  </si>
  <si>
    <t>林地，原野</t>
    <phoneticPr fontId="2"/>
  </si>
  <si>
    <t>ローラーその他これに類する建設機械を用いて締め固められていない土地</t>
    <phoneticPr fontId="2"/>
  </si>
  <si>
    <t>宅地等に該当する土地</t>
    <rPh sb="0" eb="2">
      <t>タクチ</t>
    </rPh>
    <rPh sb="2" eb="3">
      <t>トウ</t>
    </rPh>
    <rPh sb="4" eb="6">
      <t>ガイトウ</t>
    </rPh>
    <rPh sb="8" eb="10">
      <t>トチ</t>
    </rPh>
    <phoneticPr fontId="2"/>
  </si>
  <si>
    <t>宅地等以外の土地</t>
    <rPh sb="0" eb="2">
      <t>タクチ</t>
    </rPh>
    <rPh sb="2" eb="3">
      <t>トウ</t>
    </rPh>
    <rPh sb="3" eb="5">
      <t>イガイ</t>
    </rPh>
    <rPh sb="6" eb="8">
      <t>トチ</t>
    </rPh>
    <phoneticPr fontId="2"/>
  </si>
  <si>
    <t>その他</t>
    <rPh sb="2" eb="3">
      <t>タ</t>
    </rPh>
    <phoneticPr fontId="2"/>
  </si>
  <si>
    <t>流出
係数</t>
    <rPh sb="0" eb="2">
      <t>リュウシュツ</t>
    </rPh>
    <rPh sb="3" eb="5">
      <t>ケイスウ</t>
    </rPh>
    <phoneticPr fontId="2"/>
  </si>
  <si>
    <t>面積（ha）</t>
    <rPh sb="0" eb="2">
      <t>メンセキ</t>
    </rPh>
    <phoneticPr fontId="2"/>
  </si>
  <si>
    <t>小　計</t>
    <rPh sb="0" eb="1">
      <t>ショウ</t>
    </rPh>
    <rPh sb="2" eb="3">
      <t>ケイ</t>
    </rPh>
    <phoneticPr fontId="2"/>
  </si>
  <si>
    <t>雨水浸透阻害行為の該当面積（ha）</t>
    <rPh sb="0" eb="2">
      <t>ウスイ</t>
    </rPh>
    <rPh sb="2" eb="4">
      <t>シントウ</t>
    </rPh>
    <rPh sb="4" eb="6">
      <t>ソガイ</t>
    </rPh>
    <rPh sb="6" eb="8">
      <t>コウイ</t>
    </rPh>
    <rPh sb="9" eb="11">
      <t>ガイトウ</t>
    </rPh>
    <rPh sb="11" eb="13">
      <t>メンセキ</t>
    </rPh>
    <phoneticPr fontId="2"/>
  </si>
  <si>
    <t>告示別表１</t>
    <rPh sb="0" eb="2">
      <t>コクジ</t>
    </rPh>
    <rPh sb="2" eb="4">
      <t>ベッピョウ</t>
    </rPh>
    <phoneticPr fontId="2"/>
  </si>
  <si>
    <t>告示
別表２</t>
    <phoneticPr fontId="2"/>
  </si>
  <si>
    <t>告示別表４</t>
    <rPh sb="0" eb="2">
      <t>コクジ</t>
    </rPh>
    <rPh sb="2" eb="4">
      <t>ベッピョウ</t>
    </rPh>
    <phoneticPr fontId="2"/>
  </si>
  <si>
    <t>告示別表３</t>
    <phoneticPr fontId="2"/>
  </si>
  <si>
    <t>⇒</t>
    <phoneticPr fontId="2"/>
  </si>
  <si>
    <t>宅地等に該当する土地</t>
    <phoneticPr fontId="2"/>
  </si>
  <si>
    <t>宅地等以外の土地</t>
    <phoneticPr fontId="2"/>
  </si>
  <si>
    <t>告示別表２</t>
    <phoneticPr fontId="2"/>
  </si>
  <si>
    <t>告示別表４</t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</si>
  <si>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(法面除)</t>
    </r>
    <rPh sb="7" eb="8">
      <t>トウ</t>
    </rPh>
    <phoneticPr fontId="1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</si>
  <si>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rPh sb="5" eb="7">
      <t>ノリメン</t>
    </rPh>
    <rPh sb="7" eb="8">
      <t>ア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</si>
  <si>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(法面無)</t>
    </r>
    <rPh sb="5" eb="7">
      <t>ノリメン</t>
    </rPh>
    <rPh sb="7" eb="8">
      <t>ム</t>
    </rPh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</si>
  <si>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</si>
  <si>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rPh sb="10" eb="11">
      <t>ナ</t>
    </rPh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</si>
  <si>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</si>
  <si>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rPh sb="8" eb="9">
      <t>ナ</t>
    </rPh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</si>
  <si>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(法面)</t>
    </r>
    <rPh sb="7" eb="8">
      <t>トウ</t>
    </rPh>
    <phoneticPr fontId="1"/>
  </si>
  <si>
    <t>その他</t>
    <phoneticPr fontId="2"/>
  </si>
  <si>
    <t>合　　計</t>
    <rPh sb="0" eb="1">
      <t>ゴウ</t>
    </rPh>
    <rPh sb="3" eb="4">
      <t>ケイ</t>
    </rPh>
    <phoneticPr fontId="2"/>
  </si>
  <si>
    <t>※0.1ha（1,000㎡）以上の
　場合，許可が必要（要申請）</t>
    <rPh sb="14" eb="16">
      <t>イジョウ</t>
    </rPh>
    <rPh sb="19" eb="21">
      <t>バアイ</t>
    </rPh>
    <rPh sb="22" eb="24">
      <t>キョカ</t>
    </rPh>
    <rPh sb="25" eb="27">
      <t>ヒツヨウ</t>
    </rPh>
    <rPh sb="28" eb="29">
      <t>ヨウ</t>
    </rPh>
    <rPh sb="29" eb="31">
      <t>シンセイ</t>
    </rPh>
    <phoneticPr fontId="2"/>
  </si>
  <si>
    <t>行為前後の土地利用区分面積表</t>
    <phoneticPr fontId="2"/>
  </si>
  <si>
    <t>申請様式-2</t>
    <phoneticPr fontId="2"/>
  </si>
  <si>
    <t>土地利用形態区分</t>
    <rPh sb="0" eb="4">
      <t>トチリヨウ</t>
    </rPh>
    <rPh sb="4" eb="6">
      <t>ケイタイ</t>
    </rPh>
    <rPh sb="6" eb="8">
      <t>クブン</t>
    </rPh>
    <phoneticPr fontId="2"/>
  </si>
  <si>
    <t>事業区域位置：　　　　　　　　　　　　　　　</t>
    <rPh sb="0" eb="2">
      <t>ジギョウ</t>
    </rPh>
    <rPh sb="2" eb="4">
      <t>クイキ</t>
    </rPh>
    <rPh sb="4" eb="6">
      <t>イチ</t>
    </rPh>
    <phoneticPr fontId="2"/>
  </si>
  <si>
    <t>事業区域位置：○○市○○町○○101番地，102番地，103番地</t>
    <rPh sb="0" eb="2">
      <t>ジギョウ</t>
    </rPh>
    <rPh sb="2" eb="4">
      <t>クイキ</t>
    </rPh>
    <rPh sb="4" eb="6">
      <t>イチ</t>
    </rPh>
    <rPh sb="12" eb="13">
      <t>チョウ</t>
    </rPh>
    <rPh sb="18" eb="20">
      <t>バンチ</t>
    </rPh>
    <rPh sb="24" eb="26">
      <t>バンチ</t>
    </rPh>
    <rPh sb="30" eb="32">
      <t>バンチ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</si>
  <si>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（法面を有しないもの）</t>
    </r>
    <rPh sb="3" eb="5">
      <t>ノリメン</t>
    </rPh>
    <rPh sb="6" eb="7">
      <t>ユウ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</si>
  <si>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</si>
  <si>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</si>
  <si>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</si>
  <si>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</si>
  <si>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</si>
  <si>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コンクリート等の不浸透性の材料により覆われた土地</t>
    </r>
    <r>
      <rPr>
        <sz val="12"/>
        <color theme="1"/>
        <rFont val="ＭＳ ゴシック"/>
        <family val="3"/>
        <charset val="128"/>
      </rPr>
      <t>（法面を除く）</t>
    </r>
    <phoneticPr fontId="2"/>
  </si>
  <si>
    <r>
      <t>ゴルフ場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</si>
  <si>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r>
      <t>運動場その他これに類する施設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</si>
  <si>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t>面積
ﾁｪｯｸ</t>
    <rPh sb="0" eb="2">
      <t>メンセキ</t>
    </rPh>
    <phoneticPr fontId="2"/>
  </si>
  <si>
    <t>計</t>
    <rPh sb="0" eb="1">
      <t>ケイ</t>
    </rPh>
    <phoneticPr fontId="2"/>
  </si>
  <si>
    <t>記　入　例</t>
    <rPh sb="0" eb="1">
      <t>キ</t>
    </rPh>
    <rPh sb="2" eb="3">
      <t>イ</t>
    </rPh>
    <rPh sb="4" eb="5">
      <t>レイ</t>
    </rPh>
    <phoneticPr fontId="2"/>
  </si>
  <si>
    <t>合理式</t>
    <rPh sb="0" eb="2">
      <t>ゴウリ</t>
    </rPh>
    <rPh sb="2" eb="3">
      <t>シキ</t>
    </rPh>
    <phoneticPr fontId="19"/>
  </si>
  <si>
    <t>Ｑ＝１/360・ｆ・ｒ・Ａ</t>
    <phoneticPr fontId="19"/>
  </si>
  <si>
    <t>Ｑ：流量（㎥／ｓ）</t>
    <rPh sb="2" eb="4">
      <t>リュウリョウ</t>
    </rPh>
    <phoneticPr fontId="19"/>
  </si>
  <si>
    <t>① 行為前の最大雨水流出量</t>
    <rPh sb="2" eb="4">
      <t>コウイ</t>
    </rPh>
    <rPh sb="4" eb="5">
      <t>ゼン</t>
    </rPh>
    <rPh sb="6" eb="8">
      <t>サイダイ</t>
    </rPh>
    <rPh sb="8" eb="10">
      <t>ウスイ</t>
    </rPh>
    <rPh sb="10" eb="12">
      <t>リュウシュツ</t>
    </rPh>
    <rPh sb="12" eb="13">
      <t>リョウ</t>
    </rPh>
    <phoneticPr fontId="19"/>
  </si>
  <si>
    <t>Ｑ＝１／360×</t>
    <phoneticPr fontId="19"/>
  </si>
  <si>
    <t>＝</t>
    <phoneticPr fontId="19"/>
  </si>
  <si>
    <t>㎥／ｓ</t>
    <phoneticPr fontId="19"/>
  </si>
  <si>
    <t>② 行為後の最大雨水流出量</t>
    <rPh sb="2" eb="4">
      <t>コウイ</t>
    </rPh>
    <rPh sb="4" eb="5">
      <t>ゴ</t>
    </rPh>
    <phoneticPr fontId="19"/>
  </si>
  <si>
    <t>よって，</t>
  </si>
  <si>
    <t>㎥／ｓ－　</t>
    <phoneticPr fontId="19"/>
  </si>
  <si>
    <t>㎥／ｓ分をカットする対策が必要。</t>
    <rPh sb="3" eb="4">
      <t>ブン</t>
    </rPh>
    <rPh sb="10" eb="12">
      <t>タイサク</t>
    </rPh>
    <rPh sb="13" eb="15">
      <t>ヒツヨウ</t>
    </rPh>
    <phoneticPr fontId="19"/>
  </si>
  <si>
    <t>×130.90×</t>
    <phoneticPr fontId="19"/>
  </si>
  <si>
    <t>ｒ：最大降雨強度(10分間）（ｍｍ／ｈ）　⇒</t>
    <phoneticPr fontId="19"/>
  </si>
  <si>
    <t>ｆ：流出係数　（申請様式-2より）</t>
    <rPh sb="2" eb="4">
      <t>リュウシュツ</t>
    </rPh>
    <rPh sb="4" eb="6">
      <t>ケイスウ</t>
    </rPh>
    <rPh sb="8" eb="10">
      <t>シンセイ</t>
    </rPh>
    <rPh sb="10" eb="12">
      <t>ヨウシキ</t>
    </rPh>
    <phoneticPr fontId="19"/>
  </si>
  <si>
    <t>Ａ：集水面積（ｈａ）（申請様式-2より）</t>
    <rPh sb="2" eb="3">
      <t>シュウ</t>
    </rPh>
    <rPh sb="3" eb="4">
      <t>スイ</t>
    </rPh>
    <rPh sb="4" eb="6">
      <t>メンセキ</t>
    </rPh>
    <rPh sb="11" eb="13">
      <t>シンセイ</t>
    </rPh>
    <rPh sb="13" eb="15">
      <t>ヨウシキ</t>
    </rPh>
    <phoneticPr fontId="19"/>
  </si>
  <si>
    <t>申請様式－3 (甲突川・新川・稲荷川)</t>
    <rPh sb="0" eb="2">
      <t>シンセイ</t>
    </rPh>
    <rPh sb="2" eb="4">
      <t>ヨウシキ</t>
    </rPh>
    <rPh sb="8" eb="11">
      <t>コウツキカワ</t>
    </rPh>
    <rPh sb="12" eb="14">
      <t>シンカワ</t>
    </rPh>
    <rPh sb="15" eb="18">
      <t>イナリカワ</t>
    </rPh>
    <phoneticPr fontId="19"/>
  </si>
  <si>
    <t>雨水浸透阻害行為前後の雨水流出量の最大値</t>
    <rPh sb="0" eb="2">
      <t>ウスイ</t>
    </rPh>
    <rPh sb="2" eb="4">
      <t>シントウ</t>
    </rPh>
    <rPh sb="4" eb="6">
      <t>ソガイ</t>
    </rPh>
    <rPh sb="6" eb="8">
      <t>コウイ</t>
    </rPh>
    <rPh sb="8" eb="10">
      <t>ゼンゴ</t>
    </rPh>
    <rPh sb="11" eb="13">
      <t>ウスイ</t>
    </rPh>
    <rPh sb="13" eb="16">
      <t>リュウシュツリョウ</t>
    </rPh>
    <rPh sb="17" eb="20">
      <t>サイダイチ</t>
    </rPh>
    <phoneticPr fontId="19"/>
  </si>
  <si>
    <t>政令第９条第１項に規定する技術的基準に適合することを証する書類</t>
    <phoneticPr fontId="19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</si>
  <si>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19"/>
  </si>
  <si>
    <t>調整池諸元</t>
    <rPh sb="0" eb="2">
      <t>チョウセイ</t>
    </rPh>
    <rPh sb="2" eb="3">
      <t>イケ</t>
    </rPh>
    <rPh sb="3" eb="5">
      <t>ショゲン</t>
    </rPh>
    <phoneticPr fontId="19"/>
  </si>
  <si>
    <t>浸透施設諸元</t>
    <rPh sb="0" eb="2">
      <t>シントウ</t>
    </rPh>
    <rPh sb="2" eb="4">
      <t>シセツ</t>
    </rPh>
    <rPh sb="4" eb="6">
      <t>ショゲン</t>
    </rPh>
    <phoneticPr fontId="19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</si>
  <si>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19"/>
  </si>
  <si>
    <t>放流口径（2段オリフィスの場合は，上・下段の雨諸元を記載）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19"/>
  </si>
  <si>
    <t>浸透能力</t>
    <rPh sb="0" eb="2">
      <t>シントウ</t>
    </rPh>
    <rPh sb="2" eb="4">
      <t>ノウリョク</t>
    </rPh>
    <phoneticPr fontId="19"/>
  </si>
  <si>
    <t>m3/s</t>
    <phoneticPr fontId="19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</si>
  <si>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19"/>
  </si>
  <si>
    <t>m3</t>
    <phoneticPr fontId="19"/>
  </si>
  <si>
    <t>下段</t>
    <rPh sb="0" eb="1">
      <t>シタ</t>
    </rPh>
    <rPh sb="1" eb="2">
      <t>ダン</t>
    </rPh>
    <phoneticPr fontId="19"/>
  </si>
  <si>
    <t>上段（２段オリフィスの場合）</t>
    <rPh sb="0" eb="2">
      <t>ジョウダン</t>
    </rPh>
    <rPh sb="4" eb="5">
      <t>ダン</t>
    </rPh>
    <rPh sb="11" eb="13">
      <t>バアイ</t>
    </rPh>
    <phoneticPr fontId="19"/>
  </si>
  <si>
    <t>放流口形状</t>
    <rPh sb="0" eb="2">
      <t>ホウリュウ</t>
    </rPh>
    <rPh sb="2" eb="3">
      <t>クチ</t>
    </rPh>
    <rPh sb="3" eb="5">
      <t>ケイジョウ</t>
    </rPh>
    <phoneticPr fontId="19"/>
  </si>
  <si>
    <t>形状</t>
    <rPh sb="0" eb="2">
      <t>ケイジョウ</t>
    </rPh>
    <phoneticPr fontId="19"/>
  </si>
  <si>
    <t>円形</t>
  </si>
  <si>
    <t>【浸透マス】</t>
    <phoneticPr fontId="19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</si>
  <si>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19"/>
  </si>
  <si>
    <t>設置数量
（個）</t>
    <rPh sb="0" eb="2">
      <t>セッチ</t>
    </rPh>
    <rPh sb="2" eb="4">
      <t>スウリョウ</t>
    </rPh>
    <rPh sb="6" eb="7">
      <t>コ</t>
    </rPh>
    <phoneticPr fontId="19"/>
  </si>
  <si>
    <t>影響係数</t>
    <rPh sb="0" eb="2">
      <t>エイキョウ</t>
    </rPh>
    <rPh sb="2" eb="4">
      <t>ケイスウ</t>
    </rPh>
    <phoneticPr fontId="19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</si>
  <si>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19"/>
  </si>
  <si>
    <t>空隙率
（％）</t>
    <rPh sb="0" eb="1">
      <t>クウ</t>
    </rPh>
    <rPh sb="1" eb="2">
      <t>スキ</t>
    </rPh>
    <rPh sb="2" eb="3">
      <t>リツ</t>
    </rPh>
    <phoneticPr fontId="19"/>
  </si>
  <si>
    <t>直径</t>
    <rPh sb="0" eb="2">
      <t>チョッケイ</t>
    </rPh>
    <phoneticPr fontId="19"/>
  </si>
  <si>
    <t>比浸透量（㎡）</t>
    <rPh sb="0" eb="1">
      <t>ヒ</t>
    </rPh>
    <rPh sb="1" eb="3">
      <t>シントウ</t>
    </rPh>
    <rPh sb="3" eb="4">
      <t>リョウ</t>
    </rPh>
    <phoneticPr fontId="19"/>
  </si>
  <si>
    <t>飽和透水係数
（m/hr）</t>
    <rPh sb="0" eb="2">
      <t>ホウワ</t>
    </rPh>
    <rPh sb="2" eb="4">
      <t>トウスイ</t>
    </rPh>
    <rPh sb="4" eb="6">
      <t>ケイスウ</t>
    </rPh>
    <phoneticPr fontId="19"/>
  </si>
  <si>
    <t>（1）</t>
    <phoneticPr fontId="19"/>
  </si>
  <si>
    <t>（2）</t>
    <phoneticPr fontId="19"/>
  </si>
  <si>
    <t>（3）</t>
    <phoneticPr fontId="19"/>
  </si>
  <si>
    <t>高さ</t>
    <rPh sb="0" eb="1">
      <t>タカ</t>
    </rPh>
    <phoneticPr fontId="19"/>
  </si>
  <si>
    <t>－</t>
  </si>
  <si>
    <t>内容（１）</t>
    <rPh sb="0" eb="2">
      <t>ナイヨウ</t>
    </rPh>
    <phoneticPr fontId="19"/>
  </si>
  <si>
    <t>内容（２）</t>
    <rPh sb="0" eb="2">
      <t>ナイヨウ</t>
    </rPh>
    <phoneticPr fontId="19"/>
  </si>
  <si>
    <t>内容（３）</t>
    <rPh sb="0" eb="2">
      <t>ナイヨウ</t>
    </rPh>
    <phoneticPr fontId="19"/>
  </si>
  <si>
    <t>幅</t>
    <rPh sb="0" eb="1">
      <t>ハバ</t>
    </rPh>
    <phoneticPr fontId="19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</si>
  <si>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19"/>
  </si>
  <si>
    <t>調整池諸元</t>
    <rPh sb="0" eb="3">
      <t>チョウセイチ</t>
    </rPh>
    <rPh sb="3" eb="5">
      <t>ショゲン</t>
    </rPh>
    <phoneticPr fontId="19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</si>
  <si>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19"/>
  </si>
  <si>
    <t>Ｈ</t>
    <phoneticPr fontId="19"/>
  </si>
  <si>
    <t>Ｖ</t>
    <phoneticPr fontId="19"/>
  </si>
  <si>
    <t>Q</t>
    <phoneticPr fontId="19"/>
  </si>
  <si>
    <t>【浸透トレンチ】</t>
    <phoneticPr fontId="19"/>
  </si>
  <si>
    <t>単位設計浸透能（ｍ3/ｈｒ/m）</t>
    <phoneticPr fontId="19"/>
  </si>
  <si>
    <t>設置数量
（ｍ）</t>
    <phoneticPr fontId="19"/>
  </si>
  <si>
    <t>影響係数</t>
    <phoneticPr fontId="19"/>
  </si>
  <si>
    <t>体積
（ｍ3）</t>
    <phoneticPr fontId="19"/>
  </si>
  <si>
    <t>空隙率
（％）</t>
    <phoneticPr fontId="19"/>
  </si>
  <si>
    <t>比浸透量（㎡）</t>
    <phoneticPr fontId="19"/>
  </si>
  <si>
    <t>飽和透水係数
（m/hr）</t>
    <phoneticPr fontId="19"/>
  </si>
  <si>
    <t>内容（１）</t>
    <phoneticPr fontId="19"/>
  </si>
  <si>
    <t>内容（２）</t>
    <phoneticPr fontId="19"/>
  </si>
  <si>
    <t>内容（３）</t>
    <phoneticPr fontId="19"/>
  </si>
  <si>
    <t>【透水性舗装】</t>
    <rPh sb="1" eb="4">
      <t>トウスイセイ</t>
    </rPh>
    <rPh sb="4" eb="6">
      <t>ホソウ</t>
    </rPh>
    <phoneticPr fontId="19"/>
  </si>
  <si>
    <t>単位設計浸透能（ｍ3/ｈｒ/㎡）</t>
    <phoneticPr fontId="19"/>
  </si>
  <si>
    <t>設置数量
（㎡）</t>
    <phoneticPr fontId="19"/>
  </si>
  <si>
    <t>【透水性塗装】</t>
    <rPh sb="1" eb="3">
      <t>トウスイ</t>
    </rPh>
    <rPh sb="3" eb="4">
      <t>セイ</t>
    </rPh>
    <rPh sb="4" eb="6">
      <t>トソウ</t>
    </rPh>
    <phoneticPr fontId="19"/>
  </si>
  <si>
    <t>【その他】</t>
    <rPh sb="3" eb="4">
      <t>タ</t>
    </rPh>
    <phoneticPr fontId="19"/>
  </si>
  <si>
    <t>単位設計浸透能（ｍ3/ｈｒ/単位）</t>
    <phoneticPr fontId="19"/>
  </si>
  <si>
    <t>設置数量
（単位）</t>
    <phoneticPr fontId="19"/>
  </si>
  <si>
    <t>調節計算結果</t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</si>
  <si>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19"/>
  </si>
  <si>
    <t>最大放流量</t>
    <rPh sb="0" eb="2">
      <t>サイダイ</t>
    </rPh>
    <rPh sb="2" eb="4">
      <t>ホウリュウ</t>
    </rPh>
    <rPh sb="4" eb="5">
      <t>リョウ</t>
    </rPh>
    <phoneticPr fontId="19"/>
  </si>
  <si>
    <t>＜</t>
    <phoneticPr fontId="19"/>
  </si>
  <si>
    <t>許容放流量</t>
    <rPh sb="0" eb="2">
      <t>キョヨウ</t>
    </rPh>
    <rPh sb="2" eb="4">
      <t>ホウリュウ</t>
    </rPh>
    <rPh sb="4" eb="5">
      <t>リョウ</t>
    </rPh>
    <phoneticPr fontId="19"/>
  </si>
  <si>
    <t>申請様式-4</t>
    <phoneticPr fontId="19"/>
  </si>
  <si>
    <t>※最大放流量についてシステムから貼り付け</t>
    <rPh sb="16" eb="17">
      <t>ハ</t>
    </rPh>
    <rPh sb="18" eb="19">
      <t>ツ</t>
    </rPh>
    <phoneticPr fontId="2"/>
  </si>
  <si>
    <t>※水位流量ハイドログラフについて，システムから貼り付け</t>
    <rPh sb="1" eb="3">
      <t>スイイ</t>
    </rPh>
    <rPh sb="3" eb="5">
      <t>リュウリョウ</t>
    </rPh>
    <rPh sb="23" eb="24">
      <t>ハ</t>
    </rPh>
    <rPh sb="25" eb="26">
      <t>ツ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</si>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</sst>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0"/>
    <numFmt numFmtId="177" formatCode="0.0"/>
    <numFmt numFmtId="178" formatCode="0.000"/>
    <numFmt numFmtId="179" formatCode="0.0000&quot;ha&quot;"/>
    <numFmt numFmtId="180" formatCode="0.00000_ "/>
    <numFmt numFmtId="181" formatCode="0.00_ "/>
    <numFmt numFmtId="182" formatCode="0.000_ "/>
    <numFmt numFmtId="183" formatCode="0.0000_ "/>
    <numFmt numFmtId="184" formatCode="0.00000_);[Red]\(0.00000\)"/>
    <numFmt numFmtId="185" formatCode="0.000000_ "/>
    <numFmt numFmtId="186" formatCode="0.000_);[Red]\(0.000\)"/>
    <numFmt numFmtId="187" formatCode="#,##0.000"/>
  </numFmts>
  <fonts count="3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2"/>
      <charset val="128"/>
    </font>
    <font>
      <b/>
      <sz val="2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2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7" fillId="0" borderId="0">
      <alignment vertical="center"/>
    </xf>
  </cellStyleXfs>
  <cellXfs count="368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top" wrapText="1"/>
    </xf>
    <xf numFmtId="0" fontId="5" fillId="4" borderId="11" xfId="0" applyFont="1" applyFill="1" applyBorder="1">
      <alignment vertical="center"/>
    </xf>
    <xf numFmtId="2" fontId="5" fillId="4" borderId="33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2" fontId="5" fillId="4" borderId="29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>
      <alignment vertical="center"/>
    </xf>
    <xf numFmtId="2" fontId="5" fillId="4" borderId="92" xfId="0" applyNumberFormat="1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2" fontId="5" fillId="4" borderId="32" xfId="0" applyNumberFormat="1" applyFont="1" applyFill="1" applyBorder="1" applyAlignment="1">
      <alignment horizontal="center" vertical="center"/>
    </xf>
    <xf numFmtId="2" fontId="5" fillId="4" borderId="26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top" wrapText="1"/>
    </xf>
    <xf numFmtId="2" fontId="0" fillId="0" borderId="0" xfId="0" applyNumberFormat="1" applyFont="1">
      <alignment vertical="center"/>
    </xf>
    <xf numFmtId="0" fontId="5" fillId="3" borderId="81" xfId="0" applyFont="1" applyFill="1" applyBorder="1" applyAlignment="1">
      <alignment horizontal="center" vertical="top"/>
    </xf>
    <xf numFmtId="0" fontId="5" fillId="3" borderId="81" xfId="0" applyFont="1" applyFill="1" applyBorder="1" applyAlignment="1">
      <alignment horizontal="center" vertical="top" wrapText="1"/>
    </xf>
    <xf numFmtId="0" fontId="5" fillId="3" borderId="82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/>
    </xf>
    <xf numFmtId="0" fontId="5" fillId="3" borderId="128" xfId="0" applyFont="1" applyFill="1" applyBorder="1" applyAlignment="1">
      <alignment horizontal="center" vertical="top" wrapText="1"/>
    </xf>
    <xf numFmtId="2" fontId="5" fillId="3" borderId="55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>
      <alignment horizontal="center" vertical="center" wrapText="1"/>
    </xf>
    <xf numFmtId="2" fontId="5" fillId="3" borderId="56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0" xfId="0" applyFont="1" applyBorder="1">
      <alignment vertical="center"/>
    </xf>
    <xf numFmtId="0" fontId="0" fillId="0" borderId="138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3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4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141" xfId="0" applyFont="1" applyBorder="1">
      <alignment vertical="center"/>
    </xf>
    <xf numFmtId="0" fontId="0" fillId="0" borderId="11" xfId="0" applyFont="1" applyBorder="1">
      <alignment vertical="center"/>
    </xf>
    <xf numFmtId="176" fontId="15" fillId="0" borderId="93" xfId="0" applyNumberFormat="1" applyFont="1" applyBorder="1" applyAlignment="1">
      <alignment vertical="center" shrinkToFit="1"/>
    </xf>
    <xf numFmtId="176" fontId="6" fillId="0" borderId="94" xfId="0" applyNumberFormat="1" applyFont="1" applyBorder="1" applyAlignment="1">
      <alignment vertical="center" shrinkToFit="1"/>
    </xf>
    <xf numFmtId="176" fontId="6" fillId="0" borderId="95" xfId="0" applyNumberFormat="1" applyFont="1" applyBorder="1" applyAlignment="1">
      <alignment vertical="center" shrinkToFit="1"/>
    </xf>
    <xf numFmtId="176" fontId="6" fillId="0" borderId="96" xfId="0" applyNumberFormat="1" applyFont="1" applyBorder="1" applyAlignment="1">
      <alignment vertical="center" shrinkToFit="1"/>
    </xf>
    <xf numFmtId="176" fontId="6" fillId="0" borderId="126" xfId="0" applyNumberFormat="1" applyFont="1" applyBorder="1" applyAlignment="1">
      <alignment vertical="center" shrinkToFit="1"/>
    </xf>
    <xf numFmtId="176" fontId="6" fillId="0" borderId="42" xfId="0" applyNumberFormat="1" applyFont="1" applyBorder="1" applyAlignment="1">
      <alignment vertical="center" shrinkToFit="1"/>
    </xf>
    <xf numFmtId="176" fontId="6" fillId="0" borderId="59" xfId="0" applyNumberFormat="1" applyFont="1" applyBorder="1" applyAlignment="1">
      <alignment vertical="center" shrinkToFit="1"/>
    </xf>
    <xf numFmtId="176" fontId="6" fillId="0" borderId="60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6" fontId="6" fillId="0" borderId="127" xfId="0" applyNumberFormat="1" applyFont="1" applyBorder="1" applyAlignment="1">
      <alignment vertical="center" shrinkToFit="1"/>
    </xf>
    <xf numFmtId="176" fontId="15" fillId="0" borderId="42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shrinkToFit="1"/>
    </xf>
    <xf numFmtId="176" fontId="6" fillId="0" borderId="81" xfId="0" applyNumberFormat="1" applyFont="1" applyBorder="1" applyAlignment="1">
      <alignment vertical="center" shrinkToFit="1"/>
    </xf>
    <xf numFmtId="176" fontId="6" fillId="0" borderId="82" xfId="0" applyNumberFormat="1" applyFont="1" applyBorder="1" applyAlignment="1">
      <alignment vertical="center" shrinkToFit="1"/>
    </xf>
    <xf numFmtId="176" fontId="6" fillId="0" borderId="83" xfId="0" applyNumberFormat="1" applyFont="1" applyBorder="1" applyAlignment="1">
      <alignment vertical="center" shrinkToFit="1"/>
    </xf>
    <xf numFmtId="176" fontId="6" fillId="0" borderId="128" xfId="0" applyNumberFormat="1" applyFont="1" applyBorder="1" applyAlignment="1">
      <alignment vertical="center" shrinkToFit="1"/>
    </xf>
    <xf numFmtId="176" fontId="6" fillId="4" borderId="44" xfId="0" applyNumberFormat="1" applyFont="1" applyFill="1" applyBorder="1" applyAlignment="1">
      <alignment vertical="center" shrinkToFit="1"/>
    </xf>
    <xf numFmtId="176" fontId="6" fillId="3" borderId="63" xfId="0" applyNumberFormat="1" applyFont="1" applyFill="1" applyBorder="1" applyAlignment="1">
      <alignment vertical="center" shrinkToFit="1"/>
    </xf>
    <xf numFmtId="176" fontId="6" fillId="3" borderId="64" xfId="0" applyNumberFormat="1" applyFont="1" applyFill="1" applyBorder="1" applyAlignment="1">
      <alignment vertical="center" shrinkToFit="1"/>
    </xf>
    <xf numFmtId="176" fontId="6" fillId="3" borderId="76" xfId="0" applyNumberFormat="1" applyFont="1" applyFill="1" applyBorder="1" applyAlignment="1">
      <alignment vertical="center" shrinkToFit="1"/>
    </xf>
    <xf numFmtId="176" fontId="6" fillId="3" borderId="129" xfId="0" applyNumberFormat="1" applyFont="1" applyFill="1" applyBorder="1" applyAlignment="1">
      <alignment vertical="center" shrinkToFit="1"/>
    </xf>
    <xf numFmtId="176" fontId="6" fillId="0" borderId="41" xfId="0" applyNumberFormat="1" applyFont="1" applyBorder="1" applyAlignment="1">
      <alignment vertical="center" shrinkToFit="1"/>
    </xf>
    <xf numFmtId="176" fontId="6" fillId="0" borderId="57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73" xfId="0" applyNumberFormat="1" applyFont="1" applyBorder="1" applyAlignment="1">
      <alignment vertical="center" shrinkToFit="1"/>
    </xf>
    <xf numFmtId="176" fontId="6" fillId="0" borderId="130" xfId="0" applyNumberFormat="1" applyFont="1" applyBorder="1" applyAlignment="1">
      <alignment vertical="center" shrinkToFit="1"/>
    </xf>
    <xf numFmtId="176" fontId="6" fillId="0" borderId="43" xfId="0" applyNumberFormat="1" applyFont="1" applyBorder="1" applyAlignment="1">
      <alignment vertical="center" shrinkToFit="1"/>
    </xf>
    <xf numFmtId="176" fontId="6" fillId="0" borderId="6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131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6" fontId="7" fillId="0" borderId="67" xfId="0" applyNumberFormat="1" applyFont="1" applyFill="1" applyBorder="1" applyAlignment="1">
      <alignment vertical="center" shrinkToFit="1"/>
    </xf>
    <xf numFmtId="176" fontId="7" fillId="0" borderId="68" xfId="0" applyNumberFormat="1" applyFont="1" applyFill="1" applyBorder="1" applyAlignment="1">
      <alignment vertical="center" shrinkToFit="1"/>
    </xf>
    <xf numFmtId="176" fontId="7" fillId="0" borderId="78" xfId="0" applyNumberFormat="1" applyFont="1" applyFill="1" applyBorder="1" applyAlignment="1">
      <alignment vertical="center" shrinkToFit="1"/>
    </xf>
    <xf numFmtId="176" fontId="6" fillId="0" borderId="78" xfId="0" applyNumberFormat="1" applyFont="1" applyFill="1" applyBorder="1" applyAlignment="1">
      <alignment vertical="center" shrinkToFit="1"/>
    </xf>
    <xf numFmtId="176" fontId="6" fillId="0" borderId="67" xfId="0" applyNumberFormat="1" applyFont="1" applyFill="1" applyBorder="1" applyAlignment="1">
      <alignment vertical="center" shrinkToFit="1"/>
    </xf>
    <xf numFmtId="176" fontId="6" fillId="0" borderId="68" xfId="0" applyNumberFormat="1" applyFont="1" applyFill="1" applyBorder="1" applyAlignment="1">
      <alignment vertical="center" shrinkToFit="1"/>
    </xf>
    <xf numFmtId="176" fontId="6" fillId="0" borderId="78" xfId="0" applyNumberFormat="1" applyFont="1" applyBorder="1" applyAlignment="1">
      <alignment vertical="center" shrinkToFit="1"/>
    </xf>
    <xf numFmtId="176" fontId="6" fillId="0" borderId="67" xfId="0" applyNumberFormat="1" applyFont="1" applyBorder="1" applyAlignment="1">
      <alignment vertical="center" shrinkToFit="1"/>
    </xf>
    <xf numFmtId="176" fontId="6" fillId="0" borderId="68" xfId="0" applyNumberFormat="1" applyFont="1" applyBorder="1" applyAlignment="1">
      <alignment vertical="center" shrinkToFit="1"/>
    </xf>
    <xf numFmtId="176" fontId="6" fillId="0" borderId="132" xfId="0" applyNumberFormat="1" applyFont="1" applyBorder="1" applyAlignment="1">
      <alignment vertical="center" shrinkToFit="1"/>
    </xf>
    <xf numFmtId="176" fontId="7" fillId="0" borderId="59" xfId="0" applyNumberFormat="1" applyFont="1" applyFill="1" applyBorder="1" applyAlignment="1">
      <alignment vertical="center" shrinkToFit="1"/>
    </xf>
    <xf numFmtId="176" fontId="7" fillId="0" borderId="60" xfId="0" applyNumberFormat="1" applyFont="1" applyFill="1" applyBorder="1" applyAlignment="1">
      <alignment vertical="center" shrinkToFit="1"/>
    </xf>
    <xf numFmtId="176" fontId="7" fillId="0" borderId="74" xfId="0" applyNumberFormat="1" applyFont="1" applyFill="1" applyBorder="1" applyAlignment="1">
      <alignment vertical="center" shrinkToFit="1"/>
    </xf>
    <xf numFmtId="176" fontId="6" fillId="0" borderId="74" xfId="0" applyNumberFormat="1" applyFont="1" applyFill="1" applyBorder="1" applyAlignment="1">
      <alignment vertical="center" shrinkToFit="1"/>
    </xf>
    <xf numFmtId="176" fontId="6" fillId="0" borderId="59" xfId="0" applyNumberFormat="1" applyFont="1" applyFill="1" applyBorder="1" applyAlignment="1">
      <alignment vertical="center" shrinkToFit="1"/>
    </xf>
    <xf numFmtId="176" fontId="6" fillId="0" borderId="60" xfId="0" applyNumberFormat="1" applyFont="1" applyFill="1" applyBorder="1" applyAlignment="1">
      <alignment vertical="center" shrinkToFit="1"/>
    </xf>
    <xf numFmtId="176" fontId="6" fillId="0" borderId="61" xfId="0" applyNumberFormat="1" applyFont="1" applyFill="1" applyBorder="1" applyAlignment="1">
      <alignment vertical="center" shrinkToFit="1"/>
    </xf>
    <xf numFmtId="176" fontId="6" fillId="0" borderId="62" xfId="0" applyNumberFormat="1" applyFont="1" applyFill="1" applyBorder="1" applyAlignment="1">
      <alignment vertical="center" shrinkToFit="1"/>
    </xf>
    <xf numFmtId="176" fontId="6" fillId="0" borderId="75" xfId="0" applyNumberFormat="1" applyFont="1" applyFill="1" applyBorder="1" applyAlignment="1">
      <alignment vertical="center" shrinkToFit="1"/>
    </xf>
    <xf numFmtId="176" fontId="6" fillId="0" borderId="48" xfId="0" applyNumberFormat="1" applyFont="1" applyBorder="1" applyAlignment="1">
      <alignment vertical="center" shrinkToFit="1"/>
    </xf>
    <xf numFmtId="176" fontId="6" fillId="0" borderId="65" xfId="0" applyNumberFormat="1" applyFont="1" applyBorder="1" applyAlignment="1">
      <alignment vertical="center" shrinkToFit="1"/>
    </xf>
    <xf numFmtId="176" fontId="6" fillId="0" borderId="66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176" fontId="6" fillId="0" borderId="133" xfId="0" applyNumberFormat="1" applyFont="1" applyBorder="1" applyAlignment="1">
      <alignment vertical="center" shrinkToFit="1"/>
    </xf>
    <xf numFmtId="176" fontId="6" fillId="0" borderId="100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102" xfId="0" applyNumberFormat="1" applyFont="1" applyBorder="1" applyAlignment="1">
      <alignment vertical="center" shrinkToFit="1"/>
    </xf>
    <xf numFmtId="176" fontId="6" fillId="0" borderId="103" xfId="0" applyNumberFormat="1" applyFont="1" applyBorder="1" applyAlignment="1">
      <alignment vertical="center" shrinkToFit="1"/>
    </xf>
    <xf numFmtId="176" fontId="6" fillId="0" borderId="134" xfId="0" applyNumberFormat="1" applyFont="1" applyBorder="1" applyAlignment="1">
      <alignment vertical="center" shrinkToFit="1"/>
    </xf>
    <xf numFmtId="176" fontId="6" fillId="4" borderId="39" xfId="0" applyNumberFormat="1" applyFont="1" applyFill="1" applyBorder="1" applyAlignment="1">
      <alignment vertical="center" shrinkToFit="1"/>
    </xf>
    <xf numFmtId="176" fontId="6" fillId="3" borderId="55" xfId="0" applyNumberFormat="1" applyFont="1" applyFill="1" applyBorder="1" applyAlignment="1">
      <alignment vertical="center" shrinkToFit="1"/>
    </xf>
    <xf numFmtId="176" fontId="6" fillId="3" borderId="56" xfId="0" applyNumberFormat="1" applyFont="1" applyFill="1" applyBorder="1" applyAlignment="1">
      <alignment vertical="center" shrinkToFit="1"/>
    </xf>
    <xf numFmtId="176" fontId="6" fillId="3" borderId="72" xfId="0" applyNumberFormat="1" applyFont="1" applyFill="1" applyBorder="1" applyAlignment="1">
      <alignment vertical="center" shrinkToFit="1"/>
    </xf>
    <xf numFmtId="176" fontId="6" fillId="3" borderId="125" xfId="0" applyNumberFormat="1" applyFont="1" applyFill="1" applyBorder="1" applyAlignment="1">
      <alignment vertical="center" shrinkToFit="1"/>
    </xf>
    <xf numFmtId="176" fontId="6" fillId="2" borderId="84" xfId="0" applyNumberFormat="1" applyFont="1" applyFill="1" applyBorder="1" applyAlignment="1">
      <alignment vertical="center" shrinkToFit="1"/>
    </xf>
    <xf numFmtId="176" fontId="6" fillId="2" borderId="85" xfId="0" applyNumberFormat="1" applyFont="1" applyFill="1" applyBorder="1" applyAlignment="1">
      <alignment vertical="center" shrinkToFit="1"/>
    </xf>
    <xf numFmtId="176" fontId="6" fillId="2" borderId="86" xfId="0" applyNumberFormat="1" applyFont="1" applyFill="1" applyBorder="1" applyAlignment="1">
      <alignment vertical="center" shrinkToFit="1"/>
    </xf>
    <xf numFmtId="176" fontId="6" fillId="2" borderId="87" xfId="0" applyNumberFormat="1" applyFont="1" applyFill="1" applyBorder="1" applyAlignment="1">
      <alignment vertical="center" shrinkToFit="1"/>
    </xf>
    <xf numFmtId="176" fontId="6" fillId="2" borderId="88" xfId="0" applyNumberFormat="1" applyFont="1" applyFill="1" applyBorder="1" applyAlignment="1">
      <alignment vertical="center" shrinkToFit="1"/>
    </xf>
    <xf numFmtId="176" fontId="6" fillId="0" borderId="93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10" fillId="2" borderId="152" xfId="0" applyFont="1" applyFill="1" applyBorder="1" applyAlignment="1">
      <alignment horizontal="center" vertical="center"/>
    </xf>
    <xf numFmtId="176" fontId="6" fillId="3" borderId="143" xfId="0" applyNumberFormat="1" applyFont="1" applyFill="1" applyBorder="1" applyAlignment="1">
      <alignment vertical="center" shrinkToFit="1"/>
    </xf>
    <xf numFmtId="176" fontId="6" fillId="3" borderId="146" xfId="0" applyNumberFormat="1" applyFont="1" applyFill="1" applyBorder="1" applyAlignment="1">
      <alignment vertical="center" shrinkToFit="1"/>
    </xf>
    <xf numFmtId="176" fontId="6" fillId="3" borderId="144" xfId="0" applyNumberFormat="1" applyFont="1" applyFill="1" applyBorder="1" applyAlignment="1">
      <alignment vertical="center" shrinkToFit="1"/>
    </xf>
    <xf numFmtId="176" fontId="6" fillId="3" borderId="145" xfId="0" applyNumberFormat="1" applyFont="1" applyFill="1" applyBorder="1" applyAlignment="1">
      <alignment vertical="center" shrinkToFit="1"/>
    </xf>
    <xf numFmtId="176" fontId="6" fillId="3" borderId="141" xfId="0" applyNumberFormat="1" applyFont="1" applyFill="1" applyBorder="1" applyAlignment="1">
      <alignment vertical="center" shrinkToFit="1"/>
    </xf>
    <xf numFmtId="176" fontId="6" fillId="3" borderId="147" xfId="0" applyNumberFormat="1" applyFont="1" applyFill="1" applyBorder="1" applyAlignment="1">
      <alignment vertical="center" shrinkToFit="1"/>
    </xf>
    <xf numFmtId="176" fontId="6" fillId="3" borderId="148" xfId="0" applyNumberFormat="1" applyFont="1" applyFill="1" applyBorder="1" applyAlignment="1">
      <alignment vertical="center" shrinkToFit="1"/>
    </xf>
    <xf numFmtId="176" fontId="6" fillId="3" borderId="149" xfId="0" applyNumberFormat="1" applyFont="1" applyFill="1" applyBorder="1" applyAlignment="1">
      <alignment vertical="center" shrinkToFit="1"/>
    </xf>
    <xf numFmtId="176" fontId="6" fillId="3" borderId="150" xfId="0" applyNumberFormat="1" applyFont="1" applyFill="1" applyBorder="1" applyAlignment="1">
      <alignment vertical="center" shrinkToFit="1"/>
    </xf>
    <xf numFmtId="176" fontId="6" fillId="3" borderId="151" xfId="0" applyNumberFormat="1" applyFont="1" applyFill="1" applyBorder="1" applyAlignment="1">
      <alignment vertical="center" shrinkToFit="1"/>
    </xf>
    <xf numFmtId="0" fontId="12" fillId="0" borderId="0" xfId="0" applyFont="1" applyBorder="1" applyAlignment="1">
      <alignment horizontal="left" vertical="center"/>
    </xf>
    <xf numFmtId="176" fontId="15" fillId="0" borderId="96" xfId="0" applyNumberFormat="1" applyFont="1" applyBorder="1" applyAlignment="1">
      <alignment vertical="center" shrinkToFit="1"/>
    </xf>
    <xf numFmtId="176" fontId="15" fillId="0" borderId="74" xfId="0" applyNumberFormat="1" applyFont="1" applyBorder="1" applyAlignment="1">
      <alignment vertical="center" shrinkToFit="1"/>
    </xf>
    <xf numFmtId="176" fontId="7" fillId="5" borderId="78" xfId="0" applyNumberFormat="1" applyFont="1" applyFill="1" applyBorder="1" applyAlignment="1">
      <alignment vertical="center" shrinkToFit="1"/>
    </xf>
    <xf numFmtId="176" fontId="7" fillId="5" borderId="67" xfId="0" applyNumberFormat="1" applyFont="1" applyFill="1" applyBorder="1" applyAlignment="1">
      <alignment vertical="center" shrinkToFit="1"/>
    </xf>
    <xf numFmtId="176" fontId="7" fillId="5" borderId="68" xfId="0" applyNumberFormat="1" applyFont="1" applyFill="1" applyBorder="1" applyAlignment="1">
      <alignment vertical="center" shrinkToFit="1"/>
    </xf>
    <xf numFmtId="176" fontId="7" fillId="5" borderId="74" xfId="0" applyNumberFormat="1" applyFont="1" applyFill="1" applyBorder="1" applyAlignment="1">
      <alignment vertical="center" shrinkToFit="1"/>
    </xf>
    <xf numFmtId="176" fontId="7" fillId="5" borderId="59" xfId="0" applyNumberFormat="1" applyFont="1" applyFill="1" applyBorder="1" applyAlignment="1">
      <alignment vertical="center" shrinkToFit="1"/>
    </xf>
    <xf numFmtId="176" fontId="7" fillId="5" borderId="60" xfId="0" applyNumberFormat="1" applyFont="1" applyFill="1" applyBorder="1" applyAlignment="1">
      <alignment vertical="center" shrinkToFit="1"/>
    </xf>
    <xf numFmtId="176" fontId="6" fillId="5" borderId="75" xfId="0" applyNumberFormat="1" applyFont="1" applyFill="1" applyBorder="1" applyAlignment="1">
      <alignment vertical="center" shrinkToFit="1"/>
    </xf>
    <xf numFmtId="176" fontId="6" fillId="5" borderId="61" xfId="0" applyNumberFormat="1" applyFont="1" applyFill="1" applyBorder="1" applyAlignment="1">
      <alignment vertical="center" shrinkToFit="1"/>
    </xf>
    <xf numFmtId="176" fontId="6" fillId="5" borderId="62" xfId="0" applyNumberFormat="1" applyFont="1" applyFill="1" applyBorder="1" applyAlignment="1">
      <alignment vertical="center" shrinkToFit="1"/>
    </xf>
    <xf numFmtId="176" fontId="6" fillId="5" borderId="78" xfId="0" applyNumberFormat="1" applyFont="1" applyFill="1" applyBorder="1" applyAlignment="1">
      <alignment vertical="center" shrinkToFit="1"/>
    </xf>
    <xf numFmtId="176" fontId="6" fillId="5" borderId="67" xfId="0" applyNumberFormat="1" applyFont="1" applyFill="1" applyBorder="1" applyAlignment="1">
      <alignment vertical="center" shrinkToFit="1"/>
    </xf>
    <xf numFmtId="176" fontId="6" fillId="5" borderId="68" xfId="0" applyNumberFormat="1" applyFont="1" applyFill="1" applyBorder="1" applyAlignment="1">
      <alignment vertical="center" shrinkToFit="1"/>
    </xf>
    <xf numFmtId="176" fontId="6" fillId="5" borderId="74" xfId="0" applyNumberFormat="1" applyFont="1" applyFill="1" applyBorder="1" applyAlignment="1">
      <alignment vertical="center" shrinkToFit="1"/>
    </xf>
    <xf numFmtId="176" fontId="6" fillId="5" borderId="59" xfId="0" applyNumberFormat="1" applyFont="1" applyFill="1" applyBorder="1" applyAlignment="1">
      <alignment vertical="center" shrinkToFit="1"/>
    </xf>
    <xf numFmtId="176" fontId="6" fillId="5" borderId="60" xfId="0" applyNumberFormat="1" applyFont="1" applyFill="1" applyBorder="1" applyAlignment="1">
      <alignment vertical="center" shrinkToFit="1"/>
    </xf>
    <xf numFmtId="176" fontId="15" fillId="5" borderId="74" xfId="0" applyNumberFormat="1" applyFont="1" applyFill="1" applyBorder="1" applyAlignment="1">
      <alignment vertical="center" shrinkToFit="1"/>
    </xf>
    <xf numFmtId="176" fontId="15" fillId="5" borderId="59" xfId="0" applyNumberFormat="1" applyFont="1" applyFill="1" applyBorder="1" applyAlignment="1">
      <alignment vertical="center" shrinkToFit="1"/>
    </xf>
    <xf numFmtId="0" fontId="11" fillId="0" borderId="0" xfId="1" applyFont="1"/>
    <xf numFmtId="0" fontId="23" fillId="0" borderId="0" xfId="1" applyFont="1" applyAlignment="1">
      <alignment horizontal="right"/>
    </xf>
    <xf numFmtId="0" fontId="3" fillId="0" borderId="0" xfId="2" applyFont="1">
      <alignment vertical="center"/>
    </xf>
    <xf numFmtId="0" fontId="23" fillId="0" borderId="0" xfId="1" applyFont="1"/>
    <xf numFmtId="0" fontId="24" fillId="0" borderId="0" xfId="1" applyFont="1"/>
    <xf numFmtId="0" fontId="25" fillId="0" borderId="0" xfId="1" applyFont="1" applyAlignment="1">
      <alignment horizontal="left" indent="2"/>
    </xf>
    <xf numFmtId="0" fontId="26" fillId="0" borderId="0" xfId="1" applyFont="1"/>
    <xf numFmtId="180" fontId="26" fillId="0" borderId="0" xfId="1" applyNumberFormat="1" applyFont="1"/>
    <xf numFmtId="0" fontId="26" fillId="0" borderId="0" xfId="1" applyFont="1" applyAlignment="1">
      <alignment horizontal="left"/>
    </xf>
    <xf numFmtId="0" fontId="25" fillId="0" borderId="0" xfId="1" applyFont="1"/>
    <xf numFmtId="180" fontId="25" fillId="0" borderId="0" xfId="1" applyNumberFormat="1" applyFont="1"/>
    <xf numFmtId="0" fontId="25" fillId="0" borderId="0" xfId="1" applyFont="1" applyAlignment="1">
      <alignment horizontal="left"/>
    </xf>
    <xf numFmtId="181" fontId="25" fillId="0" borderId="0" xfId="1" applyNumberFormat="1" applyFont="1"/>
    <xf numFmtId="182" fontId="25" fillId="0" borderId="0" xfId="1" applyNumberFormat="1" applyFont="1"/>
    <xf numFmtId="183" fontId="25" fillId="0" borderId="0" xfId="1" applyNumberFormat="1" applyFont="1"/>
    <xf numFmtId="180" fontId="25" fillId="0" borderId="0" xfId="1" applyNumberFormat="1" applyFont="1" applyProtection="1">
      <protection locked="0"/>
    </xf>
    <xf numFmtId="0" fontId="17" fillId="0" borderId="0" xfId="3"/>
    <xf numFmtId="0" fontId="21" fillId="0" borderId="0" xfId="3" applyFont="1"/>
    <xf numFmtId="0" fontId="27" fillId="0" borderId="0" xfId="3" applyFont="1"/>
    <xf numFmtId="0" fontId="18" fillId="0" borderId="0" xfId="3" applyFont="1"/>
    <xf numFmtId="0" fontId="28" fillId="0" borderId="0" xfId="3" applyFont="1"/>
    <xf numFmtId="0" fontId="17" fillId="0" borderId="0" xfId="3" applyAlignment="1">
      <alignment horizontal="left" indent="2"/>
    </xf>
    <xf numFmtId="0" fontId="22" fillId="0" borderId="0" xfId="3" applyFont="1" applyAlignment="1">
      <alignment horizontal="left"/>
    </xf>
    <xf numFmtId="0" fontId="22" fillId="0" borderId="0" xfId="4" applyFont="1" applyAlignment="1"/>
    <xf numFmtId="0" fontId="17" fillId="0" borderId="0" xfId="4" applyAlignment="1"/>
    <xf numFmtId="185" fontId="29" fillId="0" borderId="0" xfId="4" applyNumberFormat="1" applyFont="1" applyAlignment="1"/>
    <xf numFmtId="182" fontId="29" fillId="0" borderId="0" xfId="4" applyNumberFormat="1" applyFont="1" applyAlignment="1"/>
    <xf numFmtId="0" fontId="17" fillId="6" borderId="165" xfId="3" applyFill="1" applyBorder="1" applyAlignment="1">
      <alignment horizontal="center" vertical="center"/>
    </xf>
    <xf numFmtId="182" fontId="0" fillId="6" borderId="166" xfId="3" applyNumberFormat="1" applyFont="1" applyFill="1" applyBorder="1" applyAlignment="1">
      <alignment horizontal="center" vertical="center" wrapText="1"/>
    </xf>
    <xf numFmtId="0" fontId="17" fillId="6" borderId="1" xfId="3" applyFill="1" applyBorder="1" applyAlignment="1">
      <alignment horizontal="center" vertical="center"/>
    </xf>
    <xf numFmtId="186" fontId="29" fillId="0" borderId="1" xfId="4" applyNumberFormat="1" applyFont="1" applyBorder="1" applyAlignment="1">
      <alignment horizontal="center" vertical="center"/>
    </xf>
    <xf numFmtId="186" fontId="17" fillId="0" borderId="6" xfId="3" applyNumberFormat="1" applyBorder="1" applyAlignment="1">
      <alignment horizontal="center" vertical="center"/>
    </xf>
    <xf numFmtId="49" fontId="17" fillId="6" borderId="176" xfId="4" applyNumberFormat="1" applyFill="1" applyBorder="1" applyAlignment="1">
      <alignment horizontal="center" vertical="center"/>
    </xf>
    <xf numFmtId="49" fontId="17" fillId="6" borderId="178" xfId="4" applyNumberFormat="1" applyFill="1" applyBorder="1" applyAlignment="1">
      <alignment horizontal="center" vertical="center"/>
    </xf>
    <xf numFmtId="49" fontId="17" fillId="6" borderId="81" xfId="4" applyNumberFormat="1" applyFill="1" applyBorder="1" applyAlignment="1" applyProtection="1">
      <alignment horizontal="center" vertical="center"/>
      <protection locked="0"/>
    </xf>
    <xf numFmtId="49" fontId="17" fillId="6" borderId="182" xfId="4" applyNumberFormat="1" applyFill="1" applyBorder="1" applyAlignment="1" applyProtection="1">
      <alignment horizontal="center" vertical="center"/>
      <protection locked="0"/>
    </xf>
    <xf numFmtId="0" fontId="17" fillId="6" borderId="183" xfId="4" applyFill="1" applyBorder="1" applyAlignment="1">
      <alignment horizontal="center" vertical="center"/>
    </xf>
    <xf numFmtId="181" fontId="29" fillId="0" borderId="184" xfId="4" applyNumberFormat="1" applyFont="1" applyBorder="1" applyAlignment="1" applyProtection="1">
      <alignment horizontal="center" vertical="center"/>
      <protection locked="0"/>
    </xf>
    <xf numFmtId="181" fontId="29" fillId="0" borderId="57" xfId="4" applyNumberFormat="1" applyFont="1" applyBorder="1" applyAlignment="1" applyProtection="1">
      <alignment horizontal="center" vertical="center"/>
      <protection locked="0"/>
    </xf>
    <xf numFmtId="0" fontId="29" fillId="0" borderId="57" xfId="4" applyFont="1" applyBorder="1" applyAlignment="1" applyProtection="1">
      <alignment horizontal="center" vertical="center"/>
      <protection locked="0"/>
    </xf>
    <xf numFmtId="181" fontId="17" fillId="0" borderId="59" xfId="4" applyNumberFormat="1" applyBorder="1" applyAlignment="1" applyProtection="1">
      <alignment horizontal="center" vertical="center"/>
      <protection locked="0"/>
    </xf>
    <xf numFmtId="181" fontId="17" fillId="0" borderId="185" xfId="4" applyNumberFormat="1" applyBorder="1" applyAlignment="1" applyProtection="1">
      <alignment horizontal="center" vertical="center"/>
      <protection locked="0"/>
    </xf>
    <xf numFmtId="0" fontId="17" fillId="6" borderId="186" xfId="4" applyFill="1" applyBorder="1" applyAlignment="1">
      <alignment horizontal="center" vertical="center"/>
    </xf>
    <xf numFmtId="181" fontId="29" fillId="0" borderId="73" xfId="4" applyNumberFormat="1" applyFont="1" applyBorder="1" applyAlignment="1" applyProtection="1">
      <alignment horizontal="center" vertical="center"/>
      <protection locked="0"/>
    </xf>
    <xf numFmtId="181" fontId="29" fillId="0" borderId="185" xfId="4" applyNumberFormat="1" applyFont="1" applyBorder="1" applyAlignment="1" applyProtection="1">
      <alignment horizontal="center" vertical="center"/>
      <protection locked="0"/>
    </xf>
    <xf numFmtId="186" fontId="29" fillId="0" borderId="188" xfId="4" applyNumberFormat="1" applyFont="1" applyBorder="1" applyAlignment="1">
      <alignment horizontal="center" vertical="center"/>
    </xf>
    <xf numFmtId="186" fontId="17" fillId="0" borderId="189" xfId="3" applyNumberFormat="1" applyBorder="1" applyAlignment="1">
      <alignment horizontal="center" vertical="center"/>
    </xf>
    <xf numFmtId="0" fontId="17" fillId="6" borderId="190" xfId="4" applyFill="1" applyBorder="1" applyAlignment="1">
      <alignment horizontal="center" vertical="center"/>
    </xf>
    <xf numFmtId="181" fontId="17" fillId="0" borderId="191" xfId="4" applyNumberFormat="1" applyBorder="1" applyAlignment="1" applyProtection="1">
      <alignment horizontal="center" vertical="center"/>
      <protection locked="0"/>
    </xf>
    <xf numFmtId="0" fontId="17" fillId="0" borderId="59" xfId="4" applyBorder="1" applyAlignment="1" applyProtection="1">
      <alignment horizontal="center" vertical="center"/>
      <protection locked="0"/>
    </xf>
    <xf numFmtId="181" fontId="17" fillId="0" borderId="192" xfId="4" applyNumberFormat="1" applyBorder="1" applyAlignment="1" applyProtection="1">
      <alignment horizontal="center" vertical="center"/>
      <protection locked="0"/>
    </xf>
    <xf numFmtId="0" fontId="17" fillId="6" borderId="193" xfId="4" applyFill="1" applyBorder="1" applyAlignment="1">
      <alignment horizontal="center" vertical="center"/>
    </xf>
    <xf numFmtId="181" fontId="17" fillId="0" borderId="74" xfId="4" applyNumberFormat="1" applyBorder="1" applyAlignment="1" applyProtection="1">
      <alignment horizontal="center" vertical="center"/>
      <protection locked="0"/>
    </xf>
    <xf numFmtId="182" fontId="17" fillId="0" borderId="0" xfId="3" applyNumberFormat="1"/>
    <xf numFmtId="0" fontId="0" fillId="0" borderId="0" xfId="3" applyFont="1"/>
    <xf numFmtId="0" fontId="17" fillId="6" borderId="194" xfId="3" applyFill="1" applyBorder="1" applyAlignment="1">
      <alignment horizontal="center" vertical="center"/>
    </xf>
    <xf numFmtId="0" fontId="17" fillId="6" borderId="166" xfId="3" applyFill="1" applyBorder="1" applyAlignment="1">
      <alignment horizontal="center" vertical="center"/>
    </xf>
    <xf numFmtId="0" fontId="17" fillId="7" borderId="194" xfId="3" applyFill="1" applyBorder="1" applyAlignment="1">
      <alignment horizontal="center" vertical="center"/>
    </xf>
    <xf numFmtId="0" fontId="17" fillId="7" borderId="166" xfId="3" applyFill="1" applyBorder="1" applyAlignment="1">
      <alignment horizontal="center" vertical="center"/>
    </xf>
    <xf numFmtId="187" fontId="29" fillId="0" borderId="167" xfId="4" applyNumberFormat="1" applyFont="1" applyBorder="1">
      <alignment vertical="center"/>
    </xf>
    <xf numFmtId="4" fontId="29" fillId="0" borderId="6" xfId="4" applyNumberFormat="1" applyFont="1" applyBorder="1">
      <alignment vertical="center"/>
    </xf>
    <xf numFmtId="187" fontId="29" fillId="0" borderId="167" xfId="3" applyNumberFormat="1" applyFont="1" applyBorder="1" applyAlignment="1">
      <alignment vertical="center"/>
    </xf>
    <xf numFmtId="4" fontId="29" fillId="0" borderId="6" xfId="3" applyNumberFormat="1" applyFont="1" applyBorder="1" applyAlignment="1">
      <alignment vertical="center"/>
    </xf>
    <xf numFmtId="187" fontId="17" fillId="0" borderId="167" xfId="3" applyNumberFormat="1" applyBorder="1" applyAlignment="1">
      <alignment vertical="center"/>
    </xf>
    <xf numFmtId="4" fontId="17" fillId="0" borderId="6" xfId="3" applyNumberFormat="1" applyBorder="1" applyAlignment="1">
      <alignment vertical="center"/>
    </xf>
    <xf numFmtId="0" fontId="17" fillId="6" borderId="195" xfId="4" applyFill="1" applyBorder="1" applyAlignment="1">
      <alignment horizontal="center" vertical="center"/>
    </xf>
    <xf numFmtId="181" fontId="17" fillId="0" borderId="196" xfId="4" applyNumberFormat="1" applyBorder="1" applyAlignment="1" applyProtection="1">
      <alignment horizontal="center" vertical="center"/>
      <protection locked="0"/>
    </xf>
    <xf numFmtId="181" fontId="17" fillId="0" borderId="197" xfId="4" applyNumberFormat="1" applyBorder="1" applyAlignment="1" applyProtection="1">
      <alignment horizontal="center" vertical="center"/>
      <protection locked="0"/>
    </xf>
    <xf numFmtId="0" fontId="17" fillId="0" borderId="197" xfId="4" applyBorder="1" applyAlignment="1" applyProtection="1">
      <alignment horizontal="center" vertical="center"/>
      <protection locked="0"/>
    </xf>
    <xf numFmtId="181" fontId="17" fillId="0" borderId="198" xfId="4" applyNumberFormat="1" applyBorder="1" applyAlignment="1" applyProtection="1">
      <alignment horizontal="center" vertical="center"/>
      <protection locked="0"/>
    </xf>
    <xf numFmtId="0" fontId="17" fillId="6" borderId="199" xfId="4" applyFill="1" applyBorder="1" applyAlignment="1">
      <alignment horizontal="center" vertical="center"/>
    </xf>
    <xf numFmtId="181" fontId="17" fillId="0" borderId="200" xfId="4" applyNumberFormat="1" applyBorder="1" applyAlignment="1" applyProtection="1">
      <alignment horizontal="center" vertical="center"/>
      <protection locked="0"/>
    </xf>
    <xf numFmtId="0" fontId="17" fillId="6" borderId="201" xfId="4" applyFill="1" applyBorder="1" applyAlignment="1">
      <alignment horizontal="center" vertical="center"/>
    </xf>
    <xf numFmtId="182" fontId="17" fillId="0" borderId="184" xfId="4" applyNumberFormat="1" applyBorder="1" applyAlignment="1" applyProtection="1">
      <alignment horizontal="center" vertical="center"/>
      <protection locked="0"/>
    </xf>
    <xf numFmtId="181" fontId="17" fillId="0" borderId="57" xfId="4" applyNumberFormat="1" applyBorder="1" applyAlignment="1" applyProtection="1">
      <alignment horizontal="center" vertical="center"/>
      <protection locked="0"/>
    </xf>
    <xf numFmtId="0" fontId="17" fillId="0" borderId="57" xfId="4" applyBorder="1" applyAlignment="1" applyProtection="1">
      <alignment horizontal="center" vertical="center"/>
      <protection locked="0"/>
    </xf>
    <xf numFmtId="181" fontId="17" fillId="0" borderId="73" xfId="4" applyNumberFormat="1" applyBorder="1" applyAlignment="1" applyProtection="1">
      <alignment horizontal="center" vertical="center"/>
      <protection locked="0"/>
    </xf>
    <xf numFmtId="182" fontId="17" fillId="0" borderId="191" xfId="4" applyNumberFormat="1" applyBorder="1" applyAlignment="1" applyProtection="1">
      <alignment horizontal="center" vertical="center"/>
      <protection locked="0"/>
    </xf>
    <xf numFmtId="181" fontId="29" fillId="0" borderId="74" xfId="4" applyNumberFormat="1" applyFont="1" applyBorder="1" applyAlignment="1" applyProtection="1">
      <alignment horizontal="center" vertical="center"/>
      <protection locked="0"/>
    </xf>
    <xf numFmtId="181" fontId="29" fillId="0" borderId="192" xfId="4" applyNumberFormat="1" applyFont="1" applyBorder="1" applyAlignment="1" applyProtection="1">
      <alignment horizontal="center" vertical="center"/>
      <protection locked="0"/>
    </xf>
    <xf numFmtId="187" fontId="17" fillId="0" borderId="187" xfId="3" applyNumberFormat="1" applyBorder="1" applyAlignment="1">
      <alignment vertical="center"/>
    </xf>
    <xf numFmtId="4" fontId="17" fillId="0" borderId="189" xfId="3" applyNumberFormat="1" applyBorder="1" applyAlignment="1">
      <alignment vertical="center"/>
    </xf>
    <xf numFmtId="187" fontId="17" fillId="0" borderId="0" xfId="3" applyNumberFormat="1" applyAlignment="1">
      <alignment vertical="center"/>
    </xf>
    <xf numFmtId="4" fontId="17" fillId="0" borderId="0" xfId="3" applyNumberFormat="1" applyAlignment="1">
      <alignment vertical="center"/>
    </xf>
    <xf numFmtId="0" fontId="22" fillId="0" borderId="146" xfId="4" applyFont="1" applyBorder="1" applyAlignment="1"/>
    <xf numFmtId="0" fontId="18" fillId="0" borderId="202" xfId="4" applyFont="1" applyBorder="1" applyAlignment="1">
      <alignment horizontal="center" wrapText="1"/>
    </xf>
    <xf numFmtId="0" fontId="17" fillId="0" borderId="203" xfId="4" applyBorder="1" applyAlignment="1"/>
    <xf numFmtId="0" fontId="17" fillId="0" borderId="204" xfId="4" applyBorder="1" applyAlignment="1"/>
    <xf numFmtId="0" fontId="17" fillId="0" borderId="155" xfId="4" applyBorder="1" applyAlignment="1"/>
    <xf numFmtId="185" fontId="29" fillId="0" borderId="0" xfId="2" applyNumberFormat="1" applyFont="1" applyAlignment="1"/>
    <xf numFmtId="0" fontId="17" fillId="0" borderId="205" xfId="4" applyBorder="1" applyAlignment="1"/>
    <xf numFmtId="0" fontId="17" fillId="0" borderId="155" xfId="3" applyBorder="1"/>
    <xf numFmtId="0" fontId="17" fillId="0" borderId="205" xfId="3" applyBorder="1"/>
    <xf numFmtId="0" fontId="17" fillId="0" borderId="206" xfId="3" applyBorder="1"/>
    <xf numFmtId="0" fontId="17" fillId="0" borderId="146" xfId="3" applyBorder="1"/>
    <xf numFmtId="0" fontId="17" fillId="0" borderId="207" xfId="3" applyBorder="1"/>
    <xf numFmtId="0" fontId="24" fillId="0" borderId="0" xfId="3" applyFont="1" applyAlignment="1">
      <alignment horizontal="right" vertical="center"/>
    </xf>
    <xf numFmtId="185" fontId="17" fillId="0" borderId="0" xfId="2" applyNumberFormat="1" applyFont="1" applyAlignment="1"/>
    <xf numFmtId="176" fontId="11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 textRotation="255"/>
    </xf>
    <xf numFmtId="0" fontId="5" fillId="4" borderId="106" xfId="0" applyFont="1" applyFill="1" applyBorder="1" applyAlignment="1">
      <alignment horizontal="center" vertical="center" textRotation="255"/>
    </xf>
    <xf numFmtId="0" fontId="5" fillId="4" borderId="107" xfId="0" applyFont="1" applyFill="1" applyBorder="1" applyAlignment="1">
      <alignment horizontal="center" vertical="center" textRotation="255"/>
    </xf>
    <xf numFmtId="0" fontId="5" fillId="4" borderId="108" xfId="0" applyFont="1" applyFill="1" applyBorder="1" applyAlignment="1">
      <alignment horizontal="center" vertical="center" textRotation="255"/>
    </xf>
    <xf numFmtId="0" fontId="5" fillId="4" borderId="109" xfId="0" applyFont="1" applyFill="1" applyBorder="1" applyAlignment="1">
      <alignment horizontal="center" vertical="center" textRotation="255"/>
    </xf>
    <xf numFmtId="0" fontId="5" fillId="4" borderId="104" xfId="0" applyFont="1" applyFill="1" applyBorder="1" applyAlignment="1">
      <alignment horizontal="center" vertical="center" textRotation="255"/>
    </xf>
    <xf numFmtId="0" fontId="5" fillId="4" borderId="110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9" fontId="8" fillId="5" borderId="51" xfId="0" applyNumberFormat="1" applyFont="1" applyFill="1" applyBorder="1" applyAlignment="1">
      <alignment horizontal="center" vertical="center" shrinkToFit="1"/>
    </xf>
    <xf numFmtId="179" fontId="8" fillId="5" borderId="52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 wrapText="1"/>
    </xf>
    <xf numFmtId="0" fontId="5" fillId="4" borderId="1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 wrapText="1"/>
    </xf>
    <xf numFmtId="178" fontId="6" fillId="2" borderId="135" xfId="0" applyNumberFormat="1" applyFont="1" applyFill="1" applyBorder="1" applyAlignment="1">
      <alignment horizontal="center" vertical="center"/>
    </xf>
    <xf numFmtId="178" fontId="6" fillId="2" borderId="136" xfId="0" applyNumberFormat="1" applyFont="1" applyFill="1" applyBorder="1" applyAlignment="1">
      <alignment horizontal="center" vertical="center"/>
    </xf>
    <xf numFmtId="178" fontId="6" fillId="2" borderId="137" xfId="0" applyNumberFormat="1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3" borderId="158" xfId="0" applyFont="1" applyFill="1" applyBorder="1" applyAlignment="1">
      <alignment horizontal="center" vertical="center"/>
    </xf>
    <xf numFmtId="0" fontId="4" fillId="3" borderId="142" xfId="0" applyFont="1" applyFill="1" applyBorder="1" applyAlignment="1">
      <alignment horizontal="center" vertical="center"/>
    </xf>
    <xf numFmtId="0" fontId="4" fillId="3" borderId="154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 wrapText="1"/>
    </xf>
    <xf numFmtId="0" fontId="5" fillId="3" borderId="15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4" fillId="3" borderId="153" xfId="0" applyFont="1" applyFill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43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5" fillId="3" borderId="155" xfId="0" applyFont="1" applyFill="1" applyBorder="1" applyAlignment="1">
      <alignment horizontal="center" vertical="center" wrapText="1"/>
    </xf>
    <xf numFmtId="0" fontId="5" fillId="3" borderId="15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80" fontId="25" fillId="0" borderId="0" xfId="1" applyNumberFormat="1" applyFont="1"/>
    <xf numFmtId="0" fontId="25" fillId="0" borderId="0" xfId="1" applyFont="1"/>
    <xf numFmtId="184" fontId="25" fillId="0" borderId="0" xfId="1" applyNumberFormat="1" applyFont="1"/>
    <xf numFmtId="0" fontId="17" fillId="6" borderId="187" xfId="3" applyFill="1" applyBorder="1" applyAlignment="1">
      <alignment horizontal="center" vertical="center" wrapText="1"/>
    </xf>
    <xf numFmtId="0" fontId="17" fillId="6" borderId="188" xfId="3" applyFill="1" applyBorder="1" applyAlignment="1">
      <alignment horizontal="center" vertical="center" wrapText="1"/>
    </xf>
    <xf numFmtId="0" fontId="17" fillId="6" borderId="163" xfId="3" applyFill="1" applyBorder="1" applyAlignment="1">
      <alignment horizontal="center"/>
    </xf>
    <xf numFmtId="0" fontId="17" fillId="6" borderId="164" xfId="3" applyFill="1" applyBorder="1" applyAlignment="1">
      <alignment horizontal="center"/>
    </xf>
    <xf numFmtId="0" fontId="17" fillId="6" borderId="167" xfId="3" applyFill="1" applyBorder="1" applyAlignment="1">
      <alignment horizontal="center" vertical="center"/>
    </xf>
    <xf numFmtId="0" fontId="18" fillId="6" borderId="168" xfId="4" applyFont="1" applyFill="1" applyBorder="1" applyAlignment="1">
      <alignment horizontal="center" vertical="center"/>
    </xf>
    <xf numFmtId="0" fontId="18" fillId="6" borderId="159" xfId="4" applyFont="1" applyFill="1" applyBorder="1" applyAlignment="1">
      <alignment horizontal="center" vertical="center"/>
    </xf>
    <xf numFmtId="0" fontId="18" fillId="6" borderId="181" xfId="4" applyFont="1" applyFill="1" applyBorder="1" applyAlignment="1">
      <alignment horizontal="center" vertical="center"/>
    </xf>
    <xf numFmtId="0" fontId="17" fillId="6" borderId="36" xfId="4" applyFill="1" applyBorder="1" applyAlignment="1">
      <alignment horizontal="center" vertical="center" wrapText="1"/>
    </xf>
    <xf numFmtId="0" fontId="17" fillId="6" borderId="169" xfId="4" applyFill="1" applyBorder="1" applyAlignment="1">
      <alignment horizontal="center" vertical="center" wrapText="1"/>
    </xf>
    <xf numFmtId="0" fontId="17" fillId="6" borderId="173" xfId="4" applyFill="1" applyBorder="1" applyAlignment="1">
      <alignment horizontal="center" vertical="center" wrapText="1"/>
    </xf>
    <xf numFmtId="0" fontId="17" fillId="6" borderId="179" xfId="4" applyFill="1" applyBorder="1" applyAlignment="1">
      <alignment horizontal="center" vertical="center" wrapText="1"/>
    </xf>
    <xf numFmtId="0" fontId="17" fillId="6" borderId="83" xfId="4" applyFill="1" applyBorder="1" applyAlignment="1">
      <alignment horizontal="center" vertical="center" wrapText="1"/>
    </xf>
    <xf numFmtId="0" fontId="17" fillId="6" borderId="174" xfId="4" applyFill="1" applyBorder="1" applyAlignment="1">
      <alignment horizontal="center" vertical="center" wrapText="1"/>
    </xf>
    <xf numFmtId="0" fontId="17" fillId="6" borderId="180" xfId="4" applyFill="1" applyBorder="1" applyAlignment="1">
      <alignment horizontal="center" vertical="center" wrapText="1"/>
    </xf>
    <xf numFmtId="0" fontId="17" fillId="6" borderId="182" xfId="4" applyFill="1" applyBorder="1" applyAlignment="1">
      <alignment horizontal="center" vertical="center" wrapText="1"/>
    </xf>
    <xf numFmtId="0" fontId="17" fillId="6" borderId="175" xfId="4" applyFill="1" applyBorder="1" applyAlignment="1">
      <alignment horizontal="center" vertical="center"/>
    </xf>
    <xf numFmtId="0" fontId="17" fillId="6" borderId="83" xfId="4" applyFill="1" applyBorder="1" applyAlignment="1">
      <alignment horizontal="center" vertical="center"/>
    </xf>
    <xf numFmtId="0" fontId="17" fillId="6" borderId="176" xfId="4" applyFill="1" applyBorder="1" applyAlignment="1">
      <alignment horizontal="center" vertical="center" wrapText="1"/>
    </xf>
    <xf numFmtId="0" fontId="17" fillId="6" borderId="81" xfId="4" applyFill="1" applyBorder="1" applyAlignment="1">
      <alignment horizontal="center" vertical="center" wrapText="1"/>
    </xf>
    <xf numFmtId="0" fontId="17" fillId="6" borderId="170" xfId="4" applyFill="1" applyBorder="1" applyAlignment="1">
      <alignment horizontal="center" vertical="center" wrapText="1"/>
    </xf>
    <xf numFmtId="0" fontId="17" fillId="6" borderId="177" xfId="4" applyFill="1" applyBorder="1" applyAlignment="1">
      <alignment horizontal="center" vertical="center" wrapText="1"/>
    </xf>
    <xf numFmtId="0" fontId="17" fillId="6" borderId="171" xfId="4" applyFill="1" applyBorder="1" applyAlignment="1">
      <alignment horizontal="center" vertical="center"/>
    </xf>
    <xf numFmtId="0" fontId="17" fillId="6" borderId="150" xfId="4" applyFill="1" applyBorder="1" applyAlignment="1">
      <alignment horizontal="center" vertical="center"/>
    </xf>
    <xf numFmtId="0" fontId="17" fillId="6" borderId="172" xfId="4" applyFill="1" applyBorder="1" applyAlignment="1">
      <alignment horizontal="center" vertical="center"/>
    </xf>
  </cellXfs>
  <cellStyles count="5">
    <cellStyle name="標準" xfId="0" builtinId="0"/>
    <cellStyle name="標準 2" xfId="2" xr:uid="{2E6B60DE-7345-4609-8F13-4EAFC1A184AA}"/>
    <cellStyle name="標準 2 2" xfId="3" xr:uid="{78D616A6-A6E0-41EF-9E2A-487EFD1EC46E}"/>
    <cellStyle name="標準 3" xfId="4" xr:uid="{8BAA839B-FC6B-4861-A85E-67A82D317B88}"/>
    <cellStyle name="標準_005許可申請図書マクロ" xfId="1" xr:uid="{6135A115-C312-45EF-92AC-214FE714D294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A0B1E33-9D8C-493E-BC8A-C65DB49EFB76}"/>
            </a:ext>
          </a:extLst>
        </xdr:cNvPr>
        <xdr:cNvSpPr/>
      </xdr:nvSpPr>
      <xdr:spPr>
        <a:xfrm>
          <a:off x="5270500" y="1317625"/>
          <a:ext cx="3016250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647C738-27D7-43D2-A1C8-F52C79BDCB6B}"/>
            </a:ext>
          </a:extLst>
        </xdr:cNvPr>
        <xdr:cNvSpPr/>
      </xdr:nvSpPr>
      <xdr:spPr>
        <a:xfrm>
          <a:off x="714375" y="2952750"/>
          <a:ext cx="5048250" cy="968375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2D29A83-D43B-4B15-AAF7-62AAECA3A0FC}"/>
            </a:ext>
          </a:extLst>
        </xdr:cNvPr>
        <xdr:cNvSpPr/>
      </xdr:nvSpPr>
      <xdr:spPr>
        <a:xfrm>
          <a:off x="7604125" y="6413500"/>
          <a:ext cx="5048250" cy="7778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4A7FDD3-5B94-4468-8295-AE4185BE796E}"/>
            </a:ext>
          </a:extLst>
        </xdr:cNvPr>
        <xdr:cNvSpPr/>
      </xdr:nvSpPr>
      <xdr:spPr>
        <a:xfrm>
          <a:off x="8509000" y="4254500"/>
          <a:ext cx="3952876" cy="1936750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なお，面積は小数点以下４桁までの表示とし，計が行為前面積と必ず等しくなるようにしてください。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C690C26-0F9B-4817-972E-6E4E5EF14554}"/>
            </a:ext>
          </a:extLst>
        </xdr:cNvPr>
        <xdr:cNvSpPr/>
      </xdr:nvSpPr>
      <xdr:spPr>
        <a:xfrm>
          <a:off x="14986000" y="4206875"/>
          <a:ext cx="3159125" cy="1143000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334636B2-2E8E-45BE-BB59-E018C088DB33}"/>
            </a:ext>
          </a:extLst>
        </xdr:cNvPr>
        <xdr:cNvSpPr/>
      </xdr:nvSpPr>
      <xdr:spPr>
        <a:xfrm>
          <a:off x="7667625" y="13827126"/>
          <a:ext cx="5937250" cy="492124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A8CD99DF-8881-4C23-A5CD-119D52300934}"/>
            </a:ext>
          </a:extLst>
        </xdr:cNvPr>
        <xdr:cNvSpPr/>
      </xdr:nvSpPr>
      <xdr:spPr>
        <a:xfrm>
          <a:off x="17859375" y="16002000"/>
          <a:ext cx="1095375" cy="3810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A3D1DF4E-2473-4778-BFFD-58A891B005B4}"/>
            </a:ext>
          </a:extLst>
        </xdr:cNvPr>
        <xdr:cNvSpPr/>
      </xdr:nvSpPr>
      <xdr:spPr>
        <a:xfrm>
          <a:off x="4429125" y="132556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4428FDE-613F-4015-8251-460E201F50F8}"/>
            </a:ext>
          </a:extLst>
        </xdr:cNvPr>
        <xdr:cNvSpPr/>
      </xdr:nvSpPr>
      <xdr:spPr>
        <a:xfrm>
          <a:off x="4365625" y="145891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20A20EEE-0641-4E62-AFBE-3E4C7BC9DF05}"/>
            </a:ext>
          </a:extLst>
        </xdr:cNvPr>
        <xdr:cNvSpPr/>
      </xdr:nvSpPr>
      <xdr:spPr>
        <a:xfrm>
          <a:off x="4556125" y="1508125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2B5B8B16-78E8-4427-97FE-CC717477CC65}"/>
            </a:ext>
          </a:extLst>
        </xdr:cNvPr>
        <xdr:cNvSpPr/>
      </xdr:nvSpPr>
      <xdr:spPr>
        <a:xfrm>
          <a:off x="6016625" y="1568450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340CF91-8520-48FF-9F48-1237E3984F2C}"/>
            </a:ext>
          </a:extLst>
        </xdr:cNvPr>
        <xdr:cNvSpPr/>
      </xdr:nvSpPr>
      <xdr:spPr>
        <a:xfrm>
          <a:off x="4476750" y="7905750"/>
          <a:ext cx="109537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A06E0AC-C5A9-49F6-8BEC-565714AF61A7}"/>
            </a:ext>
          </a:extLst>
        </xdr:cNvPr>
        <xdr:cNvSpPr/>
      </xdr:nvSpPr>
      <xdr:spPr>
        <a:xfrm>
          <a:off x="7286625" y="3143250"/>
          <a:ext cx="1095375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49C4E12B-CF04-4312-AD0D-0539312710ED}"/>
            </a:ext>
          </a:extLst>
        </xdr:cNvPr>
        <xdr:cNvSpPr/>
      </xdr:nvSpPr>
      <xdr:spPr>
        <a:xfrm>
          <a:off x="17039070" y="9647670"/>
          <a:ext cx="5000914" cy="1127414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黄色に着色したセルが，雨水浸透阻害行為に該当する面積です。（記入例用に着色したもので，申請時には着色不要）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52856</xdr:colOff>
      <xdr:row>69</xdr:row>
      <xdr:rowOff>33619</xdr:rowOff>
    </xdr:from>
    <xdr:to>
      <xdr:col>7</xdr:col>
      <xdr:colOff>809999</xdr:colOff>
      <xdr:row>96</xdr:row>
      <xdr:rowOff>67501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12CA12-76B4-4353-B690-4BF1D24A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121" y="13514295"/>
          <a:ext cx="5530849" cy="4280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C808-03E0-4D30-BC11-76E0C0F6E8D2}">
  <sheetPr>
    <pageSetUpPr fitToPage="1"/>
  </sheetPr>
  <dimension ref="B1:AG42"/>
  <sheetViews>
    <sheetView tabSelected="1" view="pageBreakPreview" topLeftCell="B1" zoomScaleNormal="55" zoomScaleSheetLayoutView="100" workbookViewId="0">
      <selection activeCell="J8" sqref="J8"/>
    </sheetView>
  </sheetViews>
  <sheetFormatPr defaultColWidth="9" defaultRowHeight="13.5" x14ac:dyDescent="0.15"/>
  <cols>
    <col min="1" max="1" width="1.5" style="1" customWidth="1"/>
    <col min="2" max="2" width="2.375" style="1" customWidth="1"/>
    <col min="3" max="4" width="7.25" style="1" customWidth="1"/>
    <col min="5" max="5" width="4.875" style="1" customWidth="1"/>
    <col min="6" max="6" width="47.25" style="1" customWidth="1"/>
    <col min="7" max="7" width="9" style="1"/>
    <col min="8" max="9" width="9.5" style="1" customWidth="1"/>
    <col min="10" max="31" width="9.75" style="1" customWidth="1"/>
    <col min="32" max="32" width="0.875" style="1" customWidth="1"/>
    <col min="33" max="16384" width="9" style="1"/>
  </cols>
  <sheetData>
    <row r="1" spans="2:33" ht="13.5" customHeight="1" x14ac:dyDescent="0.15">
      <c r="B1" s="256" t="s">
        <v>68</v>
      </c>
      <c r="C1" s="256"/>
      <c r="D1" s="256"/>
      <c r="E1" s="256"/>
      <c r="F1" s="256"/>
      <c r="G1" s="256"/>
      <c r="H1" s="256"/>
      <c r="I1" s="43"/>
      <c r="AC1" s="322" t="s">
        <v>69</v>
      </c>
      <c r="AD1" s="322"/>
      <c r="AE1" s="322"/>
    </row>
    <row r="2" spans="2:33" ht="30.75" customHeight="1" x14ac:dyDescent="0.15">
      <c r="B2" s="256"/>
      <c r="C2" s="256"/>
      <c r="D2" s="256"/>
      <c r="E2" s="256"/>
      <c r="F2" s="256"/>
      <c r="G2" s="256"/>
      <c r="H2" s="256"/>
      <c r="I2" s="328" t="s">
        <v>71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2"/>
      <c r="AD2" s="322"/>
      <c r="AE2" s="322"/>
    </row>
    <row r="3" spans="2:33" ht="9" customHeight="1" thickBot="1" x14ac:dyDescent="0.2"/>
    <row r="4" spans="2:33" ht="26.25" customHeight="1" thickTop="1" x14ac:dyDescent="0.15">
      <c r="B4" s="285" t="s">
        <v>3</v>
      </c>
      <c r="C4" s="286"/>
      <c r="D4" s="287"/>
      <c r="E4" s="287"/>
      <c r="F4" s="287"/>
      <c r="G4" s="287"/>
      <c r="H4" s="288"/>
      <c r="I4" s="323" t="s">
        <v>4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5"/>
    </row>
    <row r="5" spans="2:33" ht="22.5" customHeight="1" x14ac:dyDescent="0.15">
      <c r="B5" s="289" t="s">
        <v>70</v>
      </c>
      <c r="C5" s="290"/>
      <c r="D5" s="291"/>
      <c r="E5" s="291"/>
      <c r="F5" s="291"/>
      <c r="G5" s="311" t="s">
        <v>44</v>
      </c>
      <c r="H5" s="308" t="s">
        <v>0</v>
      </c>
      <c r="I5" s="326" t="s">
        <v>83</v>
      </c>
      <c r="J5" s="275" t="s">
        <v>45</v>
      </c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321"/>
    </row>
    <row r="6" spans="2:33" ht="22.5" customHeight="1" x14ac:dyDescent="0.15">
      <c r="B6" s="289"/>
      <c r="C6" s="290"/>
      <c r="D6" s="291"/>
      <c r="E6" s="291"/>
      <c r="F6" s="291"/>
      <c r="G6" s="311"/>
      <c r="H6" s="308"/>
      <c r="I6" s="326"/>
      <c r="J6" s="275" t="s">
        <v>53</v>
      </c>
      <c r="K6" s="276"/>
      <c r="L6" s="276"/>
      <c r="M6" s="276"/>
      <c r="N6" s="276"/>
      <c r="O6" s="276"/>
      <c r="P6" s="276"/>
      <c r="Q6" s="276"/>
      <c r="R6" s="276"/>
      <c r="S6" s="276"/>
      <c r="T6" s="275" t="s">
        <v>54</v>
      </c>
      <c r="U6" s="276"/>
      <c r="V6" s="276"/>
      <c r="W6" s="276"/>
      <c r="X6" s="276"/>
      <c r="Y6" s="276"/>
      <c r="Z6" s="276"/>
      <c r="AA6" s="276"/>
      <c r="AB6" s="276"/>
      <c r="AC6" s="277"/>
      <c r="AD6" s="257" t="s">
        <v>43</v>
      </c>
      <c r="AE6" s="258"/>
    </row>
    <row r="7" spans="2:33" ht="18.75" customHeight="1" x14ac:dyDescent="0.15">
      <c r="B7" s="289"/>
      <c r="C7" s="290"/>
      <c r="D7" s="291"/>
      <c r="E7" s="291"/>
      <c r="F7" s="291"/>
      <c r="G7" s="291"/>
      <c r="H7" s="308"/>
      <c r="I7" s="326"/>
      <c r="J7" s="275" t="s">
        <v>48</v>
      </c>
      <c r="K7" s="276"/>
      <c r="L7" s="276"/>
      <c r="M7" s="276"/>
      <c r="N7" s="276"/>
      <c r="O7" s="276"/>
      <c r="P7" s="276"/>
      <c r="Q7" s="276"/>
      <c r="R7" s="276"/>
      <c r="S7" s="276"/>
      <c r="T7" s="278" t="s">
        <v>55</v>
      </c>
      <c r="U7" s="279"/>
      <c r="V7" s="278" t="s">
        <v>51</v>
      </c>
      <c r="W7" s="280"/>
      <c r="X7" s="279"/>
      <c r="Y7" s="278" t="s">
        <v>56</v>
      </c>
      <c r="Z7" s="280"/>
      <c r="AA7" s="280"/>
      <c r="AB7" s="280"/>
      <c r="AC7" s="279"/>
      <c r="AD7" s="259"/>
      <c r="AE7" s="260"/>
    </row>
    <row r="8" spans="2:33" ht="18.75" customHeight="1" x14ac:dyDescent="0.15">
      <c r="B8" s="292"/>
      <c r="C8" s="293"/>
      <c r="D8" s="294"/>
      <c r="E8" s="294"/>
      <c r="F8" s="294"/>
      <c r="G8" s="294"/>
      <c r="H8" s="309"/>
      <c r="I8" s="326"/>
      <c r="J8" s="15" t="s">
        <v>6</v>
      </c>
      <c r="K8" s="13" t="s">
        <v>7</v>
      </c>
      <c r="L8" s="13" t="s">
        <v>9</v>
      </c>
      <c r="M8" s="13" t="s">
        <v>11</v>
      </c>
      <c r="N8" s="13" t="s">
        <v>14</v>
      </c>
      <c r="O8" s="13" t="s">
        <v>14</v>
      </c>
      <c r="P8" s="13" t="s">
        <v>15</v>
      </c>
      <c r="Q8" s="13" t="s">
        <v>15</v>
      </c>
      <c r="R8" s="13" t="s">
        <v>16</v>
      </c>
      <c r="S8" s="14" t="s">
        <v>16</v>
      </c>
      <c r="T8" s="15" t="s">
        <v>17</v>
      </c>
      <c r="U8" s="14" t="s">
        <v>18</v>
      </c>
      <c r="V8" s="15" t="s">
        <v>19</v>
      </c>
      <c r="W8" s="13" t="s">
        <v>22</v>
      </c>
      <c r="X8" s="14" t="s">
        <v>24</v>
      </c>
      <c r="Y8" s="15" t="s">
        <v>25</v>
      </c>
      <c r="Z8" s="13" t="s">
        <v>26</v>
      </c>
      <c r="AA8" s="13" t="s">
        <v>29</v>
      </c>
      <c r="AB8" s="13" t="s">
        <v>31</v>
      </c>
      <c r="AC8" s="14" t="s">
        <v>33</v>
      </c>
      <c r="AD8" s="15"/>
      <c r="AE8" s="28"/>
    </row>
    <row r="9" spans="2:33" ht="88.5" customHeight="1" x14ac:dyDescent="0.15">
      <c r="B9" s="292"/>
      <c r="C9" s="293"/>
      <c r="D9" s="294"/>
      <c r="E9" s="294"/>
      <c r="F9" s="294"/>
      <c r="G9" s="294"/>
      <c r="H9" s="309"/>
      <c r="I9" s="326"/>
      <c r="J9" s="35" t="s">
        <v>13</v>
      </c>
      <c r="K9" s="31" t="s">
        <v>12</v>
      </c>
      <c r="L9" s="31" t="s">
        <v>8</v>
      </c>
      <c r="M9" s="31" t="s">
        <v>10</v>
      </c>
      <c r="N9" s="32" t="s">
        <v>59</v>
      </c>
      <c r="O9" s="32" t="s">
        <v>167</v>
      </c>
      <c r="P9" s="32" t="s">
        <v>168</v>
      </c>
      <c r="Q9" s="32" t="s">
        <v>60</v>
      </c>
      <c r="R9" s="32" t="s">
        <v>169</v>
      </c>
      <c r="S9" s="33" t="s">
        <v>62</v>
      </c>
      <c r="T9" s="34" t="s">
        <v>57</v>
      </c>
      <c r="U9" s="33" t="s">
        <v>64</v>
      </c>
      <c r="V9" s="34" t="s">
        <v>21</v>
      </c>
      <c r="W9" s="32" t="s">
        <v>20</v>
      </c>
      <c r="X9" s="33" t="s">
        <v>23</v>
      </c>
      <c r="Y9" s="35" t="s">
        <v>5</v>
      </c>
      <c r="Z9" s="32" t="s">
        <v>27</v>
      </c>
      <c r="AA9" s="32" t="s">
        <v>28</v>
      </c>
      <c r="AB9" s="32" t="s">
        <v>30</v>
      </c>
      <c r="AC9" s="33" t="s">
        <v>32</v>
      </c>
      <c r="AD9" s="34"/>
      <c r="AE9" s="36"/>
      <c r="AG9" s="125" t="s">
        <v>82</v>
      </c>
    </row>
    <row r="10" spans="2:33" ht="26.25" customHeight="1" thickBot="1" x14ac:dyDescent="0.2">
      <c r="B10" s="295"/>
      <c r="C10" s="296"/>
      <c r="D10" s="297"/>
      <c r="E10" s="297"/>
      <c r="F10" s="297"/>
      <c r="G10" s="297"/>
      <c r="H10" s="310"/>
      <c r="I10" s="327"/>
      <c r="J10" s="41">
        <v>0.9</v>
      </c>
      <c r="K10" s="37">
        <v>1</v>
      </c>
      <c r="L10" s="37">
        <v>1</v>
      </c>
      <c r="M10" s="37">
        <v>1</v>
      </c>
      <c r="N10" s="38">
        <v>0.9</v>
      </c>
      <c r="O10" s="38"/>
      <c r="P10" s="38">
        <v>0.9</v>
      </c>
      <c r="Q10" s="38"/>
      <c r="R10" s="38">
        <v>0.9</v>
      </c>
      <c r="S10" s="39"/>
      <c r="T10" s="40">
        <v>0.95</v>
      </c>
      <c r="U10" s="39">
        <v>1</v>
      </c>
      <c r="V10" s="40">
        <v>0.5</v>
      </c>
      <c r="W10" s="38">
        <v>0.8</v>
      </c>
      <c r="X10" s="39">
        <v>0.5</v>
      </c>
      <c r="Y10" s="41">
        <v>0.3</v>
      </c>
      <c r="Z10" s="38">
        <v>0.4</v>
      </c>
      <c r="AA10" s="38">
        <v>0.2</v>
      </c>
      <c r="AB10" s="38">
        <v>0.2</v>
      </c>
      <c r="AC10" s="39">
        <v>0.2</v>
      </c>
      <c r="AD10" s="16"/>
      <c r="AE10" s="29"/>
    </row>
    <row r="11" spans="2:33" ht="30.75" customHeight="1" thickTop="1" x14ac:dyDescent="0.15">
      <c r="B11" s="281"/>
      <c r="C11" s="261" t="s">
        <v>41</v>
      </c>
      <c r="D11" s="312" t="s">
        <v>48</v>
      </c>
      <c r="E11" s="22" t="s">
        <v>6</v>
      </c>
      <c r="F11" s="23" t="s">
        <v>13</v>
      </c>
      <c r="G11" s="24">
        <v>0.9</v>
      </c>
      <c r="H11" s="124"/>
      <c r="I11" s="129">
        <f>SUM(J11:AE11)</f>
        <v>0</v>
      </c>
      <c r="J11" s="56"/>
      <c r="K11" s="54"/>
      <c r="L11" s="54"/>
      <c r="M11" s="54"/>
      <c r="N11" s="54"/>
      <c r="O11" s="54"/>
      <c r="P11" s="54"/>
      <c r="Q11" s="54"/>
      <c r="R11" s="54"/>
      <c r="S11" s="55"/>
      <c r="T11" s="56"/>
      <c r="U11" s="55"/>
      <c r="V11" s="56"/>
      <c r="W11" s="54"/>
      <c r="X11" s="55"/>
      <c r="Y11" s="56"/>
      <c r="Z11" s="54"/>
      <c r="AA11" s="54"/>
      <c r="AB11" s="54"/>
      <c r="AC11" s="55"/>
      <c r="AD11" s="56"/>
      <c r="AE11" s="57"/>
    </row>
    <row r="12" spans="2:33" ht="30.75" customHeight="1" x14ac:dyDescent="0.15">
      <c r="B12" s="282"/>
      <c r="C12" s="262"/>
      <c r="D12" s="313"/>
      <c r="E12" s="3" t="s">
        <v>7</v>
      </c>
      <c r="F12" s="4" t="s">
        <v>12</v>
      </c>
      <c r="G12" s="20">
        <v>1</v>
      </c>
      <c r="H12" s="58"/>
      <c r="I12" s="130">
        <f t="shared" ref="I12:I35" si="0">SUM(J12:AE12)</f>
        <v>0</v>
      </c>
      <c r="J12" s="61"/>
      <c r="K12" s="59"/>
      <c r="L12" s="59"/>
      <c r="M12" s="59"/>
      <c r="N12" s="59"/>
      <c r="O12" s="59"/>
      <c r="P12" s="59"/>
      <c r="Q12" s="59"/>
      <c r="R12" s="59"/>
      <c r="S12" s="60"/>
      <c r="T12" s="61"/>
      <c r="U12" s="60"/>
      <c r="V12" s="61"/>
      <c r="W12" s="59"/>
      <c r="X12" s="60"/>
      <c r="Y12" s="61"/>
      <c r="Z12" s="59"/>
      <c r="AA12" s="59"/>
      <c r="AB12" s="59"/>
      <c r="AC12" s="60"/>
      <c r="AD12" s="61"/>
      <c r="AE12" s="62"/>
    </row>
    <row r="13" spans="2:33" ht="30.75" customHeight="1" x14ac:dyDescent="0.15">
      <c r="B13" s="282"/>
      <c r="C13" s="262"/>
      <c r="D13" s="313"/>
      <c r="E13" s="3" t="s">
        <v>9</v>
      </c>
      <c r="F13" s="4" t="s">
        <v>8</v>
      </c>
      <c r="G13" s="20">
        <v>1</v>
      </c>
      <c r="H13" s="58"/>
      <c r="I13" s="130">
        <f t="shared" si="0"/>
        <v>0</v>
      </c>
      <c r="J13" s="61"/>
      <c r="K13" s="59"/>
      <c r="L13" s="59"/>
      <c r="M13" s="59"/>
      <c r="N13" s="59"/>
      <c r="O13" s="59"/>
      <c r="P13" s="59"/>
      <c r="Q13" s="59"/>
      <c r="R13" s="59"/>
      <c r="S13" s="60"/>
      <c r="T13" s="61"/>
      <c r="U13" s="60"/>
      <c r="V13" s="61"/>
      <c r="W13" s="59"/>
      <c r="X13" s="60"/>
      <c r="Y13" s="61"/>
      <c r="Z13" s="59"/>
      <c r="AA13" s="59"/>
      <c r="AB13" s="59"/>
      <c r="AC13" s="60"/>
      <c r="AD13" s="61"/>
      <c r="AE13" s="62"/>
    </row>
    <row r="14" spans="2:33" ht="30.75" customHeight="1" x14ac:dyDescent="0.15">
      <c r="B14" s="282"/>
      <c r="C14" s="262"/>
      <c r="D14" s="313"/>
      <c r="E14" s="3" t="s">
        <v>11</v>
      </c>
      <c r="F14" s="4" t="s">
        <v>10</v>
      </c>
      <c r="G14" s="20">
        <v>1</v>
      </c>
      <c r="H14" s="58"/>
      <c r="I14" s="130">
        <f t="shared" si="0"/>
        <v>0</v>
      </c>
      <c r="J14" s="61"/>
      <c r="K14" s="59"/>
      <c r="L14" s="59"/>
      <c r="M14" s="59"/>
      <c r="N14" s="59"/>
      <c r="O14" s="59"/>
      <c r="P14" s="59"/>
      <c r="Q14" s="59"/>
      <c r="R14" s="59"/>
      <c r="S14" s="60"/>
      <c r="T14" s="61"/>
      <c r="U14" s="60"/>
      <c r="V14" s="61"/>
      <c r="W14" s="59"/>
      <c r="X14" s="60"/>
      <c r="Y14" s="61"/>
      <c r="Z14" s="59"/>
      <c r="AA14" s="59"/>
      <c r="AB14" s="59"/>
      <c r="AC14" s="60"/>
      <c r="AD14" s="61"/>
      <c r="AE14" s="62"/>
    </row>
    <row r="15" spans="2:33" ht="30.75" customHeight="1" x14ac:dyDescent="0.15">
      <c r="B15" s="282"/>
      <c r="C15" s="262"/>
      <c r="D15" s="313"/>
      <c r="E15" s="3" t="s">
        <v>14</v>
      </c>
      <c r="F15" s="4" t="s">
        <v>73</v>
      </c>
      <c r="G15" s="20">
        <v>0.9</v>
      </c>
      <c r="H15" s="58"/>
      <c r="I15" s="130">
        <f t="shared" si="0"/>
        <v>0</v>
      </c>
      <c r="J15" s="61"/>
      <c r="K15" s="59"/>
      <c r="L15" s="59"/>
      <c r="M15" s="59"/>
      <c r="N15" s="59"/>
      <c r="O15" s="59"/>
      <c r="P15" s="59"/>
      <c r="Q15" s="59"/>
      <c r="R15" s="59"/>
      <c r="S15" s="60"/>
      <c r="T15" s="61"/>
      <c r="U15" s="60"/>
      <c r="V15" s="61"/>
      <c r="W15" s="59"/>
      <c r="X15" s="60"/>
      <c r="Y15" s="61"/>
      <c r="Z15" s="59"/>
      <c r="AA15" s="59"/>
      <c r="AB15" s="59"/>
      <c r="AC15" s="60"/>
      <c r="AD15" s="61"/>
      <c r="AE15" s="62"/>
    </row>
    <row r="16" spans="2:33" ht="30.75" customHeight="1" x14ac:dyDescent="0.15">
      <c r="B16" s="282"/>
      <c r="C16" s="262"/>
      <c r="D16" s="313"/>
      <c r="E16" s="3" t="s">
        <v>14</v>
      </c>
      <c r="F16" s="4" t="s">
        <v>74</v>
      </c>
      <c r="G16" s="20"/>
      <c r="H16" s="58"/>
      <c r="I16" s="130">
        <f t="shared" si="0"/>
        <v>0</v>
      </c>
      <c r="J16" s="61"/>
      <c r="K16" s="59"/>
      <c r="L16" s="59"/>
      <c r="M16" s="59"/>
      <c r="N16" s="59"/>
      <c r="O16" s="59"/>
      <c r="P16" s="59"/>
      <c r="Q16" s="59"/>
      <c r="R16" s="59"/>
      <c r="S16" s="60"/>
      <c r="T16" s="61"/>
      <c r="U16" s="60"/>
      <c r="V16" s="61"/>
      <c r="W16" s="59"/>
      <c r="X16" s="60"/>
      <c r="Y16" s="61"/>
      <c r="Z16" s="59"/>
      <c r="AA16" s="59"/>
      <c r="AB16" s="59"/>
      <c r="AC16" s="60"/>
      <c r="AD16" s="61"/>
      <c r="AE16" s="62"/>
    </row>
    <row r="17" spans="2:31" ht="30.75" customHeight="1" x14ac:dyDescent="0.15">
      <c r="B17" s="282"/>
      <c r="C17" s="262"/>
      <c r="D17" s="313"/>
      <c r="E17" s="3" t="s">
        <v>15</v>
      </c>
      <c r="F17" s="4" t="s">
        <v>75</v>
      </c>
      <c r="G17" s="20">
        <v>0.9</v>
      </c>
      <c r="H17" s="58"/>
      <c r="I17" s="130">
        <f t="shared" si="0"/>
        <v>0</v>
      </c>
      <c r="J17" s="61"/>
      <c r="K17" s="59"/>
      <c r="L17" s="59"/>
      <c r="M17" s="59"/>
      <c r="N17" s="59"/>
      <c r="O17" s="59"/>
      <c r="P17" s="59"/>
      <c r="Q17" s="59"/>
      <c r="R17" s="59"/>
      <c r="S17" s="60"/>
      <c r="T17" s="61"/>
      <c r="U17" s="60"/>
      <c r="V17" s="61"/>
      <c r="W17" s="59"/>
      <c r="X17" s="60"/>
      <c r="Y17" s="61"/>
      <c r="Z17" s="59"/>
      <c r="AA17" s="59"/>
      <c r="AB17" s="59"/>
      <c r="AC17" s="60"/>
      <c r="AD17" s="61"/>
      <c r="AE17" s="62"/>
    </row>
    <row r="18" spans="2:31" ht="30.75" customHeight="1" x14ac:dyDescent="0.15">
      <c r="B18" s="282"/>
      <c r="C18" s="262"/>
      <c r="D18" s="313"/>
      <c r="E18" s="3" t="s">
        <v>15</v>
      </c>
      <c r="F18" s="4" t="s">
        <v>76</v>
      </c>
      <c r="G18" s="20"/>
      <c r="H18" s="58"/>
      <c r="I18" s="130">
        <f t="shared" si="0"/>
        <v>0</v>
      </c>
      <c r="J18" s="61"/>
      <c r="K18" s="59"/>
      <c r="L18" s="59"/>
      <c r="M18" s="59"/>
      <c r="N18" s="59"/>
      <c r="O18" s="59"/>
      <c r="P18" s="59"/>
      <c r="Q18" s="59"/>
      <c r="R18" s="59"/>
      <c r="S18" s="60"/>
      <c r="T18" s="61"/>
      <c r="U18" s="60"/>
      <c r="V18" s="61"/>
      <c r="W18" s="59"/>
      <c r="X18" s="60"/>
      <c r="Y18" s="61"/>
      <c r="Z18" s="59"/>
      <c r="AA18" s="59"/>
      <c r="AB18" s="59"/>
      <c r="AC18" s="60"/>
      <c r="AD18" s="61"/>
      <c r="AE18" s="62"/>
    </row>
    <row r="19" spans="2:31" ht="30.75" customHeight="1" x14ac:dyDescent="0.15">
      <c r="B19" s="282"/>
      <c r="C19" s="262"/>
      <c r="D19" s="313"/>
      <c r="E19" s="3" t="s">
        <v>16</v>
      </c>
      <c r="F19" s="4" t="s">
        <v>77</v>
      </c>
      <c r="G19" s="20">
        <v>0.9</v>
      </c>
      <c r="H19" s="58"/>
      <c r="I19" s="130">
        <f t="shared" si="0"/>
        <v>0</v>
      </c>
      <c r="J19" s="61"/>
      <c r="K19" s="59"/>
      <c r="L19" s="59"/>
      <c r="M19" s="59"/>
      <c r="N19" s="59"/>
      <c r="O19" s="59"/>
      <c r="P19" s="59"/>
      <c r="Q19" s="59"/>
      <c r="R19" s="59"/>
      <c r="S19" s="60"/>
      <c r="T19" s="61"/>
      <c r="U19" s="60"/>
      <c r="V19" s="61"/>
      <c r="W19" s="59"/>
      <c r="X19" s="60"/>
      <c r="Y19" s="61"/>
      <c r="Z19" s="59"/>
      <c r="AA19" s="59"/>
      <c r="AB19" s="59"/>
      <c r="AC19" s="60"/>
      <c r="AD19" s="61"/>
      <c r="AE19" s="62"/>
    </row>
    <row r="20" spans="2:31" ht="30.75" customHeight="1" x14ac:dyDescent="0.15">
      <c r="B20" s="282"/>
      <c r="C20" s="262"/>
      <c r="D20" s="314"/>
      <c r="E20" s="11" t="s">
        <v>16</v>
      </c>
      <c r="F20" s="17" t="s">
        <v>78</v>
      </c>
      <c r="G20" s="21"/>
      <c r="H20" s="64"/>
      <c r="I20" s="131">
        <f t="shared" si="0"/>
        <v>0</v>
      </c>
      <c r="J20" s="67"/>
      <c r="K20" s="65"/>
      <c r="L20" s="65"/>
      <c r="M20" s="65"/>
      <c r="N20" s="65"/>
      <c r="O20" s="65"/>
      <c r="P20" s="65"/>
      <c r="Q20" s="65"/>
      <c r="R20" s="65"/>
      <c r="S20" s="66"/>
      <c r="T20" s="67"/>
      <c r="U20" s="66"/>
      <c r="V20" s="67"/>
      <c r="W20" s="65"/>
      <c r="X20" s="66"/>
      <c r="Y20" s="67"/>
      <c r="Z20" s="65"/>
      <c r="AA20" s="65"/>
      <c r="AB20" s="65"/>
      <c r="AC20" s="66"/>
      <c r="AD20" s="67"/>
      <c r="AE20" s="68"/>
    </row>
    <row r="21" spans="2:31" ht="40.5" customHeight="1" thickBot="1" x14ac:dyDescent="0.2">
      <c r="B21" s="282"/>
      <c r="C21" s="263"/>
      <c r="D21" s="283" t="s">
        <v>46</v>
      </c>
      <c r="E21" s="283"/>
      <c r="F21" s="283"/>
      <c r="G21" s="284"/>
      <c r="H21" s="69">
        <f t="shared" ref="H21:P21" si="1">SUM(H11:H20)</f>
        <v>0</v>
      </c>
      <c r="I21" s="128">
        <f t="shared" si="0"/>
        <v>0</v>
      </c>
      <c r="J21" s="72">
        <f t="shared" si="1"/>
        <v>0</v>
      </c>
      <c r="K21" s="70">
        <f t="shared" si="1"/>
        <v>0</v>
      </c>
      <c r="L21" s="70">
        <f t="shared" si="1"/>
        <v>0</v>
      </c>
      <c r="M21" s="70">
        <f t="shared" si="1"/>
        <v>0</v>
      </c>
      <c r="N21" s="70">
        <f t="shared" si="1"/>
        <v>0</v>
      </c>
      <c r="O21" s="70">
        <f t="shared" si="1"/>
        <v>0</v>
      </c>
      <c r="P21" s="70">
        <f t="shared" si="1"/>
        <v>0</v>
      </c>
      <c r="Q21" s="70">
        <f t="shared" ref="Q21:AE21" si="2">SUM(Q11:Q20)</f>
        <v>0</v>
      </c>
      <c r="R21" s="70">
        <f t="shared" si="2"/>
        <v>0</v>
      </c>
      <c r="S21" s="71">
        <f t="shared" si="2"/>
        <v>0</v>
      </c>
      <c r="T21" s="72">
        <f t="shared" si="2"/>
        <v>0</v>
      </c>
      <c r="U21" s="71">
        <f t="shared" si="2"/>
        <v>0</v>
      </c>
      <c r="V21" s="72">
        <f t="shared" si="2"/>
        <v>0</v>
      </c>
      <c r="W21" s="70">
        <f t="shared" si="2"/>
        <v>0</v>
      </c>
      <c r="X21" s="71">
        <f t="shared" si="2"/>
        <v>0</v>
      </c>
      <c r="Y21" s="72">
        <f t="shared" si="2"/>
        <v>0</v>
      </c>
      <c r="Z21" s="70">
        <f t="shared" si="2"/>
        <v>0</v>
      </c>
      <c r="AA21" s="70">
        <f t="shared" si="2"/>
        <v>0</v>
      </c>
      <c r="AB21" s="70">
        <f t="shared" si="2"/>
        <v>0</v>
      </c>
      <c r="AC21" s="71">
        <f t="shared" si="2"/>
        <v>0</v>
      </c>
      <c r="AD21" s="72">
        <f t="shared" si="2"/>
        <v>0</v>
      </c>
      <c r="AE21" s="73">
        <f t="shared" si="2"/>
        <v>0</v>
      </c>
    </row>
    <row r="22" spans="2:31" ht="44.25" customHeight="1" x14ac:dyDescent="0.15">
      <c r="B22" s="282"/>
      <c r="C22" s="264" t="s">
        <v>42</v>
      </c>
      <c r="D22" s="315" t="s">
        <v>49</v>
      </c>
      <c r="E22" s="2" t="s">
        <v>17</v>
      </c>
      <c r="F22" s="7" t="s">
        <v>79</v>
      </c>
      <c r="G22" s="18">
        <v>0.95</v>
      </c>
      <c r="H22" s="74"/>
      <c r="I22" s="132">
        <f t="shared" si="0"/>
        <v>0</v>
      </c>
      <c r="J22" s="77"/>
      <c r="K22" s="75"/>
      <c r="L22" s="75"/>
      <c r="M22" s="75"/>
      <c r="N22" s="75"/>
      <c r="O22" s="75"/>
      <c r="P22" s="75"/>
      <c r="Q22" s="75"/>
      <c r="R22" s="75"/>
      <c r="S22" s="76"/>
      <c r="T22" s="77"/>
      <c r="U22" s="76"/>
      <c r="V22" s="77"/>
      <c r="W22" s="75"/>
      <c r="X22" s="76"/>
      <c r="Y22" s="77"/>
      <c r="Z22" s="75"/>
      <c r="AA22" s="75"/>
      <c r="AB22" s="75"/>
      <c r="AC22" s="76"/>
      <c r="AD22" s="77"/>
      <c r="AE22" s="78"/>
    </row>
    <row r="23" spans="2:31" ht="44.25" customHeight="1" x14ac:dyDescent="0.15">
      <c r="B23" s="282"/>
      <c r="C23" s="264"/>
      <c r="D23" s="316"/>
      <c r="E23" s="5" t="s">
        <v>18</v>
      </c>
      <c r="F23" s="8" t="s">
        <v>34</v>
      </c>
      <c r="G23" s="26">
        <v>1</v>
      </c>
      <c r="H23" s="79"/>
      <c r="I23" s="133">
        <f t="shared" si="0"/>
        <v>0</v>
      </c>
      <c r="J23" s="82"/>
      <c r="K23" s="80"/>
      <c r="L23" s="80"/>
      <c r="M23" s="80"/>
      <c r="N23" s="80"/>
      <c r="O23" s="80"/>
      <c r="P23" s="80"/>
      <c r="Q23" s="80"/>
      <c r="R23" s="80"/>
      <c r="S23" s="81"/>
      <c r="T23" s="82"/>
      <c r="U23" s="81"/>
      <c r="V23" s="82"/>
      <c r="W23" s="80"/>
      <c r="X23" s="81"/>
      <c r="Y23" s="82"/>
      <c r="Z23" s="80"/>
      <c r="AA23" s="80"/>
      <c r="AB23" s="80"/>
      <c r="AC23" s="81"/>
      <c r="AD23" s="82"/>
      <c r="AE23" s="83"/>
    </row>
    <row r="24" spans="2:31" ht="44.25" customHeight="1" x14ac:dyDescent="0.15">
      <c r="B24" s="282"/>
      <c r="C24" s="264"/>
      <c r="D24" s="316" t="s">
        <v>51</v>
      </c>
      <c r="E24" s="6" t="s">
        <v>19</v>
      </c>
      <c r="F24" s="9" t="s">
        <v>80</v>
      </c>
      <c r="G24" s="27">
        <v>0.5</v>
      </c>
      <c r="H24" s="84"/>
      <c r="I24" s="134">
        <f t="shared" si="0"/>
        <v>0</v>
      </c>
      <c r="J24" s="87"/>
      <c r="K24" s="85"/>
      <c r="L24" s="85"/>
      <c r="M24" s="85"/>
      <c r="N24" s="85"/>
      <c r="O24" s="85"/>
      <c r="P24" s="85"/>
      <c r="Q24" s="85"/>
      <c r="R24" s="85"/>
      <c r="S24" s="86"/>
      <c r="T24" s="87"/>
      <c r="U24" s="86"/>
      <c r="V24" s="88"/>
      <c r="W24" s="89"/>
      <c r="X24" s="90"/>
      <c r="Y24" s="91"/>
      <c r="Z24" s="92"/>
      <c r="AA24" s="92"/>
      <c r="AB24" s="92"/>
      <c r="AC24" s="93"/>
      <c r="AD24" s="91"/>
      <c r="AE24" s="94"/>
    </row>
    <row r="25" spans="2:31" ht="44.25" customHeight="1" x14ac:dyDescent="0.15">
      <c r="B25" s="282"/>
      <c r="C25" s="264"/>
      <c r="D25" s="316"/>
      <c r="E25" s="3" t="s">
        <v>22</v>
      </c>
      <c r="F25" s="10" t="s">
        <v>81</v>
      </c>
      <c r="G25" s="20">
        <v>0.8</v>
      </c>
      <c r="H25" s="58"/>
      <c r="I25" s="130">
        <f t="shared" si="0"/>
        <v>0</v>
      </c>
      <c r="J25" s="97"/>
      <c r="K25" s="95"/>
      <c r="L25" s="95"/>
      <c r="M25" s="95"/>
      <c r="N25" s="95"/>
      <c r="O25" s="95"/>
      <c r="P25" s="95"/>
      <c r="Q25" s="95"/>
      <c r="R25" s="95"/>
      <c r="S25" s="96"/>
      <c r="T25" s="97"/>
      <c r="U25" s="96"/>
      <c r="V25" s="98"/>
      <c r="W25" s="99"/>
      <c r="X25" s="100"/>
      <c r="Y25" s="61"/>
      <c r="Z25" s="59"/>
      <c r="AA25" s="59"/>
      <c r="AB25" s="59"/>
      <c r="AC25" s="60"/>
      <c r="AD25" s="61"/>
      <c r="AE25" s="62"/>
    </row>
    <row r="26" spans="2:31" ht="44.25" customHeight="1" x14ac:dyDescent="0.15">
      <c r="B26" s="282"/>
      <c r="C26" s="264"/>
      <c r="D26" s="316"/>
      <c r="E26" s="5" t="s">
        <v>24</v>
      </c>
      <c r="F26" s="8" t="s">
        <v>36</v>
      </c>
      <c r="G26" s="26">
        <v>0.5</v>
      </c>
      <c r="H26" s="79"/>
      <c r="I26" s="133">
        <f t="shared" si="0"/>
        <v>0</v>
      </c>
      <c r="J26" s="103"/>
      <c r="K26" s="101"/>
      <c r="L26" s="101"/>
      <c r="M26" s="101"/>
      <c r="N26" s="101"/>
      <c r="O26" s="101"/>
      <c r="P26" s="101"/>
      <c r="Q26" s="101"/>
      <c r="R26" s="101"/>
      <c r="S26" s="102"/>
      <c r="T26" s="103"/>
      <c r="U26" s="102"/>
      <c r="V26" s="103"/>
      <c r="W26" s="101"/>
      <c r="X26" s="102"/>
      <c r="Y26" s="82"/>
      <c r="Z26" s="80"/>
      <c r="AA26" s="80"/>
      <c r="AB26" s="80"/>
      <c r="AC26" s="81"/>
      <c r="AD26" s="82"/>
      <c r="AE26" s="83"/>
    </row>
    <row r="27" spans="2:31" ht="30.75" customHeight="1" x14ac:dyDescent="0.15">
      <c r="B27" s="282"/>
      <c r="C27" s="264"/>
      <c r="D27" s="317" t="s">
        <v>50</v>
      </c>
      <c r="E27" s="6" t="s">
        <v>25</v>
      </c>
      <c r="F27" s="9" t="s">
        <v>37</v>
      </c>
      <c r="G27" s="27">
        <v>0.3</v>
      </c>
      <c r="H27" s="84"/>
      <c r="I27" s="134">
        <f t="shared" si="0"/>
        <v>0</v>
      </c>
      <c r="J27" s="88"/>
      <c r="K27" s="89"/>
      <c r="L27" s="89"/>
      <c r="M27" s="89"/>
      <c r="N27" s="89"/>
      <c r="O27" s="89"/>
      <c r="P27" s="89"/>
      <c r="Q27" s="89"/>
      <c r="R27" s="89"/>
      <c r="S27" s="90"/>
      <c r="T27" s="88"/>
      <c r="U27" s="90"/>
      <c r="V27" s="88"/>
      <c r="W27" s="89"/>
      <c r="X27" s="90"/>
      <c r="Y27" s="91"/>
      <c r="Z27" s="92"/>
      <c r="AA27" s="92"/>
      <c r="AB27" s="92"/>
      <c r="AC27" s="93"/>
      <c r="AD27" s="91"/>
      <c r="AE27" s="94"/>
    </row>
    <row r="28" spans="2:31" ht="30.75" customHeight="1" x14ac:dyDescent="0.15">
      <c r="B28" s="282"/>
      <c r="C28" s="264"/>
      <c r="D28" s="316"/>
      <c r="E28" s="3" t="s">
        <v>26</v>
      </c>
      <c r="F28" s="10" t="s">
        <v>38</v>
      </c>
      <c r="G28" s="20">
        <v>0.4</v>
      </c>
      <c r="H28" s="58"/>
      <c r="I28" s="130">
        <f t="shared" si="0"/>
        <v>0</v>
      </c>
      <c r="J28" s="98"/>
      <c r="K28" s="99"/>
      <c r="L28" s="99"/>
      <c r="M28" s="99"/>
      <c r="N28" s="99"/>
      <c r="O28" s="99"/>
      <c r="P28" s="99"/>
      <c r="Q28" s="99"/>
      <c r="R28" s="99"/>
      <c r="S28" s="100"/>
      <c r="T28" s="98"/>
      <c r="U28" s="100"/>
      <c r="V28" s="98"/>
      <c r="W28" s="99"/>
      <c r="X28" s="100"/>
      <c r="Y28" s="61"/>
      <c r="Z28" s="59"/>
      <c r="AA28" s="59"/>
      <c r="AB28" s="59"/>
      <c r="AC28" s="60"/>
      <c r="AD28" s="61"/>
      <c r="AE28" s="62"/>
    </row>
    <row r="29" spans="2:31" ht="30.75" customHeight="1" x14ac:dyDescent="0.15">
      <c r="B29" s="282"/>
      <c r="C29" s="264"/>
      <c r="D29" s="316"/>
      <c r="E29" s="3" t="s">
        <v>29</v>
      </c>
      <c r="F29" s="10" t="s">
        <v>39</v>
      </c>
      <c r="G29" s="20">
        <v>0.2</v>
      </c>
      <c r="H29" s="58"/>
      <c r="I29" s="130">
        <f t="shared" si="0"/>
        <v>0</v>
      </c>
      <c r="J29" s="98"/>
      <c r="K29" s="99"/>
      <c r="L29" s="99"/>
      <c r="M29" s="99"/>
      <c r="N29" s="99"/>
      <c r="O29" s="99"/>
      <c r="P29" s="99"/>
      <c r="Q29" s="99"/>
      <c r="R29" s="99"/>
      <c r="S29" s="100"/>
      <c r="T29" s="98"/>
      <c r="U29" s="100"/>
      <c r="V29" s="98"/>
      <c r="W29" s="99"/>
      <c r="X29" s="100"/>
      <c r="Y29" s="61"/>
      <c r="Z29" s="59"/>
      <c r="AA29" s="59"/>
      <c r="AB29" s="59"/>
      <c r="AC29" s="60"/>
      <c r="AD29" s="61"/>
      <c r="AE29" s="62"/>
    </row>
    <row r="30" spans="2:31" ht="30.75" customHeight="1" x14ac:dyDescent="0.15">
      <c r="B30" s="282"/>
      <c r="C30" s="264"/>
      <c r="D30" s="316"/>
      <c r="E30" s="3" t="s">
        <v>31</v>
      </c>
      <c r="F30" s="10" t="s">
        <v>30</v>
      </c>
      <c r="G30" s="20">
        <v>0.2</v>
      </c>
      <c r="H30" s="58"/>
      <c r="I30" s="130">
        <f t="shared" si="0"/>
        <v>0</v>
      </c>
      <c r="J30" s="98"/>
      <c r="K30" s="99"/>
      <c r="L30" s="99"/>
      <c r="M30" s="99"/>
      <c r="N30" s="99"/>
      <c r="O30" s="99"/>
      <c r="P30" s="99"/>
      <c r="Q30" s="99"/>
      <c r="R30" s="99"/>
      <c r="S30" s="100"/>
      <c r="T30" s="98"/>
      <c r="U30" s="100"/>
      <c r="V30" s="98"/>
      <c r="W30" s="99"/>
      <c r="X30" s="100"/>
      <c r="Y30" s="61"/>
      <c r="Z30" s="59"/>
      <c r="AA30" s="59"/>
      <c r="AB30" s="59"/>
      <c r="AC30" s="60"/>
      <c r="AD30" s="61"/>
      <c r="AE30" s="62"/>
    </row>
    <row r="31" spans="2:31" ht="44.25" customHeight="1" x14ac:dyDescent="0.15">
      <c r="B31" s="282"/>
      <c r="C31" s="264"/>
      <c r="D31" s="316"/>
      <c r="E31" s="5" t="s">
        <v>33</v>
      </c>
      <c r="F31" s="8" t="s">
        <v>40</v>
      </c>
      <c r="G31" s="26">
        <v>0.2</v>
      </c>
      <c r="H31" s="79"/>
      <c r="I31" s="133">
        <f t="shared" si="0"/>
        <v>0</v>
      </c>
      <c r="J31" s="103"/>
      <c r="K31" s="101"/>
      <c r="L31" s="101"/>
      <c r="M31" s="101"/>
      <c r="N31" s="101"/>
      <c r="O31" s="101"/>
      <c r="P31" s="101"/>
      <c r="Q31" s="101"/>
      <c r="R31" s="101"/>
      <c r="S31" s="102"/>
      <c r="T31" s="103"/>
      <c r="U31" s="102"/>
      <c r="V31" s="103"/>
      <c r="W31" s="101"/>
      <c r="X31" s="102"/>
      <c r="Y31" s="82"/>
      <c r="Z31" s="80"/>
      <c r="AA31" s="80"/>
      <c r="AB31" s="80"/>
      <c r="AC31" s="81"/>
      <c r="AD31" s="82"/>
      <c r="AE31" s="83"/>
    </row>
    <row r="32" spans="2:31" ht="40.5" customHeight="1" thickBot="1" x14ac:dyDescent="0.2">
      <c r="B32" s="282"/>
      <c r="C32" s="263"/>
      <c r="D32" s="283" t="s">
        <v>46</v>
      </c>
      <c r="E32" s="283"/>
      <c r="F32" s="283"/>
      <c r="G32" s="284"/>
      <c r="H32" s="69">
        <f>SUM(H22:H31)</f>
        <v>0</v>
      </c>
      <c r="I32" s="128">
        <f t="shared" si="0"/>
        <v>0</v>
      </c>
      <c r="J32" s="72">
        <f t="shared" ref="J32:AE32" si="3">SUM(J22:J31)</f>
        <v>0</v>
      </c>
      <c r="K32" s="70">
        <f t="shared" si="3"/>
        <v>0</v>
      </c>
      <c r="L32" s="70">
        <f t="shared" si="3"/>
        <v>0</v>
      </c>
      <c r="M32" s="70">
        <f t="shared" si="3"/>
        <v>0</v>
      </c>
      <c r="N32" s="70">
        <f t="shared" si="3"/>
        <v>0</v>
      </c>
      <c r="O32" s="70">
        <f t="shared" si="3"/>
        <v>0</v>
      </c>
      <c r="P32" s="70">
        <f t="shared" si="3"/>
        <v>0</v>
      </c>
      <c r="Q32" s="70">
        <f t="shared" si="3"/>
        <v>0</v>
      </c>
      <c r="R32" s="70">
        <f t="shared" si="3"/>
        <v>0</v>
      </c>
      <c r="S32" s="71">
        <f t="shared" si="3"/>
        <v>0</v>
      </c>
      <c r="T32" s="72">
        <f t="shared" si="3"/>
        <v>0</v>
      </c>
      <c r="U32" s="71">
        <f t="shared" si="3"/>
        <v>0</v>
      </c>
      <c r="V32" s="72">
        <f t="shared" si="3"/>
        <v>0</v>
      </c>
      <c r="W32" s="70">
        <f t="shared" si="3"/>
        <v>0</v>
      </c>
      <c r="X32" s="71">
        <f t="shared" si="3"/>
        <v>0</v>
      </c>
      <c r="Y32" s="72">
        <f t="shared" si="3"/>
        <v>0</v>
      </c>
      <c r="Z32" s="70">
        <f t="shared" si="3"/>
        <v>0</v>
      </c>
      <c r="AA32" s="70">
        <f t="shared" si="3"/>
        <v>0</v>
      </c>
      <c r="AB32" s="70">
        <f t="shared" si="3"/>
        <v>0</v>
      </c>
      <c r="AC32" s="71">
        <f t="shared" si="3"/>
        <v>0</v>
      </c>
      <c r="AD32" s="72">
        <f t="shared" si="3"/>
        <v>0</v>
      </c>
      <c r="AE32" s="73">
        <f t="shared" si="3"/>
        <v>0</v>
      </c>
    </row>
    <row r="33" spans="2:31" ht="32.25" customHeight="1" x14ac:dyDescent="0.15">
      <c r="B33" s="282"/>
      <c r="C33" s="265" t="s">
        <v>65</v>
      </c>
      <c r="D33" s="266"/>
      <c r="E33" s="306"/>
      <c r="F33" s="307"/>
      <c r="G33" s="19"/>
      <c r="H33" s="104"/>
      <c r="I33" s="135">
        <f t="shared" si="0"/>
        <v>0</v>
      </c>
      <c r="J33" s="107"/>
      <c r="K33" s="105"/>
      <c r="L33" s="105"/>
      <c r="M33" s="105"/>
      <c r="N33" s="105"/>
      <c r="O33" s="105"/>
      <c r="P33" s="105"/>
      <c r="Q33" s="105"/>
      <c r="R33" s="105"/>
      <c r="S33" s="106"/>
      <c r="T33" s="107"/>
      <c r="U33" s="106"/>
      <c r="V33" s="107"/>
      <c r="W33" s="105"/>
      <c r="X33" s="106"/>
      <c r="Y33" s="107"/>
      <c r="Z33" s="105"/>
      <c r="AA33" s="105"/>
      <c r="AB33" s="105"/>
      <c r="AC33" s="106"/>
      <c r="AD33" s="107"/>
      <c r="AE33" s="108"/>
    </row>
    <row r="34" spans="2:31" ht="32.25" customHeight="1" thickBot="1" x14ac:dyDescent="0.2">
      <c r="B34" s="282"/>
      <c r="C34" s="267"/>
      <c r="D34" s="268"/>
      <c r="E34" s="304"/>
      <c r="F34" s="305"/>
      <c r="G34" s="25"/>
      <c r="H34" s="109"/>
      <c r="I34" s="136">
        <f t="shared" si="0"/>
        <v>0</v>
      </c>
      <c r="J34" s="112"/>
      <c r="K34" s="110"/>
      <c r="L34" s="110"/>
      <c r="M34" s="110"/>
      <c r="N34" s="110"/>
      <c r="O34" s="110"/>
      <c r="P34" s="110"/>
      <c r="Q34" s="110"/>
      <c r="R34" s="110"/>
      <c r="S34" s="111"/>
      <c r="T34" s="112"/>
      <c r="U34" s="111"/>
      <c r="V34" s="112"/>
      <c r="W34" s="110"/>
      <c r="X34" s="111"/>
      <c r="Y34" s="112"/>
      <c r="Z34" s="110"/>
      <c r="AA34" s="110"/>
      <c r="AB34" s="110"/>
      <c r="AC34" s="111"/>
      <c r="AD34" s="112"/>
      <c r="AE34" s="113"/>
    </row>
    <row r="35" spans="2:31" ht="40.5" customHeight="1" thickTop="1" thickBot="1" x14ac:dyDescent="0.2">
      <c r="B35" s="301" t="s">
        <v>66</v>
      </c>
      <c r="C35" s="302"/>
      <c r="D35" s="303"/>
      <c r="E35" s="303"/>
      <c r="F35" s="303"/>
      <c r="G35" s="303"/>
      <c r="H35" s="114">
        <f>H21+H32+H33+H34</f>
        <v>0</v>
      </c>
      <c r="I35" s="127">
        <f t="shared" si="0"/>
        <v>0</v>
      </c>
      <c r="J35" s="117">
        <f t="shared" ref="J35:AE35" si="4">J21+J32+J33+J34</f>
        <v>0</v>
      </c>
      <c r="K35" s="115">
        <f t="shared" si="4"/>
        <v>0</v>
      </c>
      <c r="L35" s="115">
        <f t="shared" si="4"/>
        <v>0</v>
      </c>
      <c r="M35" s="115">
        <f t="shared" si="4"/>
        <v>0</v>
      </c>
      <c r="N35" s="115">
        <f t="shared" si="4"/>
        <v>0</v>
      </c>
      <c r="O35" s="115">
        <f t="shared" si="4"/>
        <v>0</v>
      </c>
      <c r="P35" s="115">
        <f t="shared" si="4"/>
        <v>0</v>
      </c>
      <c r="Q35" s="115">
        <f t="shared" si="4"/>
        <v>0</v>
      </c>
      <c r="R35" s="115">
        <f t="shared" si="4"/>
        <v>0</v>
      </c>
      <c r="S35" s="116">
        <f t="shared" si="4"/>
        <v>0</v>
      </c>
      <c r="T35" s="117">
        <f t="shared" si="4"/>
        <v>0</v>
      </c>
      <c r="U35" s="116">
        <f t="shared" si="4"/>
        <v>0</v>
      </c>
      <c r="V35" s="117">
        <f t="shared" si="4"/>
        <v>0</v>
      </c>
      <c r="W35" s="115">
        <f t="shared" si="4"/>
        <v>0</v>
      </c>
      <c r="X35" s="116">
        <f t="shared" si="4"/>
        <v>0</v>
      </c>
      <c r="Y35" s="117">
        <f t="shared" si="4"/>
        <v>0</v>
      </c>
      <c r="Z35" s="115">
        <f t="shared" si="4"/>
        <v>0</v>
      </c>
      <c r="AA35" s="115">
        <f t="shared" si="4"/>
        <v>0</v>
      </c>
      <c r="AB35" s="115">
        <f t="shared" si="4"/>
        <v>0</v>
      </c>
      <c r="AC35" s="116">
        <f t="shared" si="4"/>
        <v>0</v>
      </c>
      <c r="AD35" s="117">
        <f t="shared" si="4"/>
        <v>0</v>
      </c>
      <c r="AE35" s="118">
        <f t="shared" si="4"/>
        <v>0</v>
      </c>
    </row>
    <row r="36" spans="2:31" ht="32.25" customHeight="1" thickTop="1" thickBot="1" x14ac:dyDescent="0.2">
      <c r="B36" s="298" t="s">
        <v>2</v>
      </c>
      <c r="C36" s="299"/>
      <c r="D36" s="300"/>
      <c r="E36" s="300"/>
      <c r="F36" s="300"/>
      <c r="G36" s="300"/>
      <c r="H36" s="42">
        <f>IFERROR(ROUND(SUMPRODUCT($G11:$G35,$H11:$H35)/$H$35,3),0)</f>
        <v>0</v>
      </c>
      <c r="I36" s="318">
        <f>IFERROR(ROUND(SUMPRODUCT(J$10:AE$10,J$35:AE$35)/$I$35,3),0)</f>
        <v>0</v>
      </c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20"/>
    </row>
    <row r="37" spans="2:31" ht="15" thickTop="1" thickBot="1" x14ac:dyDescent="0.2">
      <c r="AC37" s="255" t="s">
        <v>67</v>
      </c>
      <c r="AD37" s="255"/>
      <c r="AE37" s="255"/>
    </row>
    <row r="38" spans="2:31" ht="30.75" customHeight="1" thickBot="1" x14ac:dyDescent="0.2">
      <c r="B38" s="269" t="s">
        <v>47</v>
      </c>
      <c r="C38" s="270"/>
      <c r="D38" s="271"/>
      <c r="E38" s="271"/>
      <c r="F38" s="271"/>
      <c r="G38" s="271"/>
      <c r="H38" s="272"/>
      <c r="I38" s="126"/>
      <c r="J38" s="119">
        <f t="shared" ref="J38:U38" si="5">SUM(J24:J31)</f>
        <v>0</v>
      </c>
      <c r="K38" s="120">
        <f t="shared" si="5"/>
        <v>0</v>
      </c>
      <c r="L38" s="120">
        <f t="shared" si="5"/>
        <v>0</v>
      </c>
      <c r="M38" s="120">
        <f t="shared" si="5"/>
        <v>0</v>
      </c>
      <c r="N38" s="120">
        <f t="shared" si="5"/>
        <v>0</v>
      </c>
      <c r="O38" s="120">
        <f t="shared" si="5"/>
        <v>0</v>
      </c>
      <c r="P38" s="120">
        <f t="shared" si="5"/>
        <v>0</v>
      </c>
      <c r="Q38" s="120">
        <f t="shared" si="5"/>
        <v>0</v>
      </c>
      <c r="R38" s="120">
        <f t="shared" si="5"/>
        <v>0</v>
      </c>
      <c r="S38" s="121">
        <f t="shared" si="5"/>
        <v>0</v>
      </c>
      <c r="T38" s="122">
        <f t="shared" si="5"/>
        <v>0</v>
      </c>
      <c r="U38" s="121">
        <f t="shared" si="5"/>
        <v>0</v>
      </c>
      <c r="V38" s="122">
        <f>SUM(V27:V31)</f>
        <v>0</v>
      </c>
      <c r="W38" s="120">
        <f>SUM(W24,W26:W31)</f>
        <v>0</v>
      </c>
      <c r="X38" s="123">
        <f>SUM(X27:X31)</f>
        <v>0</v>
      </c>
      <c r="Y38" s="12" t="s">
        <v>52</v>
      </c>
      <c r="Z38" s="12" t="s">
        <v>1</v>
      </c>
      <c r="AA38" s="273">
        <f>SUM(J38:X38)</f>
        <v>0</v>
      </c>
      <c r="AB38" s="274"/>
      <c r="AC38" s="255"/>
      <c r="AD38" s="255"/>
      <c r="AE38" s="255"/>
    </row>
    <row r="39" spans="2:31" x14ac:dyDescent="0.15">
      <c r="AC39" s="255"/>
      <c r="AD39" s="255"/>
      <c r="AE39" s="255"/>
    </row>
    <row r="41" spans="2:31" x14ac:dyDescent="0.15"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2:31" x14ac:dyDescent="0.15">
      <c r="J42" s="30">
        <f>G11</f>
        <v>0.9</v>
      </c>
      <c r="K42" s="30">
        <f>G12</f>
        <v>1</v>
      </c>
      <c r="L42" s="30">
        <f>G13</f>
        <v>1</v>
      </c>
      <c r="M42" s="30">
        <f>G14</f>
        <v>1</v>
      </c>
      <c r="N42" s="30">
        <f>G15</f>
        <v>0.9</v>
      </c>
    </row>
  </sheetData>
  <mergeCells count="35">
    <mergeCell ref="I36:AE36"/>
    <mergeCell ref="J5:AE5"/>
    <mergeCell ref="AC1:AE2"/>
    <mergeCell ref="I4:AE4"/>
    <mergeCell ref="I5:I10"/>
    <mergeCell ref="I2:AB2"/>
    <mergeCell ref="B4:H4"/>
    <mergeCell ref="B5:F10"/>
    <mergeCell ref="B36:G36"/>
    <mergeCell ref="B35:G35"/>
    <mergeCell ref="E34:F34"/>
    <mergeCell ref="E33:F33"/>
    <mergeCell ref="D32:G32"/>
    <mergeCell ref="H5:H10"/>
    <mergeCell ref="G5:G10"/>
    <mergeCell ref="D11:D20"/>
    <mergeCell ref="D22:D23"/>
    <mergeCell ref="D24:D26"/>
    <mergeCell ref="D27:D31"/>
    <mergeCell ref="AC37:AE39"/>
    <mergeCell ref="B1:H2"/>
    <mergeCell ref="AD6:AE7"/>
    <mergeCell ref="C11:C21"/>
    <mergeCell ref="C22:C32"/>
    <mergeCell ref="C33:D34"/>
    <mergeCell ref="B38:H38"/>
    <mergeCell ref="AA38:AB38"/>
    <mergeCell ref="J7:S7"/>
    <mergeCell ref="J6:S6"/>
    <mergeCell ref="T6:AC6"/>
    <mergeCell ref="T7:U7"/>
    <mergeCell ref="V7:X7"/>
    <mergeCell ref="Y7:AC7"/>
    <mergeCell ref="B11:B34"/>
    <mergeCell ref="D21:G21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1391-02A0-4446-879C-9BCEF08EA0FF}">
  <sheetPr>
    <pageSetUpPr fitToPage="1"/>
  </sheetPr>
  <dimension ref="B1:AG45"/>
  <sheetViews>
    <sheetView view="pageBreakPreview" topLeftCell="A22" zoomScale="55" zoomScaleNormal="55" zoomScaleSheetLayoutView="55" workbookViewId="0">
      <selection activeCell="W27" sqref="W27"/>
    </sheetView>
  </sheetViews>
  <sheetFormatPr defaultColWidth="9" defaultRowHeight="13.5" x14ac:dyDescent="0.15"/>
  <cols>
    <col min="1" max="2" width="4.125" style="1" customWidth="1"/>
    <col min="3" max="3" width="2.375" style="1" customWidth="1"/>
    <col min="4" max="5" width="7.25" style="1" customWidth="1"/>
    <col min="6" max="6" width="4.875" style="1" customWidth="1"/>
    <col min="7" max="7" width="47.25" style="1" customWidth="1"/>
    <col min="8" max="8" width="9" style="1"/>
    <col min="9" max="10" width="9.5" style="1" customWidth="1"/>
    <col min="11" max="32" width="9.75" style="1" customWidth="1"/>
    <col min="33" max="34" width="4.125" style="1" customWidth="1"/>
    <col min="35" max="16384" width="9" style="1"/>
  </cols>
  <sheetData>
    <row r="1" spans="2:33" ht="14.25" thickBot="1" x14ac:dyDescent="0.2"/>
    <row r="2" spans="2:33" ht="23.1" customHeight="1" thickTop="1" x14ac:dyDescent="0.15">
      <c r="O2" s="331" t="s">
        <v>84</v>
      </c>
      <c r="P2" s="332"/>
      <c r="Q2" s="332"/>
      <c r="R2" s="332"/>
      <c r="S2" s="333"/>
    </row>
    <row r="3" spans="2:33" ht="23.1" customHeight="1" thickBot="1" x14ac:dyDescent="0.2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34"/>
      <c r="P3" s="335"/>
      <c r="Q3" s="335"/>
      <c r="R3" s="335"/>
      <c r="S3" s="336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6"/>
    </row>
    <row r="4" spans="2:33" ht="13.5" customHeight="1" thickTop="1" x14ac:dyDescent="0.15">
      <c r="B4" s="47"/>
      <c r="C4" s="339" t="s">
        <v>68</v>
      </c>
      <c r="D4" s="339"/>
      <c r="E4" s="339"/>
      <c r="F4" s="339"/>
      <c r="G4" s="339"/>
      <c r="H4" s="339"/>
      <c r="I4" s="339"/>
      <c r="J4" s="137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329" t="s">
        <v>69</v>
      </c>
      <c r="AE4" s="329"/>
      <c r="AF4" s="329"/>
      <c r="AG4" s="49"/>
    </row>
    <row r="5" spans="2:33" ht="30.75" customHeight="1" x14ac:dyDescent="0.15">
      <c r="B5" s="47"/>
      <c r="C5" s="339"/>
      <c r="D5" s="339"/>
      <c r="E5" s="339"/>
      <c r="F5" s="339"/>
      <c r="G5" s="339"/>
      <c r="H5" s="339"/>
      <c r="I5" s="339"/>
      <c r="J5" s="328" t="s">
        <v>72</v>
      </c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9"/>
      <c r="AE5" s="329"/>
      <c r="AF5" s="329"/>
      <c r="AG5" s="49"/>
    </row>
    <row r="6" spans="2:33" ht="9" customHeight="1" thickBot="1" x14ac:dyDescent="0.2"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9"/>
    </row>
    <row r="7" spans="2:33" ht="26.25" customHeight="1" thickTop="1" x14ac:dyDescent="0.15">
      <c r="B7" s="47"/>
      <c r="C7" s="285" t="s">
        <v>3</v>
      </c>
      <c r="D7" s="286"/>
      <c r="E7" s="287"/>
      <c r="F7" s="287"/>
      <c r="G7" s="287"/>
      <c r="H7" s="287"/>
      <c r="I7" s="288"/>
      <c r="J7" s="330" t="s">
        <v>4</v>
      </c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5"/>
      <c r="AG7" s="49"/>
    </row>
    <row r="8" spans="2:33" ht="22.5" customHeight="1" x14ac:dyDescent="0.15">
      <c r="B8" s="47"/>
      <c r="C8" s="289" t="s">
        <v>70</v>
      </c>
      <c r="D8" s="290"/>
      <c r="E8" s="291"/>
      <c r="F8" s="291"/>
      <c r="G8" s="291"/>
      <c r="H8" s="311" t="s">
        <v>44</v>
      </c>
      <c r="I8" s="308" t="s">
        <v>0</v>
      </c>
      <c r="J8" s="337" t="s">
        <v>83</v>
      </c>
      <c r="K8" s="275" t="s">
        <v>45</v>
      </c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321"/>
      <c r="AG8" s="49"/>
    </row>
    <row r="9" spans="2:33" ht="22.5" customHeight="1" x14ac:dyDescent="0.15">
      <c r="B9" s="47"/>
      <c r="C9" s="289"/>
      <c r="D9" s="290"/>
      <c r="E9" s="291"/>
      <c r="F9" s="291"/>
      <c r="G9" s="291"/>
      <c r="H9" s="311"/>
      <c r="I9" s="308"/>
      <c r="J9" s="337"/>
      <c r="K9" s="275" t="s">
        <v>53</v>
      </c>
      <c r="L9" s="276"/>
      <c r="M9" s="276"/>
      <c r="N9" s="276"/>
      <c r="O9" s="276"/>
      <c r="P9" s="276"/>
      <c r="Q9" s="276"/>
      <c r="R9" s="276"/>
      <c r="S9" s="276"/>
      <c r="T9" s="276"/>
      <c r="U9" s="275" t="s">
        <v>54</v>
      </c>
      <c r="V9" s="276"/>
      <c r="W9" s="276"/>
      <c r="X9" s="276"/>
      <c r="Y9" s="276"/>
      <c r="Z9" s="276"/>
      <c r="AA9" s="276"/>
      <c r="AB9" s="276"/>
      <c r="AC9" s="276"/>
      <c r="AD9" s="277"/>
      <c r="AE9" s="257" t="s">
        <v>43</v>
      </c>
      <c r="AF9" s="258"/>
      <c r="AG9" s="49"/>
    </row>
    <row r="10" spans="2:33" ht="18.75" customHeight="1" x14ac:dyDescent="0.15">
      <c r="B10" s="47"/>
      <c r="C10" s="289"/>
      <c r="D10" s="290"/>
      <c r="E10" s="291"/>
      <c r="F10" s="291"/>
      <c r="G10" s="291"/>
      <c r="H10" s="291"/>
      <c r="I10" s="308"/>
      <c r="J10" s="337"/>
      <c r="K10" s="275" t="s">
        <v>48</v>
      </c>
      <c r="L10" s="276"/>
      <c r="M10" s="276"/>
      <c r="N10" s="276"/>
      <c r="O10" s="276"/>
      <c r="P10" s="276"/>
      <c r="Q10" s="276"/>
      <c r="R10" s="276"/>
      <c r="S10" s="276"/>
      <c r="T10" s="276"/>
      <c r="U10" s="278" t="s">
        <v>55</v>
      </c>
      <c r="V10" s="279"/>
      <c r="W10" s="278" t="s">
        <v>51</v>
      </c>
      <c r="X10" s="280"/>
      <c r="Y10" s="279"/>
      <c r="Z10" s="278" t="s">
        <v>56</v>
      </c>
      <c r="AA10" s="280"/>
      <c r="AB10" s="280"/>
      <c r="AC10" s="280"/>
      <c r="AD10" s="279"/>
      <c r="AE10" s="259"/>
      <c r="AF10" s="260"/>
      <c r="AG10" s="49"/>
    </row>
    <row r="11" spans="2:33" ht="18.75" customHeight="1" x14ac:dyDescent="0.15">
      <c r="B11" s="47"/>
      <c r="C11" s="292"/>
      <c r="D11" s="293"/>
      <c r="E11" s="294"/>
      <c r="F11" s="294"/>
      <c r="G11" s="294"/>
      <c r="H11" s="294"/>
      <c r="I11" s="309"/>
      <c r="J11" s="337"/>
      <c r="K11" s="15" t="s">
        <v>6</v>
      </c>
      <c r="L11" s="13" t="s">
        <v>7</v>
      </c>
      <c r="M11" s="13" t="s">
        <v>9</v>
      </c>
      <c r="N11" s="13" t="s">
        <v>11</v>
      </c>
      <c r="O11" s="13" t="s">
        <v>14</v>
      </c>
      <c r="P11" s="13" t="s">
        <v>14</v>
      </c>
      <c r="Q11" s="13" t="s">
        <v>15</v>
      </c>
      <c r="R11" s="13" t="s">
        <v>15</v>
      </c>
      <c r="S11" s="13" t="s">
        <v>16</v>
      </c>
      <c r="T11" s="14" t="s">
        <v>16</v>
      </c>
      <c r="U11" s="15" t="s">
        <v>17</v>
      </c>
      <c r="V11" s="14" t="s">
        <v>18</v>
      </c>
      <c r="W11" s="15" t="s">
        <v>19</v>
      </c>
      <c r="X11" s="13" t="s">
        <v>22</v>
      </c>
      <c r="Y11" s="14" t="s">
        <v>24</v>
      </c>
      <c r="Z11" s="15" t="s">
        <v>25</v>
      </c>
      <c r="AA11" s="13" t="s">
        <v>26</v>
      </c>
      <c r="AB11" s="13" t="s">
        <v>29</v>
      </c>
      <c r="AC11" s="13" t="s">
        <v>31</v>
      </c>
      <c r="AD11" s="14" t="s">
        <v>33</v>
      </c>
      <c r="AE11" s="15"/>
      <c r="AF11" s="28"/>
      <c r="AG11" s="49"/>
    </row>
    <row r="12" spans="2:33" ht="88.5" customHeight="1" x14ac:dyDescent="0.15">
      <c r="B12" s="47"/>
      <c r="C12" s="292"/>
      <c r="D12" s="293"/>
      <c r="E12" s="294"/>
      <c r="F12" s="294"/>
      <c r="G12" s="294"/>
      <c r="H12" s="294"/>
      <c r="I12" s="309"/>
      <c r="J12" s="337"/>
      <c r="K12" s="35" t="s">
        <v>13</v>
      </c>
      <c r="L12" s="31" t="s">
        <v>12</v>
      </c>
      <c r="M12" s="31" t="s">
        <v>8</v>
      </c>
      <c r="N12" s="31" t="s">
        <v>10</v>
      </c>
      <c r="O12" s="32" t="s">
        <v>58</v>
      </c>
      <c r="P12" s="32" t="s">
        <v>59</v>
      </c>
      <c r="Q12" s="32" t="s">
        <v>60</v>
      </c>
      <c r="R12" s="32" t="s">
        <v>61</v>
      </c>
      <c r="S12" s="32" t="s">
        <v>62</v>
      </c>
      <c r="T12" s="33" t="s">
        <v>63</v>
      </c>
      <c r="U12" s="34" t="s">
        <v>57</v>
      </c>
      <c r="V12" s="33" t="s">
        <v>64</v>
      </c>
      <c r="W12" s="34" t="s">
        <v>21</v>
      </c>
      <c r="X12" s="32" t="s">
        <v>20</v>
      </c>
      <c r="Y12" s="33" t="s">
        <v>23</v>
      </c>
      <c r="Z12" s="35" t="s">
        <v>5</v>
      </c>
      <c r="AA12" s="32" t="s">
        <v>27</v>
      </c>
      <c r="AB12" s="32" t="s">
        <v>28</v>
      </c>
      <c r="AC12" s="32" t="s">
        <v>30</v>
      </c>
      <c r="AD12" s="33" t="s">
        <v>32</v>
      </c>
      <c r="AE12" s="34"/>
      <c r="AF12" s="36"/>
      <c r="AG12" s="49"/>
    </row>
    <row r="13" spans="2:33" ht="26.25" customHeight="1" thickBot="1" x14ac:dyDescent="0.2">
      <c r="B13" s="47"/>
      <c r="C13" s="295"/>
      <c r="D13" s="296"/>
      <c r="E13" s="297"/>
      <c r="F13" s="297"/>
      <c r="G13" s="297"/>
      <c r="H13" s="297"/>
      <c r="I13" s="310"/>
      <c r="J13" s="338"/>
      <c r="K13" s="41">
        <v>0.9</v>
      </c>
      <c r="L13" s="37">
        <v>1</v>
      </c>
      <c r="M13" s="37">
        <v>1</v>
      </c>
      <c r="N13" s="37">
        <v>1</v>
      </c>
      <c r="O13" s="38">
        <v>0.9</v>
      </c>
      <c r="P13" s="38"/>
      <c r="Q13" s="38">
        <v>0.9</v>
      </c>
      <c r="R13" s="38"/>
      <c r="S13" s="38">
        <v>0.9</v>
      </c>
      <c r="T13" s="39"/>
      <c r="U13" s="40">
        <v>0.95</v>
      </c>
      <c r="V13" s="39">
        <v>1</v>
      </c>
      <c r="W13" s="40">
        <v>0.5</v>
      </c>
      <c r="X13" s="38">
        <v>0.8</v>
      </c>
      <c r="Y13" s="39">
        <v>0.5</v>
      </c>
      <c r="Z13" s="41">
        <v>0.3</v>
      </c>
      <c r="AA13" s="38">
        <v>0.4</v>
      </c>
      <c r="AB13" s="38">
        <v>0.2</v>
      </c>
      <c r="AC13" s="38">
        <v>0.2</v>
      </c>
      <c r="AD13" s="39">
        <v>0.2</v>
      </c>
      <c r="AE13" s="16"/>
      <c r="AF13" s="29"/>
      <c r="AG13" s="49"/>
    </row>
    <row r="14" spans="2:33" ht="30.75" customHeight="1" thickTop="1" x14ac:dyDescent="0.15">
      <c r="B14" s="47"/>
      <c r="C14" s="281"/>
      <c r="D14" s="261" t="s">
        <v>41</v>
      </c>
      <c r="E14" s="312" t="s">
        <v>48</v>
      </c>
      <c r="F14" s="22" t="s">
        <v>6</v>
      </c>
      <c r="G14" s="23" t="s">
        <v>13</v>
      </c>
      <c r="H14" s="24">
        <v>0.9</v>
      </c>
      <c r="I14" s="53">
        <v>0.03</v>
      </c>
      <c r="J14" s="129">
        <f>SUM(K14:AF14)</f>
        <v>0.03</v>
      </c>
      <c r="K14" s="138">
        <v>0.03</v>
      </c>
      <c r="L14" s="54"/>
      <c r="M14" s="54"/>
      <c r="N14" s="54"/>
      <c r="O14" s="54"/>
      <c r="P14" s="54"/>
      <c r="Q14" s="54"/>
      <c r="R14" s="54"/>
      <c r="S14" s="54"/>
      <c r="T14" s="55"/>
      <c r="U14" s="56"/>
      <c r="V14" s="55"/>
      <c r="W14" s="56"/>
      <c r="X14" s="54"/>
      <c r="Y14" s="55"/>
      <c r="Z14" s="56"/>
      <c r="AA14" s="54"/>
      <c r="AB14" s="54"/>
      <c r="AC14" s="54"/>
      <c r="AD14" s="55"/>
      <c r="AE14" s="56"/>
      <c r="AF14" s="57"/>
      <c r="AG14" s="49"/>
    </row>
    <row r="15" spans="2:33" ht="30.75" customHeight="1" x14ac:dyDescent="0.15">
      <c r="B15" s="47"/>
      <c r="C15" s="282"/>
      <c r="D15" s="262"/>
      <c r="E15" s="313"/>
      <c r="F15" s="3" t="s">
        <v>7</v>
      </c>
      <c r="G15" s="4" t="s">
        <v>12</v>
      </c>
      <c r="H15" s="20">
        <v>1</v>
      </c>
      <c r="I15" s="58"/>
      <c r="J15" s="130">
        <f t="shared" ref="J15:J38" si="0">SUM(K15:AF15)</f>
        <v>0</v>
      </c>
      <c r="K15" s="61"/>
      <c r="L15" s="59"/>
      <c r="M15" s="59"/>
      <c r="N15" s="59"/>
      <c r="O15" s="59"/>
      <c r="P15" s="59"/>
      <c r="Q15" s="59"/>
      <c r="R15" s="59"/>
      <c r="S15" s="59"/>
      <c r="T15" s="60"/>
      <c r="U15" s="61"/>
      <c r="V15" s="60"/>
      <c r="W15" s="61"/>
      <c r="X15" s="59"/>
      <c r="Y15" s="60"/>
      <c r="Z15" s="61"/>
      <c r="AA15" s="59"/>
      <c r="AB15" s="59"/>
      <c r="AC15" s="59"/>
      <c r="AD15" s="60"/>
      <c r="AE15" s="61"/>
      <c r="AF15" s="62"/>
      <c r="AG15" s="49"/>
    </row>
    <row r="16" spans="2:33" ht="30.75" customHeight="1" x14ac:dyDescent="0.15">
      <c r="B16" s="47"/>
      <c r="C16" s="282"/>
      <c r="D16" s="262"/>
      <c r="E16" s="313"/>
      <c r="F16" s="3" t="s">
        <v>9</v>
      </c>
      <c r="G16" s="4" t="s">
        <v>8</v>
      </c>
      <c r="H16" s="20">
        <v>1</v>
      </c>
      <c r="I16" s="58"/>
      <c r="J16" s="130">
        <f t="shared" si="0"/>
        <v>0</v>
      </c>
      <c r="K16" s="61"/>
      <c r="L16" s="59"/>
      <c r="M16" s="59"/>
      <c r="N16" s="59"/>
      <c r="O16" s="59"/>
      <c r="P16" s="59"/>
      <c r="Q16" s="59"/>
      <c r="R16" s="59"/>
      <c r="S16" s="59"/>
      <c r="T16" s="60"/>
      <c r="U16" s="61"/>
      <c r="V16" s="60"/>
      <c r="W16" s="61"/>
      <c r="X16" s="59"/>
      <c r="Y16" s="60"/>
      <c r="Z16" s="61"/>
      <c r="AA16" s="59"/>
      <c r="AB16" s="59"/>
      <c r="AC16" s="59"/>
      <c r="AD16" s="60"/>
      <c r="AE16" s="61"/>
      <c r="AF16" s="62"/>
      <c r="AG16" s="49"/>
    </row>
    <row r="17" spans="2:33" ht="30.75" customHeight="1" x14ac:dyDescent="0.15">
      <c r="B17" s="47"/>
      <c r="C17" s="282"/>
      <c r="D17" s="262"/>
      <c r="E17" s="313"/>
      <c r="F17" s="3" t="s">
        <v>11</v>
      </c>
      <c r="G17" s="4" t="s">
        <v>10</v>
      </c>
      <c r="H17" s="20">
        <v>1</v>
      </c>
      <c r="I17" s="58"/>
      <c r="J17" s="130">
        <f t="shared" si="0"/>
        <v>0</v>
      </c>
      <c r="K17" s="61"/>
      <c r="L17" s="59"/>
      <c r="M17" s="59"/>
      <c r="N17" s="59"/>
      <c r="O17" s="59"/>
      <c r="P17" s="59"/>
      <c r="Q17" s="59"/>
      <c r="R17" s="59"/>
      <c r="S17" s="59"/>
      <c r="T17" s="60"/>
      <c r="U17" s="61"/>
      <c r="V17" s="60"/>
      <c r="W17" s="61"/>
      <c r="X17" s="59"/>
      <c r="Y17" s="60"/>
      <c r="Z17" s="61"/>
      <c r="AA17" s="59"/>
      <c r="AB17" s="59"/>
      <c r="AC17" s="59"/>
      <c r="AD17" s="60"/>
      <c r="AE17" s="61"/>
      <c r="AF17" s="62"/>
      <c r="AG17" s="49"/>
    </row>
    <row r="18" spans="2:33" ht="30.75" customHeight="1" x14ac:dyDescent="0.15">
      <c r="B18" s="47"/>
      <c r="C18" s="282"/>
      <c r="D18" s="262"/>
      <c r="E18" s="313"/>
      <c r="F18" s="3" t="s">
        <v>14</v>
      </c>
      <c r="G18" s="4" t="s">
        <v>73</v>
      </c>
      <c r="H18" s="20">
        <v>0.9</v>
      </c>
      <c r="I18" s="63">
        <v>5.0000000000000001E-3</v>
      </c>
      <c r="J18" s="130">
        <f t="shared" si="0"/>
        <v>5.0000000000000001E-3</v>
      </c>
      <c r="K18" s="139">
        <v>5.0000000000000001E-3</v>
      </c>
      <c r="L18" s="59"/>
      <c r="M18" s="59"/>
      <c r="N18" s="59"/>
      <c r="O18" s="59"/>
      <c r="P18" s="59"/>
      <c r="Q18" s="59"/>
      <c r="R18" s="59"/>
      <c r="S18" s="59"/>
      <c r="T18" s="60"/>
      <c r="U18" s="61"/>
      <c r="V18" s="60"/>
      <c r="W18" s="61"/>
      <c r="X18" s="59"/>
      <c r="Y18" s="60"/>
      <c r="Z18" s="61"/>
      <c r="AA18" s="59"/>
      <c r="AB18" s="59"/>
      <c r="AC18" s="59"/>
      <c r="AD18" s="60"/>
      <c r="AE18" s="61"/>
      <c r="AF18" s="62"/>
      <c r="AG18" s="49"/>
    </row>
    <row r="19" spans="2:33" ht="30.75" customHeight="1" x14ac:dyDescent="0.15">
      <c r="B19" s="47"/>
      <c r="C19" s="282"/>
      <c r="D19" s="262"/>
      <c r="E19" s="313"/>
      <c r="F19" s="3" t="s">
        <v>14</v>
      </c>
      <c r="G19" s="4" t="s">
        <v>74</v>
      </c>
      <c r="H19" s="20"/>
      <c r="I19" s="58"/>
      <c r="J19" s="130">
        <f t="shared" si="0"/>
        <v>0</v>
      </c>
      <c r="K19" s="61"/>
      <c r="L19" s="59"/>
      <c r="M19" s="59"/>
      <c r="N19" s="59"/>
      <c r="O19" s="59"/>
      <c r="P19" s="59"/>
      <c r="Q19" s="59"/>
      <c r="R19" s="59"/>
      <c r="S19" s="59"/>
      <c r="T19" s="60"/>
      <c r="U19" s="61"/>
      <c r="V19" s="60"/>
      <c r="W19" s="61"/>
      <c r="X19" s="59"/>
      <c r="Y19" s="60"/>
      <c r="Z19" s="61"/>
      <c r="AA19" s="59"/>
      <c r="AB19" s="59"/>
      <c r="AC19" s="59"/>
      <c r="AD19" s="60"/>
      <c r="AE19" s="61"/>
      <c r="AF19" s="62"/>
      <c r="AG19" s="49"/>
    </row>
    <row r="20" spans="2:33" ht="30.75" customHeight="1" x14ac:dyDescent="0.15">
      <c r="B20" s="47"/>
      <c r="C20" s="282"/>
      <c r="D20" s="262"/>
      <c r="E20" s="313"/>
      <c r="F20" s="3" t="s">
        <v>15</v>
      </c>
      <c r="G20" s="4" t="s">
        <v>75</v>
      </c>
      <c r="H20" s="20">
        <v>0.9</v>
      </c>
      <c r="I20" s="58"/>
      <c r="J20" s="130">
        <f t="shared" si="0"/>
        <v>0</v>
      </c>
      <c r="K20" s="61"/>
      <c r="L20" s="59"/>
      <c r="M20" s="59"/>
      <c r="N20" s="59"/>
      <c r="O20" s="59"/>
      <c r="P20" s="59"/>
      <c r="Q20" s="59"/>
      <c r="R20" s="59"/>
      <c r="S20" s="59"/>
      <c r="T20" s="60"/>
      <c r="U20" s="61"/>
      <c r="V20" s="60"/>
      <c r="W20" s="61"/>
      <c r="X20" s="59"/>
      <c r="Y20" s="60"/>
      <c r="Z20" s="61"/>
      <c r="AA20" s="59"/>
      <c r="AB20" s="59"/>
      <c r="AC20" s="59"/>
      <c r="AD20" s="60"/>
      <c r="AE20" s="61"/>
      <c r="AF20" s="62"/>
      <c r="AG20" s="49"/>
    </row>
    <row r="21" spans="2:33" ht="30.75" customHeight="1" x14ac:dyDescent="0.15">
      <c r="B21" s="47"/>
      <c r="C21" s="282"/>
      <c r="D21" s="262"/>
      <c r="E21" s="313"/>
      <c r="F21" s="3" t="s">
        <v>15</v>
      </c>
      <c r="G21" s="4" t="s">
        <v>76</v>
      </c>
      <c r="H21" s="20"/>
      <c r="I21" s="58"/>
      <c r="J21" s="130">
        <f t="shared" si="0"/>
        <v>0</v>
      </c>
      <c r="K21" s="61"/>
      <c r="L21" s="59"/>
      <c r="M21" s="59"/>
      <c r="N21" s="59"/>
      <c r="O21" s="59"/>
      <c r="P21" s="59"/>
      <c r="Q21" s="59"/>
      <c r="R21" s="59"/>
      <c r="S21" s="59"/>
      <c r="T21" s="60"/>
      <c r="U21" s="61"/>
      <c r="V21" s="60"/>
      <c r="W21" s="61"/>
      <c r="X21" s="59"/>
      <c r="Y21" s="60"/>
      <c r="Z21" s="61"/>
      <c r="AA21" s="59"/>
      <c r="AB21" s="59"/>
      <c r="AC21" s="59"/>
      <c r="AD21" s="60"/>
      <c r="AE21" s="61"/>
      <c r="AF21" s="62"/>
      <c r="AG21" s="49"/>
    </row>
    <row r="22" spans="2:33" ht="30.75" customHeight="1" x14ac:dyDescent="0.15">
      <c r="B22" s="47"/>
      <c r="C22" s="282"/>
      <c r="D22" s="262"/>
      <c r="E22" s="313"/>
      <c r="F22" s="3" t="s">
        <v>16</v>
      </c>
      <c r="G22" s="4" t="s">
        <v>77</v>
      </c>
      <c r="H22" s="20">
        <v>0.9</v>
      </c>
      <c r="I22" s="58"/>
      <c r="J22" s="130">
        <f t="shared" si="0"/>
        <v>0</v>
      </c>
      <c r="K22" s="61"/>
      <c r="L22" s="59"/>
      <c r="M22" s="59"/>
      <c r="N22" s="59"/>
      <c r="O22" s="59"/>
      <c r="P22" s="59"/>
      <c r="Q22" s="59"/>
      <c r="R22" s="59"/>
      <c r="S22" s="59"/>
      <c r="T22" s="60"/>
      <c r="U22" s="61"/>
      <c r="V22" s="60"/>
      <c r="W22" s="61"/>
      <c r="X22" s="59"/>
      <c r="Y22" s="60"/>
      <c r="Z22" s="61"/>
      <c r="AA22" s="59"/>
      <c r="AB22" s="59"/>
      <c r="AC22" s="59"/>
      <c r="AD22" s="60"/>
      <c r="AE22" s="61"/>
      <c r="AF22" s="62"/>
      <c r="AG22" s="49"/>
    </row>
    <row r="23" spans="2:33" ht="30.75" customHeight="1" x14ac:dyDescent="0.15">
      <c r="B23" s="47"/>
      <c r="C23" s="282"/>
      <c r="D23" s="262"/>
      <c r="E23" s="314"/>
      <c r="F23" s="11" t="s">
        <v>16</v>
      </c>
      <c r="G23" s="17" t="s">
        <v>78</v>
      </c>
      <c r="H23" s="21"/>
      <c r="I23" s="64"/>
      <c r="J23" s="131">
        <f t="shared" si="0"/>
        <v>0</v>
      </c>
      <c r="K23" s="67"/>
      <c r="L23" s="65"/>
      <c r="M23" s="65"/>
      <c r="N23" s="65"/>
      <c r="O23" s="65"/>
      <c r="P23" s="65"/>
      <c r="Q23" s="65"/>
      <c r="R23" s="65"/>
      <c r="S23" s="65"/>
      <c r="T23" s="66"/>
      <c r="U23" s="67"/>
      <c r="V23" s="66"/>
      <c r="W23" s="67"/>
      <c r="X23" s="65"/>
      <c r="Y23" s="66"/>
      <c r="Z23" s="67"/>
      <c r="AA23" s="65"/>
      <c r="AB23" s="65"/>
      <c r="AC23" s="65"/>
      <c r="AD23" s="66"/>
      <c r="AE23" s="67"/>
      <c r="AF23" s="68"/>
      <c r="AG23" s="49"/>
    </row>
    <row r="24" spans="2:33" ht="40.5" customHeight="1" thickBot="1" x14ac:dyDescent="0.2">
      <c r="B24" s="47"/>
      <c r="C24" s="282"/>
      <c r="D24" s="263"/>
      <c r="E24" s="283" t="s">
        <v>46</v>
      </c>
      <c r="F24" s="283"/>
      <c r="G24" s="283"/>
      <c r="H24" s="284"/>
      <c r="I24" s="69">
        <f t="shared" ref="I24:Q24" si="1">SUM(I14:I23)</f>
        <v>3.4999999999999996E-2</v>
      </c>
      <c r="J24" s="128">
        <f t="shared" si="0"/>
        <v>3.4999999999999996E-2</v>
      </c>
      <c r="K24" s="72">
        <f t="shared" si="1"/>
        <v>3.4999999999999996E-2</v>
      </c>
      <c r="L24" s="70">
        <f t="shared" si="1"/>
        <v>0</v>
      </c>
      <c r="M24" s="70">
        <f t="shared" si="1"/>
        <v>0</v>
      </c>
      <c r="N24" s="70">
        <f t="shared" si="1"/>
        <v>0</v>
      </c>
      <c r="O24" s="70">
        <f t="shared" si="1"/>
        <v>0</v>
      </c>
      <c r="P24" s="70">
        <f t="shared" si="1"/>
        <v>0</v>
      </c>
      <c r="Q24" s="70">
        <f t="shared" si="1"/>
        <v>0</v>
      </c>
      <c r="R24" s="70">
        <f t="shared" ref="R24:AF24" si="2">SUM(R14:R23)</f>
        <v>0</v>
      </c>
      <c r="S24" s="70">
        <f t="shared" si="2"/>
        <v>0</v>
      </c>
      <c r="T24" s="71">
        <f t="shared" si="2"/>
        <v>0</v>
      </c>
      <c r="U24" s="72">
        <f t="shared" si="2"/>
        <v>0</v>
      </c>
      <c r="V24" s="71">
        <f t="shared" si="2"/>
        <v>0</v>
      </c>
      <c r="W24" s="72">
        <f t="shared" si="2"/>
        <v>0</v>
      </c>
      <c r="X24" s="70">
        <f t="shared" si="2"/>
        <v>0</v>
      </c>
      <c r="Y24" s="71">
        <f t="shared" si="2"/>
        <v>0</v>
      </c>
      <c r="Z24" s="72">
        <f t="shared" si="2"/>
        <v>0</v>
      </c>
      <c r="AA24" s="70">
        <f t="shared" si="2"/>
        <v>0</v>
      </c>
      <c r="AB24" s="70">
        <f t="shared" si="2"/>
        <v>0</v>
      </c>
      <c r="AC24" s="70">
        <f t="shared" si="2"/>
        <v>0</v>
      </c>
      <c r="AD24" s="71">
        <f t="shared" si="2"/>
        <v>0</v>
      </c>
      <c r="AE24" s="72">
        <f t="shared" si="2"/>
        <v>0</v>
      </c>
      <c r="AF24" s="73">
        <f t="shared" si="2"/>
        <v>0</v>
      </c>
      <c r="AG24" s="49"/>
    </row>
    <row r="25" spans="2:33" ht="44.25" customHeight="1" x14ac:dyDescent="0.15">
      <c r="B25" s="47"/>
      <c r="C25" s="282"/>
      <c r="D25" s="264" t="s">
        <v>42</v>
      </c>
      <c r="E25" s="315" t="s">
        <v>49</v>
      </c>
      <c r="F25" s="2" t="s">
        <v>17</v>
      </c>
      <c r="G25" s="7" t="s">
        <v>79</v>
      </c>
      <c r="H25" s="18">
        <v>0.95</v>
      </c>
      <c r="I25" s="74"/>
      <c r="J25" s="132">
        <f t="shared" si="0"/>
        <v>0</v>
      </c>
      <c r="K25" s="77"/>
      <c r="L25" s="75"/>
      <c r="M25" s="75"/>
      <c r="N25" s="75"/>
      <c r="O25" s="75"/>
      <c r="P25" s="75"/>
      <c r="Q25" s="75"/>
      <c r="R25" s="75"/>
      <c r="S25" s="75"/>
      <c r="T25" s="76"/>
      <c r="U25" s="77"/>
      <c r="V25" s="76"/>
      <c r="W25" s="77"/>
      <c r="X25" s="75"/>
      <c r="Y25" s="76"/>
      <c r="Z25" s="77"/>
      <c r="AA25" s="75"/>
      <c r="AB25" s="75"/>
      <c r="AC25" s="75"/>
      <c r="AD25" s="76"/>
      <c r="AE25" s="77"/>
      <c r="AF25" s="78"/>
      <c r="AG25" s="49"/>
    </row>
    <row r="26" spans="2:33" ht="44.25" customHeight="1" x14ac:dyDescent="0.15">
      <c r="B26" s="47"/>
      <c r="C26" s="282"/>
      <c r="D26" s="264"/>
      <c r="E26" s="316"/>
      <c r="F26" s="5" t="s">
        <v>18</v>
      </c>
      <c r="G26" s="8" t="s">
        <v>34</v>
      </c>
      <c r="H26" s="26">
        <v>1</v>
      </c>
      <c r="I26" s="79"/>
      <c r="J26" s="133">
        <f t="shared" si="0"/>
        <v>0</v>
      </c>
      <c r="K26" s="82"/>
      <c r="L26" s="80"/>
      <c r="M26" s="80"/>
      <c r="N26" s="80"/>
      <c r="O26" s="80"/>
      <c r="P26" s="80"/>
      <c r="Q26" s="80"/>
      <c r="R26" s="80"/>
      <c r="S26" s="80"/>
      <c r="T26" s="81"/>
      <c r="U26" s="82"/>
      <c r="V26" s="81"/>
      <c r="W26" s="82"/>
      <c r="X26" s="80"/>
      <c r="Y26" s="81"/>
      <c r="Z26" s="82"/>
      <c r="AA26" s="80"/>
      <c r="AB26" s="80"/>
      <c r="AC26" s="80"/>
      <c r="AD26" s="81"/>
      <c r="AE26" s="82"/>
      <c r="AF26" s="83"/>
      <c r="AG26" s="49"/>
    </row>
    <row r="27" spans="2:33" ht="44.25" customHeight="1" x14ac:dyDescent="0.15">
      <c r="B27" s="47"/>
      <c r="C27" s="282"/>
      <c r="D27" s="264"/>
      <c r="E27" s="316" t="s">
        <v>51</v>
      </c>
      <c r="F27" s="6" t="s">
        <v>19</v>
      </c>
      <c r="G27" s="9" t="s">
        <v>35</v>
      </c>
      <c r="H27" s="27">
        <v>0.5</v>
      </c>
      <c r="I27" s="84"/>
      <c r="J27" s="134">
        <f t="shared" si="0"/>
        <v>0</v>
      </c>
      <c r="K27" s="140"/>
      <c r="L27" s="141"/>
      <c r="M27" s="141"/>
      <c r="N27" s="141"/>
      <c r="O27" s="141"/>
      <c r="P27" s="141"/>
      <c r="Q27" s="141"/>
      <c r="R27" s="141"/>
      <c r="S27" s="141"/>
      <c r="T27" s="142"/>
      <c r="U27" s="140"/>
      <c r="V27" s="142"/>
      <c r="W27" s="88"/>
      <c r="X27" s="150"/>
      <c r="Y27" s="90"/>
      <c r="Z27" s="91"/>
      <c r="AA27" s="92"/>
      <c r="AB27" s="92"/>
      <c r="AC27" s="92"/>
      <c r="AD27" s="93"/>
      <c r="AE27" s="91"/>
      <c r="AF27" s="94"/>
      <c r="AG27" s="49"/>
    </row>
    <row r="28" spans="2:33" ht="44.25" customHeight="1" x14ac:dyDescent="0.15">
      <c r="B28" s="47"/>
      <c r="C28" s="282"/>
      <c r="D28" s="264"/>
      <c r="E28" s="316"/>
      <c r="F28" s="3" t="s">
        <v>22</v>
      </c>
      <c r="G28" s="10" t="s">
        <v>81</v>
      </c>
      <c r="H28" s="20">
        <v>0.8</v>
      </c>
      <c r="I28" s="58"/>
      <c r="J28" s="130">
        <f t="shared" si="0"/>
        <v>0</v>
      </c>
      <c r="K28" s="143"/>
      <c r="L28" s="144"/>
      <c r="M28" s="144"/>
      <c r="N28" s="144"/>
      <c r="O28" s="144"/>
      <c r="P28" s="144"/>
      <c r="Q28" s="144"/>
      <c r="R28" s="144"/>
      <c r="S28" s="144"/>
      <c r="T28" s="145"/>
      <c r="U28" s="143"/>
      <c r="V28" s="145"/>
      <c r="W28" s="98"/>
      <c r="X28" s="99"/>
      <c r="Y28" s="100"/>
      <c r="Z28" s="61"/>
      <c r="AA28" s="59"/>
      <c r="AB28" s="59"/>
      <c r="AC28" s="59"/>
      <c r="AD28" s="60"/>
      <c r="AE28" s="61"/>
      <c r="AF28" s="62"/>
      <c r="AG28" s="49"/>
    </row>
    <row r="29" spans="2:33" ht="44.25" customHeight="1" x14ac:dyDescent="0.15">
      <c r="B29" s="47"/>
      <c r="C29" s="282"/>
      <c r="D29" s="264"/>
      <c r="E29" s="316"/>
      <c r="F29" s="5" t="s">
        <v>24</v>
      </c>
      <c r="G29" s="8" t="s">
        <v>36</v>
      </c>
      <c r="H29" s="26">
        <v>0.5</v>
      </c>
      <c r="I29" s="79"/>
      <c r="J29" s="133">
        <f t="shared" si="0"/>
        <v>0</v>
      </c>
      <c r="K29" s="146"/>
      <c r="L29" s="147"/>
      <c r="M29" s="147"/>
      <c r="N29" s="147"/>
      <c r="O29" s="147"/>
      <c r="P29" s="147"/>
      <c r="Q29" s="147"/>
      <c r="R29" s="147"/>
      <c r="S29" s="147"/>
      <c r="T29" s="148"/>
      <c r="U29" s="146"/>
      <c r="V29" s="148"/>
      <c r="W29" s="103"/>
      <c r="X29" s="147"/>
      <c r="Y29" s="102"/>
      <c r="Z29" s="82"/>
      <c r="AA29" s="80"/>
      <c r="AB29" s="80"/>
      <c r="AC29" s="80"/>
      <c r="AD29" s="81"/>
      <c r="AE29" s="82"/>
      <c r="AF29" s="83"/>
      <c r="AG29" s="49"/>
    </row>
    <row r="30" spans="2:33" ht="30.75" customHeight="1" x14ac:dyDescent="0.15">
      <c r="B30" s="47"/>
      <c r="C30" s="282"/>
      <c r="D30" s="264"/>
      <c r="E30" s="317" t="s">
        <v>50</v>
      </c>
      <c r="F30" s="6" t="s">
        <v>25</v>
      </c>
      <c r="G30" s="9" t="s">
        <v>37</v>
      </c>
      <c r="H30" s="27">
        <v>0.3</v>
      </c>
      <c r="I30" s="84"/>
      <c r="J30" s="134">
        <f t="shared" si="0"/>
        <v>0</v>
      </c>
      <c r="K30" s="149"/>
      <c r="L30" s="150"/>
      <c r="M30" s="150"/>
      <c r="N30" s="150"/>
      <c r="O30" s="150"/>
      <c r="P30" s="150"/>
      <c r="Q30" s="150"/>
      <c r="R30" s="150"/>
      <c r="S30" s="150"/>
      <c r="T30" s="151"/>
      <c r="U30" s="149"/>
      <c r="V30" s="151"/>
      <c r="W30" s="149"/>
      <c r="X30" s="150"/>
      <c r="Y30" s="151"/>
      <c r="Z30" s="91"/>
      <c r="AA30" s="92"/>
      <c r="AB30" s="92"/>
      <c r="AC30" s="92"/>
      <c r="AD30" s="93"/>
      <c r="AE30" s="91"/>
      <c r="AF30" s="94"/>
      <c r="AG30" s="49"/>
    </row>
    <row r="31" spans="2:33" ht="30.75" customHeight="1" x14ac:dyDescent="0.15">
      <c r="B31" s="47"/>
      <c r="C31" s="282"/>
      <c r="D31" s="264"/>
      <c r="E31" s="316"/>
      <c r="F31" s="3" t="s">
        <v>26</v>
      </c>
      <c r="G31" s="10" t="s">
        <v>38</v>
      </c>
      <c r="H31" s="20">
        <v>0.4</v>
      </c>
      <c r="I31" s="58"/>
      <c r="J31" s="130">
        <f t="shared" si="0"/>
        <v>0</v>
      </c>
      <c r="K31" s="152"/>
      <c r="L31" s="153"/>
      <c r="M31" s="153"/>
      <c r="N31" s="153"/>
      <c r="O31" s="153"/>
      <c r="P31" s="153"/>
      <c r="Q31" s="153"/>
      <c r="R31" s="153"/>
      <c r="S31" s="153"/>
      <c r="T31" s="154"/>
      <c r="U31" s="152"/>
      <c r="V31" s="154"/>
      <c r="W31" s="152"/>
      <c r="X31" s="153"/>
      <c r="Y31" s="154"/>
      <c r="Z31" s="61"/>
      <c r="AA31" s="59"/>
      <c r="AB31" s="59"/>
      <c r="AC31" s="59"/>
      <c r="AD31" s="60"/>
      <c r="AE31" s="61"/>
      <c r="AF31" s="62"/>
      <c r="AG31" s="49"/>
    </row>
    <row r="32" spans="2:33" ht="30.75" customHeight="1" x14ac:dyDescent="0.15">
      <c r="B32" s="47"/>
      <c r="C32" s="282"/>
      <c r="D32" s="264"/>
      <c r="E32" s="316"/>
      <c r="F32" s="3" t="s">
        <v>29</v>
      </c>
      <c r="G32" s="10" t="s">
        <v>39</v>
      </c>
      <c r="H32" s="20">
        <v>0.2</v>
      </c>
      <c r="I32" s="63">
        <v>0.09</v>
      </c>
      <c r="J32" s="130">
        <f t="shared" si="0"/>
        <v>0.09</v>
      </c>
      <c r="K32" s="155">
        <v>0.09</v>
      </c>
      <c r="L32" s="153"/>
      <c r="M32" s="153"/>
      <c r="N32" s="153"/>
      <c r="O32" s="153"/>
      <c r="P32" s="153"/>
      <c r="Q32" s="153"/>
      <c r="R32" s="153"/>
      <c r="S32" s="153"/>
      <c r="T32" s="154"/>
      <c r="U32" s="152"/>
      <c r="V32" s="154"/>
      <c r="W32" s="152"/>
      <c r="X32" s="153"/>
      <c r="Y32" s="154"/>
      <c r="Z32" s="61"/>
      <c r="AA32" s="59"/>
      <c r="AB32" s="59"/>
      <c r="AC32" s="59"/>
      <c r="AD32" s="60"/>
      <c r="AE32" s="61"/>
      <c r="AF32" s="62"/>
      <c r="AG32" s="49"/>
    </row>
    <row r="33" spans="2:33" ht="30.75" customHeight="1" x14ac:dyDescent="0.15">
      <c r="B33" s="47"/>
      <c r="C33" s="282"/>
      <c r="D33" s="264"/>
      <c r="E33" s="316"/>
      <c r="F33" s="3" t="s">
        <v>31</v>
      </c>
      <c r="G33" s="10" t="s">
        <v>30</v>
      </c>
      <c r="H33" s="20">
        <v>0.2</v>
      </c>
      <c r="I33" s="63">
        <v>0.14000000000000001</v>
      </c>
      <c r="J33" s="130">
        <f t="shared" si="0"/>
        <v>0.14000000000000001</v>
      </c>
      <c r="K33" s="155">
        <v>0.06</v>
      </c>
      <c r="L33" s="153"/>
      <c r="M33" s="153"/>
      <c r="N33" s="153"/>
      <c r="O33" s="153"/>
      <c r="P33" s="153"/>
      <c r="Q33" s="153"/>
      <c r="R33" s="153"/>
      <c r="S33" s="153"/>
      <c r="T33" s="154"/>
      <c r="U33" s="152"/>
      <c r="V33" s="154"/>
      <c r="W33" s="152"/>
      <c r="X33" s="156">
        <v>0.08</v>
      </c>
      <c r="Y33" s="154"/>
      <c r="Z33" s="61"/>
      <c r="AA33" s="59"/>
      <c r="AB33" s="59"/>
      <c r="AC33" s="59"/>
      <c r="AD33" s="60"/>
      <c r="AE33" s="61"/>
      <c r="AF33" s="62"/>
      <c r="AG33" s="49"/>
    </row>
    <row r="34" spans="2:33" ht="44.25" customHeight="1" x14ac:dyDescent="0.15">
      <c r="B34" s="47"/>
      <c r="C34" s="282"/>
      <c r="D34" s="264"/>
      <c r="E34" s="316"/>
      <c r="F34" s="5" t="s">
        <v>33</v>
      </c>
      <c r="G34" s="8" t="s">
        <v>40</v>
      </c>
      <c r="H34" s="26">
        <v>0.2</v>
      </c>
      <c r="I34" s="79"/>
      <c r="J34" s="133">
        <f t="shared" si="0"/>
        <v>0</v>
      </c>
      <c r="K34" s="146"/>
      <c r="L34" s="147"/>
      <c r="M34" s="147"/>
      <c r="N34" s="147"/>
      <c r="O34" s="147"/>
      <c r="P34" s="147"/>
      <c r="Q34" s="147"/>
      <c r="R34" s="147"/>
      <c r="S34" s="147"/>
      <c r="T34" s="148"/>
      <c r="U34" s="146"/>
      <c r="V34" s="148"/>
      <c r="W34" s="146"/>
      <c r="X34" s="147"/>
      <c r="Y34" s="148"/>
      <c r="Z34" s="82"/>
      <c r="AA34" s="80"/>
      <c r="AB34" s="80"/>
      <c r="AC34" s="80"/>
      <c r="AD34" s="81"/>
      <c r="AE34" s="82"/>
      <c r="AF34" s="83"/>
      <c r="AG34" s="49"/>
    </row>
    <row r="35" spans="2:33" ht="40.5" customHeight="1" thickBot="1" x14ac:dyDescent="0.2">
      <c r="B35" s="47"/>
      <c r="C35" s="282"/>
      <c r="D35" s="263"/>
      <c r="E35" s="283" t="s">
        <v>46</v>
      </c>
      <c r="F35" s="283"/>
      <c r="G35" s="283"/>
      <c r="H35" s="284"/>
      <c r="I35" s="69">
        <f>SUM(I25:I34)</f>
        <v>0.23</v>
      </c>
      <c r="J35" s="128">
        <f t="shared" si="0"/>
        <v>0.22999999999999998</v>
      </c>
      <c r="K35" s="72">
        <f t="shared" ref="K35:AF35" si="3">SUM(K25:K34)</f>
        <v>0.15</v>
      </c>
      <c r="L35" s="70">
        <f t="shared" si="3"/>
        <v>0</v>
      </c>
      <c r="M35" s="70">
        <f t="shared" si="3"/>
        <v>0</v>
      </c>
      <c r="N35" s="70">
        <f t="shared" si="3"/>
        <v>0</v>
      </c>
      <c r="O35" s="70">
        <f t="shared" si="3"/>
        <v>0</v>
      </c>
      <c r="P35" s="70">
        <f t="shared" si="3"/>
        <v>0</v>
      </c>
      <c r="Q35" s="70">
        <f t="shared" si="3"/>
        <v>0</v>
      </c>
      <c r="R35" s="70">
        <f t="shared" si="3"/>
        <v>0</v>
      </c>
      <c r="S35" s="70">
        <f t="shared" si="3"/>
        <v>0</v>
      </c>
      <c r="T35" s="71">
        <f t="shared" si="3"/>
        <v>0</v>
      </c>
      <c r="U35" s="72">
        <f t="shared" si="3"/>
        <v>0</v>
      </c>
      <c r="V35" s="71">
        <f t="shared" si="3"/>
        <v>0</v>
      </c>
      <c r="W35" s="72">
        <f t="shared" si="3"/>
        <v>0</v>
      </c>
      <c r="X35" s="70">
        <f t="shared" si="3"/>
        <v>0.08</v>
      </c>
      <c r="Y35" s="71">
        <f t="shared" si="3"/>
        <v>0</v>
      </c>
      <c r="Z35" s="72">
        <f t="shared" si="3"/>
        <v>0</v>
      </c>
      <c r="AA35" s="70">
        <f t="shared" si="3"/>
        <v>0</v>
      </c>
      <c r="AB35" s="70">
        <f t="shared" si="3"/>
        <v>0</v>
      </c>
      <c r="AC35" s="70">
        <f t="shared" si="3"/>
        <v>0</v>
      </c>
      <c r="AD35" s="71">
        <f t="shared" si="3"/>
        <v>0</v>
      </c>
      <c r="AE35" s="72">
        <f t="shared" si="3"/>
        <v>0</v>
      </c>
      <c r="AF35" s="73">
        <f t="shared" si="3"/>
        <v>0</v>
      </c>
      <c r="AG35" s="49"/>
    </row>
    <row r="36" spans="2:33" ht="32.25" customHeight="1" x14ac:dyDescent="0.15">
      <c r="B36" s="47"/>
      <c r="C36" s="282"/>
      <c r="D36" s="265" t="s">
        <v>65</v>
      </c>
      <c r="E36" s="266"/>
      <c r="F36" s="306"/>
      <c r="G36" s="307"/>
      <c r="H36" s="19"/>
      <c r="I36" s="104"/>
      <c r="J36" s="135">
        <f t="shared" si="0"/>
        <v>0</v>
      </c>
      <c r="K36" s="107"/>
      <c r="L36" s="105"/>
      <c r="M36" s="105"/>
      <c r="N36" s="105"/>
      <c r="O36" s="105"/>
      <c r="P36" s="105"/>
      <c r="Q36" s="105"/>
      <c r="R36" s="105"/>
      <c r="S36" s="105"/>
      <c r="T36" s="106"/>
      <c r="U36" s="107"/>
      <c r="V36" s="106"/>
      <c r="W36" s="107"/>
      <c r="X36" s="105"/>
      <c r="Y36" s="106"/>
      <c r="Z36" s="107"/>
      <c r="AA36" s="105"/>
      <c r="AB36" s="105"/>
      <c r="AC36" s="105"/>
      <c r="AD36" s="106"/>
      <c r="AE36" s="107"/>
      <c r="AF36" s="108"/>
      <c r="AG36" s="49"/>
    </row>
    <row r="37" spans="2:33" ht="32.25" customHeight="1" thickBot="1" x14ac:dyDescent="0.2">
      <c r="B37" s="47"/>
      <c r="C37" s="282"/>
      <c r="D37" s="267"/>
      <c r="E37" s="268"/>
      <c r="F37" s="304"/>
      <c r="G37" s="305"/>
      <c r="H37" s="25"/>
      <c r="I37" s="109"/>
      <c r="J37" s="136">
        <f t="shared" si="0"/>
        <v>0</v>
      </c>
      <c r="K37" s="112"/>
      <c r="L37" s="110"/>
      <c r="M37" s="110"/>
      <c r="N37" s="110"/>
      <c r="O37" s="110"/>
      <c r="P37" s="110"/>
      <c r="Q37" s="110"/>
      <c r="R37" s="110"/>
      <c r="S37" s="110"/>
      <c r="T37" s="111"/>
      <c r="U37" s="112"/>
      <c r="V37" s="111"/>
      <c r="W37" s="112"/>
      <c r="X37" s="110"/>
      <c r="Y37" s="111"/>
      <c r="Z37" s="112"/>
      <c r="AA37" s="110"/>
      <c r="AB37" s="110"/>
      <c r="AC37" s="110"/>
      <c r="AD37" s="111"/>
      <c r="AE37" s="112"/>
      <c r="AF37" s="113"/>
      <c r="AG37" s="49"/>
    </row>
    <row r="38" spans="2:33" ht="40.5" customHeight="1" thickTop="1" thickBot="1" x14ac:dyDescent="0.2">
      <c r="B38" s="47"/>
      <c r="C38" s="301" t="s">
        <v>66</v>
      </c>
      <c r="D38" s="302"/>
      <c r="E38" s="303"/>
      <c r="F38" s="303"/>
      <c r="G38" s="303"/>
      <c r="H38" s="303"/>
      <c r="I38" s="114">
        <f>I24+I35+I36+I37</f>
        <v>0.26500000000000001</v>
      </c>
      <c r="J38" s="127">
        <f t="shared" si="0"/>
        <v>0.26500000000000001</v>
      </c>
      <c r="K38" s="117">
        <f>K24+K35+K36+K37</f>
        <v>0.185</v>
      </c>
      <c r="L38" s="115">
        <f t="shared" ref="L38:AF38" si="4">L24+L35+L36+L37</f>
        <v>0</v>
      </c>
      <c r="M38" s="115">
        <f t="shared" si="4"/>
        <v>0</v>
      </c>
      <c r="N38" s="115">
        <f t="shared" si="4"/>
        <v>0</v>
      </c>
      <c r="O38" s="115">
        <f t="shared" si="4"/>
        <v>0</v>
      </c>
      <c r="P38" s="115">
        <f t="shared" si="4"/>
        <v>0</v>
      </c>
      <c r="Q38" s="115">
        <f t="shared" si="4"/>
        <v>0</v>
      </c>
      <c r="R38" s="115">
        <f t="shared" si="4"/>
        <v>0</v>
      </c>
      <c r="S38" s="115">
        <f t="shared" si="4"/>
        <v>0</v>
      </c>
      <c r="T38" s="116">
        <f t="shared" si="4"/>
        <v>0</v>
      </c>
      <c r="U38" s="117">
        <f t="shared" si="4"/>
        <v>0</v>
      </c>
      <c r="V38" s="116">
        <f t="shared" si="4"/>
        <v>0</v>
      </c>
      <c r="W38" s="117">
        <f t="shared" si="4"/>
        <v>0</v>
      </c>
      <c r="X38" s="115">
        <f t="shared" si="4"/>
        <v>0.08</v>
      </c>
      <c r="Y38" s="116">
        <f t="shared" si="4"/>
        <v>0</v>
      </c>
      <c r="Z38" s="117">
        <f t="shared" si="4"/>
        <v>0</v>
      </c>
      <c r="AA38" s="115">
        <f t="shared" si="4"/>
        <v>0</v>
      </c>
      <c r="AB38" s="115">
        <f t="shared" si="4"/>
        <v>0</v>
      </c>
      <c r="AC38" s="115">
        <f t="shared" si="4"/>
        <v>0</v>
      </c>
      <c r="AD38" s="116">
        <f t="shared" si="4"/>
        <v>0</v>
      </c>
      <c r="AE38" s="117">
        <f t="shared" si="4"/>
        <v>0</v>
      </c>
      <c r="AF38" s="118">
        <f t="shared" si="4"/>
        <v>0</v>
      </c>
      <c r="AG38" s="49"/>
    </row>
    <row r="39" spans="2:33" ht="32.25" customHeight="1" thickTop="1" thickBot="1" x14ac:dyDescent="0.2">
      <c r="B39" s="47"/>
      <c r="C39" s="298" t="s">
        <v>2</v>
      </c>
      <c r="D39" s="299"/>
      <c r="E39" s="300"/>
      <c r="F39" s="300"/>
      <c r="G39" s="300"/>
      <c r="H39" s="300"/>
      <c r="I39" s="42">
        <f>IFERROR(ROUND(SUMPRODUCT($H14:$H38,$I14:$I38)/$I$38,3),0)</f>
        <v>0.29199999999999998</v>
      </c>
      <c r="J39" s="318">
        <f>IFERROR(ROUND(SUMPRODUCT(K$13:AF$13,K$38:AF$38)/$J$38,3),0)</f>
        <v>0.87</v>
      </c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20"/>
      <c r="AG39" s="49"/>
    </row>
    <row r="40" spans="2:33" ht="15" thickTop="1" thickBot="1" x14ac:dyDescent="0.2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255" t="s">
        <v>67</v>
      </c>
      <c r="AE40" s="255"/>
      <c r="AF40" s="255"/>
      <c r="AG40" s="49"/>
    </row>
    <row r="41" spans="2:33" ht="30.75" customHeight="1" thickBot="1" x14ac:dyDescent="0.2">
      <c r="B41" s="47"/>
      <c r="C41" s="269" t="s">
        <v>47</v>
      </c>
      <c r="D41" s="270"/>
      <c r="E41" s="271"/>
      <c r="F41" s="271"/>
      <c r="G41" s="271"/>
      <c r="H41" s="271"/>
      <c r="I41" s="272"/>
      <c r="J41" s="126"/>
      <c r="K41" s="119">
        <f>SUM(K27:K34)</f>
        <v>0.15</v>
      </c>
      <c r="L41" s="120">
        <f t="shared" ref="L41:S41" si="5">SUM(L27:L34)</f>
        <v>0</v>
      </c>
      <c r="M41" s="120">
        <f t="shared" si="5"/>
        <v>0</v>
      </c>
      <c r="N41" s="120">
        <f t="shared" si="5"/>
        <v>0</v>
      </c>
      <c r="O41" s="120">
        <f t="shared" si="5"/>
        <v>0</v>
      </c>
      <c r="P41" s="120">
        <f t="shared" si="5"/>
        <v>0</v>
      </c>
      <c r="Q41" s="120">
        <f t="shared" si="5"/>
        <v>0</v>
      </c>
      <c r="R41" s="120">
        <f t="shared" si="5"/>
        <v>0</v>
      </c>
      <c r="S41" s="120">
        <f t="shared" si="5"/>
        <v>0</v>
      </c>
      <c r="T41" s="121">
        <f>SUM(T27:T34)</f>
        <v>0</v>
      </c>
      <c r="U41" s="122">
        <f>SUM(U27:U34)</f>
        <v>0</v>
      </c>
      <c r="V41" s="121">
        <f>SUM(V27:V34)</f>
        <v>0</v>
      </c>
      <c r="W41" s="122">
        <f>SUM(W30:W34)</f>
        <v>0</v>
      </c>
      <c r="X41" s="120">
        <f>SUM(X27,X29:X34)</f>
        <v>0.08</v>
      </c>
      <c r="Y41" s="123">
        <f>SUM(Y30:Y34)</f>
        <v>0</v>
      </c>
      <c r="Z41" s="12" t="s">
        <v>52</v>
      </c>
      <c r="AA41" s="12" t="s">
        <v>1</v>
      </c>
      <c r="AB41" s="273">
        <f>SUM(K41:Y41)</f>
        <v>0.22999999999999998</v>
      </c>
      <c r="AC41" s="274"/>
      <c r="AD41" s="255"/>
      <c r="AE41" s="255"/>
      <c r="AF41" s="255"/>
      <c r="AG41" s="49"/>
    </row>
    <row r="42" spans="2:33" x14ac:dyDescent="0.15"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255"/>
      <c r="AE42" s="255"/>
      <c r="AF42" s="255"/>
      <c r="AG42" s="49"/>
    </row>
    <row r="43" spans="2:33" x14ac:dyDescent="0.15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2"/>
    </row>
    <row r="44" spans="2:33" x14ac:dyDescent="0.15"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2:33" x14ac:dyDescent="0.15">
      <c r="K45" s="30">
        <f>H14</f>
        <v>0.9</v>
      </c>
      <c r="L45" s="30">
        <f>H15</f>
        <v>1</v>
      </c>
      <c r="M45" s="30">
        <f>H16</f>
        <v>1</v>
      </c>
      <c r="N45" s="30">
        <f>H17</f>
        <v>1</v>
      </c>
      <c r="O45" s="30">
        <f>H18</f>
        <v>0.9</v>
      </c>
    </row>
  </sheetData>
  <mergeCells count="36">
    <mergeCell ref="O2:S3"/>
    <mergeCell ref="C14:C37"/>
    <mergeCell ref="D14:D24"/>
    <mergeCell ref="E14:E23"/>
    <mergeCell ref="E24:H24"/>
    <mergeCell ref="D25:D35"/>
    <mergeCell ref="E25:E26"/>
    <mergeCell ref="E27:E29"/>
    <mergeCell ref="E30:E34"/>
    <mergeCell ref="E35:H35"/>
    <mergeCell ref="D36:E37"/>
    <mergeCell ref="F36:G36"/>
    <mergeCell ref="F37:G37"/>
    <mergeCell ref="J8:J13"/>
    <mergeCell ref="C4:I5"/>
    <mergeCell ref="C38:H38"/>
    <mergeCell ref="C39:H39"/>
    <mergeCell ref="AD40:AF42"/>
    <mergeCell ref="C41:I41"/>
    <mergeCell ref="AB41:AC41"/>
    <mergeCell ref="J39:AF39"/>
    <mergeCell ref="AD4:AF5"/>
    <mergeCell ref="C7:I7"/>
    <mergeCell ref="C8:G13"/>
    <mergeCell ref="H8:H13"/>
    <mergeCell ref="I8:I13"/>
    <mergeCell ref="K8:AF8"/>
    <mergeCell ref="K9:T9"/>
    <mergeCell ref="J7:AF7"/>
    <mergeCell ref="J5:AC5"/>
    <mergeCell ref="U9:AD9"/>
    <mergeCell ref="AE9:AF10"/>
    <mergeCell ref="K10:T10"/>
    <mergeCell ref="U10:V10"/>
    <mergeCell ref="W10:Y10"/>
    <mergeCell ref="Z10:AD10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7970-FBD9-4106-849F-E3A61F08DF73}">
  <sheetPr>
    <tabColor theme="5" tint="-0.249977111117893"/>
  </sheetPr>
  <dimension ref="A1:K28"/>
  <sheetViews>
    <sheetView view="pageBreakPreview" zoomScale="115" zoomScaleNormal="100" zoomScaleSheetLayoutView="115" workbookViewId="0">
      <selection activeCell="F23" sqref="F23"/>
    </sheetView>
  </sheetViews>
  <sheetFormatPr defaultColWidth="8.75" defaultRowHeight="13.5" x14ac:dyDescent="0.15"/>
  <cols>
    <col min="1" max="1" width="2.5" style="159" customWidth="1"/>
    <col min="2" max="4" width="8.75" style="159"/>
    <col min="5" max="5" width="10.875" style="159" customWidth="1"/>
    <col min="6" max="6" width="12.625" style="159" bestFit="1" customWidth="1"/>
    <col min="7" max="7" width="9.25" style="159" bestFit="1" customWidth="1"/>
    <col min="8" max="8" width="3.875" style="159" bestFit="1" customWidth="1"/>
    <col min="9" max="9" width="12.625" style="159" customWidth="1"/>
    <col min="10" max="10" width="8.75" style="159"/>
    <col min="11" max="11" width="2.375" style="159" customWidth="1"/>
    <col min="12" max="16384" width="8.75" style="159"/>
  </cols>
  <sheetData>
    <row r="1" spans="1:11" x14ac:dyDescent="0.15">
      <c r="A1" s="157"/>
      <c r="B1" s="157"/>
      <c r="C1" s="157"/>
      <c r="D1" s="157"/>
      <c r="E1" s="157"/>
      <c r="F1" s="157"/>
      <c r="G1" s="157"/>
      <c r="H1" s="157"/>
      <c r="I1" s="157"/>
      <c r="K1" s="158" t="s">
        <v>100</v>
      </c>
    </row>
    <row r="2" spans="1:11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1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1" x14ac:dyDescent="0.15">
      <c r="A4" s="157"/>
      <c r="B4" s="157"/>
      <c r="C4" s="157"/>
      <c r="D4" s="157"/>
      <c r="E4" s="157"/>
      <c r="F4" s="157"/>
      <c r="G4" s="157"/>
      <c r="H4" s="157"/>
      <c r="I4" s="157"/>
      <c r="J4" s="157"/>
    </row>
    <row r="5" spans="1:11" ht="18.75" x14ac:dyDescent="0.2">
      <c r="A5" s="160"/>
      <c r="B5" s="161" t="s">
        <v>101</v>
      </c>
      <c r="C5" s="160"/>
      <c r="D5" s="160"/>
      <c r="E5" s="160"/>
      <c r="F5" s="160"/>
      <c r="G5" s="160"/>
      <c r="H5" s="160"/>
      <c r="I5" s="160"/>
      <c r="J5" s="160"/>
    </row>
    <row r="6" spans="1:11" ht="18.600000000000001" customHeight="1" x14ac:dyDescent="0.15">
      <c r="A6" s="157"/>
      <c r="B6" s="157"/>
      <c r="C6" s="157"/>
      <c r="D6" s="157"/>
      <c r="E6" s="157"/>
      <c r="F6" s="157"/>
      <c r="G6" s="157"/>
      <c r="H6" s="157"/>
      <c r="I6" s="157"/>
      <c r="J6" s="157"/>
    </row>
    <row r="7" spans="1:11" ht="18.600000000000001" customHeight="1" x14ac:dyDescent="0.2">
      <c r="A7" s="162"/>
      <c r="B7" s="163" t="s">
        <v>85</v>
      </c>
      <c r="C7" s="163"/>
      <c r="D7" s="161" t="s">
        <v>86</v>
      </c>
      <c r="E7" s="163"/>
      <c r="F7" s="164"/>
      <c r="G7" s="165"/>
      <c r="H7" s="166"/>
      <c r="I7" s="166"/>
      <c r="J7" s="166"/>
    </row>
    <row r="8" spans="1:11" ht="18.600000000000001" customHeight="1" x14ac:dyDescent="0.15">
      <c r="A8" s="162"/>
      <c r="B8" s="166"/>
      <c r="C8" s="166"/>
      <c r="D8" s="166"/>
      <c r="E8" s="166"/>
      <c r="F8" s="167"/>
      <c r="G8" s="168"/>
      <c r="H8" s="166"/>
      <c r="I8" s="166"/>
      <c r="J8" s="166"/>
    </row>
    <row r="9" spans="1:11" ht="20.100000000000001" customHeight="1" x14ac:dyDescent="0.15">
      <c r="A9" s="166"/>
      <c r="B9" s="166" t="s">
        <v>87</v>
      </c>
      <c r="C9" s="166"/>
      <c r="D9" s="166"/>
      <c r="E9" s="166"/>
      <c r="F9" s="166"/>
      <c r="G9" s="166"/>
      <c r="H9" s="166"/>
      <c r="I9" s="166"/>
      <c r="J9" s="166"/>
    </row>
    <row r="10" spans="1:11" ht="20.100000000000001" customHeight="1" x14ac:dyDescent="0.15">
      <c r="A10" s="166"/>
      <c r="B10" s="166" t="s">
        <v>98</v>
      </c>
      <c r="C10" s="166"/>
      <c r="D10" s="166"/>
      <c r="E10" s="166"/>
      <c r="F10" s="166"/>
      <c r="G10" s="166"/>
      <c r="H10" s="166"/>
      <c r="I10" s="166"/>
      <c r="J10" s="166"/>
    </row>
    <row r="11" spans="1:11" ht="20.100000000000001" customHeight="1" x14ac:dyDescent="0.15">
      <c r="A11" s="162"/>
      <c r="B11" s="166" t="s">
        <v>97</v>
      </c>
      <c r="C11" s="166"/>
      <c r="D11" s="166"/>
      <c r="E11" s="166"/>
      <c r="G11" s="169">
        <v>130.9</v>
      </c>
      <c r="H11" s="166"/>
      <c r="I11" s="166"/>
      <c r="J11" s="166"/>
    </row>
    <row r="12" spans="1:11" ht="20.100000000000001" customHeight="1" x14ac:dyDescent="0.15">
      <c r="A12" s="166"/>
      <c r="B12" s="166" t="s">
        <v>99</v>
      </c>
      <c r="C12" s="166"/>
      <c r="D12" s="166"/>
      <c r="E12" s="166"/>
      <c r="F12" s="166"/>
      <c r="G12" s="166"/>
      <c r="H12" s="166"/>
      <c r="I12" s="166"/>
      <c r="J12" s="166"/>
    </row>
    <row r="13" spans="1:11" ht="14.25" x14ac:dyDescent="0.15">
      <c r="A13" s="166"/>
      <c r="B13" s="166"/>
      <c r="C13" s="166"/>
      <c r="D13" s="166"/>
      <c r="E13" s="166"/>
      <c r="F13" s="166"/>
      <c r="G13" s="166"/>
      <c r="H13" s="166"/>
      <c r="I13" s="166"/>
      <c r="J13" s="166"/>
    </row>
    <row r="14" spans="1:11" ht="14.25" x14ac:dyDescent="0.15">
      <c r="A14" s="166"/>
      <c r="B14" s="166"/>
      <c r="C14" s="166"/>
      <c r="D14" s="166"/>
      <c r="E14" s="166"/>
      <c r="F14" s="166"/>
      <c r="G14" s="166"/>
      <c r="H14" s="166"/>
      <c r="I14" s="166"/>
      <c r="J14" s="166"/>
    </row>
    <row r="15" spans="1:11" ht="14.25" x14ac:dyDescent="0.15">
      <c r="A15" s="166"/>
      <c r="B15" s="166" t="s">
        <v>88</v>
      </c>
      <c r="C15" s="166"/>
      <c r="D15" s="166"/>
      <c r="E15" s="166"/>
      <c r="F15" s="166"/>
      <c r="G15" s="166"/>
      <c r="H15" s="166"/>
      <c r="I15" s="166"/>
      <c r="J15" s="166"/>
    </row>
    <row r="16" spans="1:11" ht="14.25" x14ac:dyDescent="0.15">
      <c r="A16" s="166"/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4.25" x14ac:dyDescent="0.15">
      <c r="A17" s="166"/>
      <c r="B17" s="166"/>
      <c r="C17" s="166" t="s">
        <v>89</v>
      </c>
      <c r="D17" s="166"/>
      <c r="E17" s="170">
        <f>'申請様式-2'!H36</f>
        <v>0</v>
      </c>
      <c r="F17" s="166" t="s">
        <v>96</v>
      </c>
      <c r="G17" s="171">
        <f>'申請様式-2'!H35</f>
        <v>0</v>
      </c>
      <c r="H17" s="166" t="s">
        <v>90</v>
      </c>
      <c r="I17" s="172">
        <f>ROUND(E17*G11*G17/360,5)</f>
        <v>0</v>
      </c>
      <c r="J17" s="166" t="s">
        <v>91</v>
      </c>
    </row>
    <row r="18" spans="1:10" ht="14.25" x14ac:dyDescent="0.15">
      <c r="A18" s="166"/>
      <c r="B18" s="166"/>
      <c r="C18" s="166"/>
      <c r="D18" s="166"/>
      <c r="E18" s="170"/>
      <c r="F18" s="166"/>
      <c r="G18" s="171"/>
      <c r="H18" s="166"/>
      <c r="I18" s="172"/>
      <c r="J18" s="166"/>
    </row>
    <row r="19" spans="1:10" ht="14.25" x14ac:dyDescent="0.15">
      <c r="A19" s="166"/>
      <c r="B19" s="166"/>
      <c r="C19" s="166"/>
      <c r="D19" s="166"/>
      <c r="E19" s="166"/>
      <c r="F19" s="166"/>
      <c r="G19" s="166"/>
      <c r="H19" s="166"/>
      <c r="I19" s="166"/>
      <c r="J19" s="166"/>
    </row>
    <row r="20" spans="1:10" ht="14.25" x14ac:dyDescent="0.15">
      <c r="A20" s="166"/>
      <c r="B20" s="166" t="s">
        <v>92</v>
      </c>
      <c r="C20" s="166"/>
      <c r="D20" s="166"/>
      <c r="E20" s="166"/>
      <c r="F20" s="166"/>
      <c r="G20" s="166"/>
      <c r="H20" s="166"/>
      <c r="I20" s="166"/>
      <c r="J20" s="166"/>
    </row>
    <row r="21" spans="1:10" ht="14.25" x14ac:dyDescent="0.15">
      <c r="A21" s="166"/>
      <c r="B21" s="166"/>
      <c r="C21" s="166"/>
      <c r="D21" s="166"/>
      <c r="E21" s="166"/>
      <c r="F21" s="166"/>
      <c r="G21" s="166"/>
      <c r="H21" s="166"/>
      <c r="I21" s="166"/>
      <c r="J21" s="166"/>
    </row>
    <row r="22" spans="1:10" ht="14.25" x14ac:dyDescent="0.15">
      <c r="A22" s="166"/>
      <c r="B22" s="166"/>
      <c r="C22" s="166" t="s">
        <v>89</v>
      </c>
      <c r="D22" s="166"/>
      <c r="E22" s="170">
        <f>'申請様式-2'!I36</f>
        <v>0</v>
      </c>
      <c r="F22" s="166" t="s">
        <v>96</v>
      </c>
      <c r="G22" s="171">
        <f>'申請様式-2'!I35</f>
        <v>0</v>
      </c>
      <c r="H22" s="166" t="s">
        <v>90</v>
      </c>
      <c r="I22" s="172">
        <f>ROUND(E22*G11*G22/360,5)</f>
        <v>0</v>
      </c>
      <c r="J22" s="166" t="s">
        <v>91</v>
      </c>
    </row>
    <row r="23" spans="1:10" ht="14.25" x14ac:dyDescent="0.15">
      <c r="A23" s="166"/>
      <c r="B23" s="166"/>
      <c r="C23" s="166"/>
      <c r="D23" s="166"/>
      <c r="E23" s="166"/>
      <c r="F23" s="166"/>
      <c r="G23" s="166"/>
      <c r="H23" s="166"/>
      <c r="I23" s="166"/>
      <c r="J23" s="166"/>
    </row>
    <row r="24" spans="1:10" ht="14.25" x14ac:dyDescent="0.15">
      <c r="A24" s="166"/>
      <c r="B24" s="166"/>
      <c r="C24" s="166" t="s">
        <v>93</v>
      </c>
      <c r="D24" s="166"/>
      <c r="E24" s="166"/>
      <c r="F24" s="166"/>
      <c r="G24" s="166"/>
      <c r="H24" s="166"/>
      <c r="I24" s="166"/>
      <c r="J24" s="166"/>
    </row>
    <row r="25" spans="1:10" ht="14.25" x14ac:dyDescent="0.15">
      <c r="A25" s="166"/>
      <c r="B25" s="166"/>
      <c r="C25" s="166"/>
      <c r="D25" s="166"/>
      <c r="E25" s="166"/>
      <c r="F25" s="166"/>
      <c r="G25" s="166"/>
      <c r="H25" s="166"/>
      <c r="I25" s="166"/>
      <c r="J25" s="166"/>
    </row>
    <row r="26" spans="1:10" ht="14.25" x14ac:dyDescent="0.15">
      <c r="A26" s="166"/>
      <c r="B26" s="166"/>
      <c r="C26" s="340">
        <f>I22</f>
        <v>0</v>
      </c>
      <c r="D26" s="341"/>
      <c r="E26" s="166" t="s">
        <v>94</v>
      </c>
      <c r="F26" s="167">
        <f>I17</f>
        <v>0</v>
      </c>
      <c r="G26" s="166" t="s">
        <v>91</v>
      </c>
      <c r="H26" s="166" t="s">
        <v>90</v>
      </c>
      <c r="I26" s="167">
        <f>C26-F26</f>
        <v>0</v>
      </c>
      <c r="J26" s="166" t="s">
        <v>91</v>
      </c>
    </row>
    <row r="27" spans="1:10" ht="14.25" x14ac:dyDescent="0.15">
      <c r="A27" s="166"/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10" ht="14.25" x14ac:dyDescent="0.15">
      <c r="A28" s="166"/>
      <c r="B28" s="166"/>
      <c r="C28" s="342">
        <f>I26</f>
        <v>0</v>
      </c>
      <c r="D28" s="342"/>
      <c r="E28" s="166" t="s">
        <v>95</v>
      </c>
      <c r="F28" s="166"/>
      <c r="G28" s="166"/>
      <c r="H28" s="166"/>
      <c r="I28" s="166"/>
      <c r="J28" s="166"/>
    </row>
  </sheetData>
  <mergeCells count="2">
    <mergeCell ref="C26:D26"/>
    <mergeCell ref="C28:D2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A833-FBF6-4561-AFFE-137006C75EE3}">
  <sheetPr>
    <tabColor theme="9"/>
  </sheetPr>
  <dimension ref="A1:Q97"/>
  <sheetViews>
    <sheetView view="pageBreakPreview" topLeftCell="A40" zoomScale="85" zoomScaleNormal="85" zoomScaleSheetLayoutView="85" workbookViewId="0">
      <selection activeCell="K75" sqref="K75"/>
    </sheetView>
  </sheetViews>
  <sheetFormatPr defaultRowHeight="13.5" x14ac:dyDescent="0.15"/>
  <cols>
    <col min="1" max="1" width="4.875" style="173" customWidth="1"/>
    <col min="2" max="2" width="13.125" style="173" customWidth="1"/>
    <col min="3" max="3" width="17.25" style="173" customWidth="1"/>
    <col min="4" max="4" width="16.25" style="173" customWidth="1"/>
    <col min="5" max="5" width="15.625" style="173" customWidth="1"/>
    <col min="6" max="6" width="3.75" style="173" customWidth="1"/>
    <col min="7" max="7" width="15.5" style="173" customWidth="1"/>
    <col min="8" max="8" width="12.625" style="173" customWidth="1"/>
    <col min="9" max="9" width="14.25" style="173" customWidth="1"/>
    <col min="10" max="13" width="9.125" style="173" bestFit="1" customWidth="1"/>
    <col min="14" max="14" width="3.125" style="173" customWidth="1"/>
    <col min="15" max="15" width="15.25" style="173" customWidth="1"/>
    <col min="16" max="17" width="8.75" style="173"/>
    <col min="18" max="18" width="4" style="173" customWidth="1"/>
    <col min="19" max="256" width="8.75" style="173"/>
    <col min="257" max="257" width="4.875" style="173" customWidth="1"/>
    <col min="258" max="258" width="13.125" style="173" customWidth="1"/>
    <col min="259" max="259" width="17.25" style="173" customWidth="1"/>
    <col min="260" max="260" width="16.25" style="173" customWidth="1"/>
    <col min="261" max="261" width="15.625" style="173" customWidth="1"/>
    <col min="262" max="262" width="3.75" style="173" customWidth="1"/>
    <col min="263" max="263" width="15.5" style="173" customWidth="1"/>
    <col min="264" max="264" width="12.625" style="173" customWidth="1"/>
    <col min="265" max="265" width="14.25" style="173" customWidth="1"/>
    <col min="266" max="269" width="9.125" style="173" bestFit="1" customWidth="1"/>
    <col min="270" max="270" width="3.125" style="173" customWidth="1"/>
    <col min="271" max="271" width="15.25" style="173" customWidth="1"/>
    <col min="272" max="273" width="8.75" style="173"/>
    <col min="274" max="274" width="4" style="173" customWidth="1"/>
    <col min="275" max="512" width="8.75" style="173"/>
    <col min="513" max="513" width="4.875" style="173" customWidth="1"/>
    <col min="514" max="514" width="13.125" style="173" customWidth="1"/>
    <col min="515" max="515" width="17.25" style="173" customWidth="1"/>
    <col min="516" max="516" width="16.25" style="173" customWidth="1"/>
    <col min="517" max="517" width="15.625" style="173" customWidth="1"/>
    <col min="518" max="518" width="3.75" style="173" customWidth="1"/>
    <col min="519" max="519" width="15.5" style="173" customWidth="1"/>
    <col min="520" max="520" width="12.625" style="173" customWidth="1"/>
    <col min="521" max="521" width="14.25" style="173" customWidth="1"/>
    <col min="522" max="525" width="9.125" style="173" bestFit="1" customWidth="1"/>
    <col min="526" max="526" width="3.125" style="173" customWidth="1"/>
    <col min="527" max="527" width="15.25" style="173" customWidth="1"/>
    <col min="528" max="529" width="8.75" style="173"/>
    <col min="530" max="530" width="4" style="173" customWidth="1"/>
    <col min="531" max="768" width="8.75" style="173"/>
    <col min="769" max="769" width="4.875" style="173" customWidth="1"/>
    <col min="770" max="770" width="13.125" style="173" customWidth="1"/>
    <col min="771" max="771" width="17.25" style="173" customWidth="1"/>
    <col min="772" max="772" width="16.25" style="173" customWidth="1"/>
    <col min="773" max="773" width="15.625" style="173" customWidth="1"/>
    <col min="774" max="774" width="3.75" style="173" customWidth="1"/>
    <col min="775" max="775" width="15.5" style="173" customWidth="1"/>
    <col min="776" max="776" width="12.625" style="173" customWidth="1"/>
    <col min="777" max="777" width="14.25" style="173" customWidth="1"/>
    <col min="778" max="781" width="9.125" style="173" bestFit="1" customWidth="1"/>
    <col min="782" max="782" width="3.125" style="173" customWidth="1"/>
    <col min="783" max="783" width="15.25" style="173" customWidth="1"/>
    <col min="784" max="785" width="8.75" style="173"/>
    <col min="786" max="786" width="4" style="173" customWidth="1"/>
    <col min="787" max="1024" width="8.75" style="173"/>
    <col min="1025" max="1025" width="4.875" style="173" customWidth="1"/>
    <col min="1026" max="1026" width="13.125" style="173" customWidth="1"/>
    <col min="1027" max="1027" width="17.25" style="173" customWidth="1"/>
    <col min="1028" max="1028" width="16.25" style="173" customWidth="1"/>
    <col min="1029" max="1029" width="15.625" style="173" customWidth="1"/>
    <col min="1030" max="1030" width="3.75" style="173" customWidth="1"/>
    <col min="1031" max="1031" width="15.5" style="173" customWidth="1"/>
    <col min="1032" max="1032" width="12.625" style="173" customWidth="1"/>
    <col min="1033" max="1033" width="14.25" style="173" customWidth="1"/>
    <col min="1034" max="1037" width="9.125" style="173" bestFit="1" customWidth="1"/>
    <col min="1038" max="1038" width="3.125" style="173" customWidth="1"/>
    <col min="1039" max="1039" width="15.25" style="173" customWidth="1"/>
    <col min="1040" max="1041" width="8.75" style="173"/>
    <col min="1042" max="1042" width="4" style="173" customWidth="1"/>
    <col min="1043" max="1280" width="8.75" style="173"/>
    <col min="1281" max="1281" width="4.875" style="173" customWidth="1"/>
    <col min="1282" max="1282" width="13.125" style="173" customWidth="1"/>
    <col min="1283" max="1283" width="17.25" style="173" customWidth="1"/>
    <col min="1284" max="1284" width="16.25" style="173" customWidth="1"/>
    <col min="1285" max="1285" width="15.625" style="173" customWidth="1"/>
    <col min="1286" max="1286" width="3.75" style="173" customWidth="1"/>
    <col min="1287" max="1287" width="15.5" style="173" customWidth="1"/>
    <col min="1288" max="1288" width="12.625" style="173" customWidth="1"/>
    <col min="1289" max="1289" width="14.25" style="173" customWidth="1"/>
    <col min="1290" max="1293" width="9.125" style="173" bestFit="1" customWidth="1"/>
    <col min="1294" max="1294" width="3.125" style="173" customWidth="1"/>
    <col min="1295" max="1295" width="15.25" style="173" customWidth="1"/>
    <col min="1296" max="1297" width="8.75" style="173"/>
    <col min="1298" max="1298" width="4" style="173" customWidth="1"/>
    <col min="1299" max="1536" width="8.75" style="173"/>
    <col min="1537" max="1537" width="4.875" style="173" customWidth="1"/>
    <col min="1538" max="1538" width="13.125" style="173" customWidth="1"/>
    <col min="1539" max="1539" width="17.25" style="173" customWidth="1"/>
    <col min="1540" max="1540" width="16.25" style="173" customWidth="1"/>
    <col min="1541" max="1541" width="15.625" style="173" customWidth="1"/>
    <col min="1542" max="1542" width="3.75" style="173" customWidth="1"/>
    <col min="1543" max="1543" width="15.5" style="173" customWidth="1"/>
    <col min="1544" max="1544" width="12.625" style="173" customWidth="1"/>
    <col min="1545" max="1545" width="14.25" style="173" customWidth="1"/>
    <col min="1546" max="1549" width="9.125" style="173" bestFit="1" customWidth="1"/>
    <col min="1550" max="1550" width="3.125" style="173" customWidth="1"/>
    <col min="1551" max="1551" width="15.25" style="173" customWidth="1"/>
    <col min="1552" max="1553" width="8.75" style="173"/>
    <col min="1554" max="1554" width="4" style="173" customWidth="1"/>
    <col min="1555" max="1792" width="8.75" style="173"/>
    <col min="1793" max="1793" width="4.875" style="173" customWidth="1"/>
    <col min="1794" max="1794" width="13.125" style="173" customWidth="1"/>
    <col min="1795" max="1795" width="17.25" style="173" customWidth="1"/>
    <col min="1796" max="1796" width="16.25" style="173" customWidth="1"/>
    <col min="1797" max="1797" width="15.625" style="173" customWidth="1"/>
    <col min="1798" max="1798" width="3.75" style="173" customWidth="1"/>
    <col min="1799" max="1799" width="15.5" style="173" customWidth="1"/>
    <col min="1800" max="1800" width="12.625" style="173" customWidth="1"/>
    <col min="1801" max="1801" width="14.25" style="173" customWidth="1"/>
    <col min="1802" max="1805" width="9.125" style="173" bestFit="1" customWidth="1"/>
    <col min="1806" max="1806" width="3.125" style="173" customWidth="1"/>
    <col min="1807" max="1807" width="15.25" style="173" customWidth="1"/>
    <col min="1808" max="1809" width="8.75" style="173"/>
    <col min="1810" max="1810" width="4" style="173" customWidth="1"/>
    <col min="1811" max="2048" width="8.75" style="173"/>
    <col min="2049" max="2049" width="4.875" style="173" customWidth="1"/>
    <col min="2050" max="2050" width="13.125" style="173" customWidth="1"/>
    <col min="2051" max="2051" width="17.25" style="173" customWidth="1"/>
    <col min="2052" max="2052" width="16.25" style="173" customWidth="1"/>
    <col min="2053" max="2053" width="15.625" style="173" customWidth="1"/>
    <col min="2054" max="2054" width="3.75" style="173" customWidth="1"/>
    <col min="2055" max="2055" width="15.5" style="173" customWidth="1"/>
    <col min="2056" max="2056" width="12.625" style="173" customWidth="1"/>
    <col min="2057" max="2057" width="14.25" style="173" customWidth="1"/>
    <col min="2058" max="2061" width="9.125" style="173" bestFit="1" customWidth="1"/>
    <col min="2062" max="2062" width="3.125" style="173" customWidth="1"/>
    <col min="2063" max="2063" width="15.25" style="173" customWidth="1"/>
    <col min="2064" max="2065" width="8.75" style="173"/>
    <col min="2066" max="2066" width="4" style="173" customWidth="1"/>
    <col min="2067" max="2304" width="8.75" style="173"/>
    <col min="2305" max="2305" width="4.875" style="173" customWidth="1"/>
    <col min="2306" max="2306" width="13.125" style="173" customWidth="1"/>
    <col min="2307" max="2307" width="17.25" style="173" customWidth="1"/>
    <col min="2308" max="2308" width="16.25" style="173" customWidth="1"/>
    <col min="2309" max="2309" width="15.625" style="173" customWidth="1"/>
    <col min="2310" max="2310" width="3.75" style="173" customWidth="1"/>
    <col min="2311" max="2311" width="15.5" style="173" customWidth="1"/>
    <col min="2312" max="2312" width="12.625" style="173" customWidth="1"/>
    <col min="2313" max="2313" width="14.25" style="173" customWidth="1"/>
    <col min="2314" max="2317" width="9.125" style="173" bestFit="1" customWidth="1"/>
    <col min="2318" max="2318" width="3.125" style="173" customWidth="1"/>
    <col min="2319" max="2319" width="15.25" style="173" customWidth="1"/>
    <col min="2320" max="2321" width="8.75" style="173"/>
    <col min="2322" max="2322" width="4" style="173" customWidth="1"/>
    <col min="2323" max="2560" width="8.75" style="173"/>
    <col min="2561" max="2561" width="4.875" style="173" customWidth="1"/>
    <col min="2562" max="2562" width="13.125" style="173" customWidth="1"/>
    <col min="2563" max="2563" width="17.25" style="173" customWidth="1"/>
    <col min="2564" max="2564" width="16.25" style="173" customWidth="1"/>
    <col min="2565" max="2565" width="15.625" style="173" customWidth="1"/>
    <col min="2566" max="2566" width="3.75" style="173" customWidth="1"/>
    <col min="2567" max="2567" width="15.5" style="173" customWidth="1"/>
    <col min="2568" max="2568" width="12.625" style="173" customWidth="1"/>
    <col min="2569" max="2569" width="14.25" style="173" customWidth="1"/>
    <col min="2570" max="2573" width="9.125" style="173" bestFit="1" customWidth="1"/>
    <col min="2574" max="2574" width="3.125" style="173" customWidth="1"/>
    <col min="2575" max="2575" width="15.25" style="173" customWidth="1"/>
    <col min="2576" max="2577" width="8.75" style="173"/>
    <col min="2578" max="2578" width="4" style="173" customWidth="1"/>
    <col min="2579" max="2816" width="8.75" style="173"/>
    <col min="2817" max="2817" width="4.875" style="173" customWidth="1"/>
    <col min="2818" max="2818" width="13.125" style="173" customWidth="1"/>
    <col min="2819" max="2819" width="17.25" style="173" customWidth="1"/>
    <col min="2820" max="2820" width="16.25" style="173" customWidth="1"/>
    <col min="2821" max="2821" width="15.625" style="173" customWidth="1"/>
    <col min="2822" max="2822" width="3.75" style="173" customWidth="1"/>
    <col min="2823" max="2823" width="15.5" style="173" customWidth="1"/>
    <col min="2824" max="2824" width="12.625" style="173" customWidth="1"/>
    <col min="2825" max="2825" width="14.25" style="173" customWidth="1"/>
    <col min="2826" max="2829" width="9.125" style="173" bestFit="1" customWidth="1"/>
    <col min="2830" max="2830" width="3.125" style="173" customWidth="1"/>
    <col min="2831" max="2831" width="15.25" style="173" customWidth="1"/>
    <col min="2832" max="2833" width="8.75" style="173"/>
    <col min="2834" max="2834" width="4" style="173" customWidth="1"/>
    <col min="2835" max="3072" width="8.75" style="173"/>
    <col min="3073" max="3073" width="4.875" style="173" customWidth="1"/>
    <col min="3074" max="3074" width="13.125" style="173" customWidth="1"/>
    <col min="3075" max="3075" width="17.25" style="173" customWidth="1"/>
    <col min="3076" max="3076" width="16.25" style="173" customWidth="1"/>
    <col min="3077" max="3077" width="15.625" style="173" customWidth="1"/>
    <col min="3078" max="3078" width="3.75" style="173" customWidth="1"/>
    <col min="3079" max="3079" width="15.5" style="173" customWidth="1"/>
    <col min="3080" max="3080" width="12.625" style="173" customWidth="1"/>
    <col min="3081" max="3081" width="14.25" style="173" customWidth="1"/>
    <col min="3082" max="3085" width="9.125" style="173" bestFit="1" customWidth="1"/>
    <col min="3086" max="3086" width="3.125" style="173" customWidth="1"/>
    <col min="3087" max="3087" width="15.25" style="173" customWidth="1"/>
    <col min="3088" max="3089" width="8.75" style="173"/>
    <col min="3090" max="3090" width="4" style="173" customWidth="1"/>
    <col min="3091" max="3328" width="8.75" style="173"/>
    <col min="3329" max="3329" width="4.875" style="173" customWidth="1"/>
    <col min="3330" max="3330" width="13.125" style="173" customWidth="1"/>
    <col min="3331" max="3331" width="17.25" style="173" customWidth="1"/>
    <col min="3332" max="3332" width="16.25" style="173" customWidth="1"/>
    <col min="3333" max="3333" width="15.625" style="173" customWidth="1"/>
    <col min="3334" max="3334" width="3.75" style="173" customWidth="1"/>
    <col min="3335" max="3335" width="15.5" style="173" customWidth="1"/>
    <col min="3336" max="3336" width="12.625" style="173" customWidth="1"/>
    <col min="3337" max="3337" width="14.25" style="173" customWidth="1"/>
    <col min="3338" max="3341" width="9.125" style="173" bestFit="1" customWidth="1"/>
    <col min="3342" max="3342" width="3.125" style="173" customWidth="1"/>
    <col min="3343" max="3343" width="15.25" style="173" customWidth="1"/>
    <col min="3344" max="3345" width="8.75" style="173"/>
    <col min="3346" max="3346" width="4" style="173" customWidth="1"/>
    <col min="3347" max="3584" width="8.75" style="173"/>
    <col min="3585" max="3585" width="4.875" style="173" customWidth="1"/>
    <col min="3586" max="3586" width="13.125" style="173" customWidth="1"/>
    <col min="3587" max="3587" width="17.25" style="173" customWidth="1"/>
    <col min="3588" max="3588" width="16.25" style="173" customWidth="1"/>
    <col min="3589" max="3589" width="15.625" style="173" customWidth="1"/>
    <col min="3590" max="3590" width="3.75" style="173" customWidth="1"/>
    <col min="3591" max="3591" width="15.5" style="173" customWidth="1"/>
    <col min="3592" max="3592" width="12.625" style="173" customWidth="1"/>
    <col min="3593" max="3593" width="14.25" style="173" customWidth="1"/>
    <col min="3594" max="3597" width="9.125" style="173" bestFit="1" customWidth="1"/>
    <col min="3598" max="3598" width="3.125" style="173" customWidth="1"/>
    <col min="3599" max="3599" width="15.25" style="173" customWidth="1"/>
    <col min="3600" max="3601" width="8.75" style="173"/>
    <col min="3602" max="3602" width="4" style="173" customWidth="1"/>
    <col min="3603" max="3840" width="8.75" style="173"/>
    <col min="3841" max="3841" width="4.875" style="173" customWidth="1"/>
    <col min="3842" max="3842" width="13.125" style="173" customWidth="1"/>
    <col min="3843" max="3843" width="17.25" style="173" customWidth="1"/>
    <col min="3844" max="3844" width="16.25" style="173" customWidth="1"/>
    <col min="3845" max="3845" width="15.625" style="173" customWidth="1"/>
    <col min="3846" max="3846" width="3.75" style="173" customWidth="1"/>
    <col min="3847" max="3847" width="15.5" style="173" customWidth="1"/>
    <col min="3848" max="3848" width="12.625" style="173" customWidth="1"/>
    <col min="3849" max="3849" width="14.25" style="173" customWidth="1"/>
    <col min="3850" max="3853" width="9.125" style="173" bestFit="1" customWidth="1"/>
    <col min="3854" max="3854" width="3.125" style="173" customWidth="1"/>
    <col min="3855" max="3855" width="15.25" style="173" customWidth="1"/>
    <col min="3856" max="3857" width="8.75" style="173"/>
    <col min="3858" max="3858" width="4" style="173" customWidth="1"/>
    <col min="3859" max="4096" width="8.75" style="173"/>
    <col min="4097" max="4097" width="4.875" style="173" customWidth="1"/>
    <col min="4098" max="4098" width="13.125" style="173" customWidth="1"/>
    <col min="4099" max="4099" width="17.25" style="173" customWidth="1"/>
    <col min="4100" max="4100" width="16.25" style="173" customWidth="1"/>
    <col min="4101" max="4101" width="15.625" style="173" customWidth="1"/>
    <col min="4102" max="4102" width="3.75" style="173" customWidth="1"/>
    <col min="4103" max="4103" width="15.5" style="173" customWidth="1"/>
    <col min="4104" max="4104" width="12.625" style="173" customWidth="1"/>
    <col min="4105" max="4105" width="14.25" style="173" customWidth="1"/>
    <col min="4106" max="4109" width="9.125" style="173" bestFit="1" customWidth="1"/>
    <col min="4110" max="4110" width="3.125" style="173" customWidth="1"/>
    <col min="4111" max="4111" width="15.25" style="173" customWidth="1"/>
    <col min="4112" max="4113" width="8.75" style="173"/>
    <col min="4114" max="4114" width="4" style="173" customWidth="1"/>
    <col min="4115" max="4352" width="8.75" style="173"/>
    <col min="4353" max="4353" width="4.875" style="173" customWidth="1"/>
    <col min="4354" max="4354" width="13.125" style="173" customWidth="1"/>
    <col min="4355" max="4355" width="17.25" style="173" customWidth="1"/>
    <col min="4356" max="4356" width="16.25" style="173" customWidth="1"/>
    <col min="4357" max="4357" width="15.625" style="173" customWidth="1"/>
    <col min="4358" max="4358" width="3.75" style="173" customWidth="1"/>
    <col min="4359" max="4359" width="15.5" style="173" customWidth="1"/>
    <col min="4360" max="4360" width="12.625" style="173" customWidth="1"/>
    <col min="4361" max="4361" width="14.25" style="173" customWidth="1"/>
    <col min="4362" max="4365" width="9.125" style="173" bestFit="1" customWidth="1"/>
    <col min="4366" max="4366" width="3.125" style="173" customWidth="1"/>
    <col min="4367" max="4367" width="15.25" style="173" customWidth="1"/>
    <col min="4368" max="4369" width="8.75" style="173"/>
    <col min="4370" max="4370" width="4" style="173" customWidth="1"/>
    <col min="4371" max="4608" width="8.75" style="173"/>
    <col min="4609" max="4609" width="4.875" style="173" customWidth="1"/>
    <col min="4610" max="4610" width="13.125" style="173" customWidth="1"/>
    <col min="4611" max="4611" width="17.25" style="173" customWidth="1"/>
    <col min="4612" max="4612" width="16.25" style="173" customWidth="1"/>
    <col min="4613" max="4613" width="15.625" style="173" customWidth="1"/>
    <col min="4614" max="4614" width="3.75" style="173" customWidth="1"/>
    <col min="4615" max="4615" width="15.5" style="173" customWidth="1"/>
    <col min="4616" max="4616" width="12.625" style="173" customWidth="1"/>
    <col min="4617" max="4617" width="14.25" style="173" customWidth="1"/>
    <col min="4618" max="4621" width="9.125" style="173" bestFit="1" customWidth="1"/>
    <col min="4622" max="4622" width="3.125" style="173" customWidth="1"/>
    <col min="4623" max="4623" width="15.25" style="173" customWidth="1"/>
    <col min="4624" max="4625" width="8.75" style="173"/>
    <col min="4626" max="4626" width="4" style="173" customWidth="1"/>
    <col min="4627" max="4864" width="8.75" style="173"/>
    <col min="4865" max="4865" width="4.875" style="173" customWidth="1"/>
    <col min="4866" max="4866" width="13.125" style="173" customWidth="1"/>
    <col min="4867" max="4867" width="17.25" style="173" customWidth="1"/>
    <col min="4868" max="4868" width="16.25" style="173" customWidth="1"/>
    <col min="4869" max="4869" width="15.625" style="173" customWidth="1"/>
    <col min="4870" max="4870" width="3.75" style="173" customWidth="1"/>
    <col min="4871" max="4871" width="15.5" style="173" customWidth="1"/>
    <col min="4872" max="4872" width="12.625" style="173" customWidth="1"/>
    <col min="4873" max="4873" width="14.25" style="173" customWidth="1"/>
    <col min="4874" max="4877" width="9.125" style="173" bestFit="1" customWidth="1"/>
    <col min="4878" max="4878" width="3.125" style="173" customWidth="1"/>
    <col min="4879" max="4879" width="15.25" style="173" customWidth="1"/>
    <col min="4880" max="4881" width="8.75" style="173"/>
    <col min="4882" max="4882" width="4" style="173" customWidth="1"/>
    <col min="4883" max="5120" width="8.75" style="173"/>
    <col min="5121" max="5121" width="4.875" style="173" customWidth="1"/>
    <col min="5122" max="5122" width="13.125" style="173" customWidth="1"/>
    <col min="5123" max="5123" width="17.25" style="173" customWidth="1"/>
    <col min="5124" max="5124" width="16.25" style="173" customWidth="1"/>
    <col min="5125" max="5125" width="15.625" style="173" customWidth="1"/>
    <col min="5126" max="5126" width="3.75" style="173" customWidth="1"/>
    <col min="5127" max="5127" width="15.5" style="173" customWidth="1"/>
    <col min="5128" max="5128" width="12.625" style="173" customWidth="1"/>
    <col min="5129" max="5129" width="14.25" style="173" customWidth="1"/>
    <col min="5130" max="5133" width="9.125" style="173" bestFit="1" customWidth="1"/>
    <col min="5134" max="5134" width="3.125" style="173" customWidth="1"/>
    <col min="5135" max="5135" width="15.25" style="173" customWidth="1"/>
    <col min="5136" max="5137" width="8.75" style="173"/>
    <col min="5138" max="5138" width="4" style="173" customWidth="1"/>
    <col min="5139" max="5376" width="8.75" style="173"/>
    <col min="5377" max="5377" width="4.875" style="173" customWidth="1"/>
    <col min="5378" max="5378" width="13.125" style="173" customWidth="1"/>
    <col min="5379" max="5379" width="17.25" style="173" customWidth="1"/>
    <col min="5380" max="5380" width="16.25" style="173" customWidth="1"/>
    <col min="5381" max="5381" width="15.625" style="173" customWidth="1"/>
    <col min="5382" max="5382" width="3.75" style="173" customWidth="1"/>
    <col min="5383" max="5383" width="15.5" style="173" customWidth="1"/>
    <col min="5384" max="5384" width="12.625" style="173" customWidth="1"/>
    <col min="5385" max="5385" width="14.25" style="173" customWidth="1"/>
    <col min="5386" max="5389" width="9.125" style="173" bestFit="1" customWidth="1"/>
    <col min="5390" max="5390" width="3.125" style="173" customWidth="1"/>
    <col min="5391" max="5391" width="15.25" style="173" customWidth="1"/>
    <col min="5392" max="5393" width="8.75" style="173"/>
    <col min="5394" max="5394" width="4" style="173" customWidth="1"/>
    <col min="5395" max="5632" width="8.75" style="173"/>
    <col min="5633" max="5633" width="4.875" style="173" customWidth="1"/>
    <col min="5634" max="5634" width="13.125" style="173" customWidth="1"/>
    <col min="5635" max="5635" width="17.25" style="173" customWidth="1"/>
    <col min="5636" max="5636" width="16.25" style="173" customWidth="1"/>
    <col min="5637" max="5637" width="15.625" style="173" customWidth="1"/>
    <col min="5638" max="5638" width="3.75" style="173" customWidth="1"/>
    <col min="5639" max="5639" width="15.5" style="173" customWidth="1"/>
    <col min="5640" max="5640" width="12.625" style="173" customWidth="1"/>
    <col min="5641" max="5641" width="14.25" style="173" customWidth="1"/>
    <col min="5642" max="5645" width="9.125" style="173" bestFit="1" customWidth="1"/>
    <col min="5646" max="5646" width="3.125" style="173" customWidth="1"/>
    <col min="5647" max="5647" width="15.25" style="173" customWidth="1"/>
    <col min="5648" max="5649" width="8.75" style="173"/>
    <col min="5650" max="5650" width="4" style="173" customWidth="1"/>
    <col min="5651" max="5888" width="8.75" style="173"/>
    <col min="5889" max="5889" width="4.875" style="173" customWidth="1"/>
    <col min="5890" max="5890" width="13.125" style="173" customWidth="1"/>
    <col min="5891" max="5891" width="17.25" style="173" customWidth="1"/>
    <col min="5892" max="5892" width="16.25" style="173" customWidth="1"/>
    <col min="5893" max="5893" width="15.625" style="173" customWidth="1"/>
    <col min="5894" max="5894" width="3.75" style="173" customWidth="1"/>
    <col min="5895" max="5895" width="15.5" style="173" customWidth="1"/>
    <col min="5896" max="5896" width="12.625" style="173" customWidth="1"/>
    <col min="5897" max="5897" width="14.25" style="173" customWidth="1"/>
    <col min="5898" max="5901" width="9.125" style="173" bestFit="1" customWidth="1"/>
    <col min="5902" max="5902" width="3.125" style="173" customWidth="1"/>
    <col min="5903" max="5903" width="15.25" style="173" customWidth="1"/>
    <col min="5904" max="5905" width="8.75" style="173"/>
    <col min="5906" max="5906" width="4" style="173" customWidth="1"/>
    <col min="5907" max="6144" width="8.75" style="173"/>
    <col min="6145" max="6145" width="4.875" style="173" customWidth="1"/>
    <col min="6146" max="6146" width="13.125" style="173" customWidth="1"/>
    <col min="6147" max="6147" width="17.25" style="173" customWidth="1"/>
    <col min="6148" max="6148" width="16.25" style="173" customWidth="1"/>
    <col min="6149" max="6149" width="15.625" style="173" customWidth="1"/>
    <col min="6150" max="6150" width="3.75" style="173" customWidth="1"/>
    <col min="6151" max="6151" width="15.5" style="173" customWidth="1"/>
    <col min="6152" max="6152" width="12.625" style="173" customWidth="1"/>
    <col min="6153" max="6153" width="14.25" style="173" customWidth="1"/>
    <col min="6154" max="6157" width="9.125" style="173" bestFit="1" customWidth="1"/>
    <col min="6158" max="6158" width="3.125" style="173" customWidth="1"/>
    <col min="6159" max="6159" width="15.25" style="173" customWidth="1"/>
    <col min="6160" max="6161" width="8.75" style="173"/>
    <col min="6162" max="6162" width="4" style="173" customWidth="1"/>
    <col min="6163" max="6400" width="8.75" style="173"/>
    <col min="6401" max="6401" width="4.875" style="173" customWidth="1"/>
    <col min="6402" max="6402" width="13.125" style="173" customWidth="1"/>
    <col min="6403" max="6403" width="17.25" style="173" customWidth="1"/>
    <col min="6404" max="6404" width="16.25" style="173" customWidth="1"/>
    <col min="6405" max="6405" width="15.625" style="173" customWidth="1"/>
    <col min="6406" max="6406" width="3.75" style="173" customWidth="1"/>
    <col min="6407" max="6407" width="15.5" style="173" customWidth="1"/>
    <col min="6408" max="6408" width="12.625" style="173" customWidth="1"/>
    <col min="6409" max="6409" width="14.25" style="173" customWidth="1"/>
    <col min="6410" max="6413" width="9.125" style="173" bestFit="1" customWidth="1"/>
    <col min="6414" max="6414" width="3.125" style="173" customWidth="1"/>
    <col min="6415" max="6415" width="15.25" style="173" customWidth="1"/>
    <col min="6416" max="6417" width="8.75" style="173"/>
    <col min="6418" max="6418" width="4" style="173" customWidth="1"/>
    <col min="6419" max="6656" width="8.75" style="173"/>
    <col min="6657" max="6657" width="4.875" style="173" customWidth="1"/>
    <col min="6658" max="6658" width="13.125" style="173" customWidth="1"/>
    <col min="6659" max="6659" width="17.25" style="173" customWidth="1"/>
    <col min="6660" max="6660" width="16.25" style="173" customWidth="1"/>
    <col min="6661" max="6661" width="15.625" style="173" customWidth="1"/>
    <col min="6662" max="6662" width="3.75" style="173" customWidth="1"/>
    <col min="6663" max="6663" width="15.5" style="173" customWidth="1"/>
    <col min="6664" max="6664" width="12.625" style="173" customWidth="1"/>
    <col min="6665" max="6665" width="14.25" style="173" customWidth="1"/>
    <col min="6666" max="6669" width="9.125" style="173" bestFit="1" customWidth="1"/>
    <col min="6670" max="6670" width="3.125" style="173" customWidth="1"/>
    <col min="6671" max="6671" width="15.25" style="173" customWidth="1"/>
    <col min="6672" max="6673" width="8.75" style="173"/>
    <col min="6674" max="6674" width="4" style="173" customWidth="1"/>
    <col min="6675" max="6912" width="8.75" style="173"/>
    <col min="6913" max="6913" width="4.875" style="173" customWidth="1"/>
    <col min="6914" max="6914" width="13.125" style="173" customWidth="1"/>
    <col min="6915" max="6915" width="17.25" style="173" customWidth="1"/>
    <col min="6916" max="6916" width="16.25" style="173" customWidth="1"/>
    <col min="6917" max="6917" width="15.625" style="173" customWidth="1"/>
    <col min="6918" max="6918" width="3.75" style="173" customWidth="1"/>
    <col min="6919" max="6919" width="15.5" style="173" customWidth="1"/>
    <col min="6920" max="6920" width="12.625" style="173" customWidth="1"/>
    <col min="6921" max="6921" width="14.25" style="173" customWidth="1"/>
    <col min="6922" max="6925" width="9.125" style="173" bestFit="1" customWidth="1"/>
    <col min="6926" max="6926" width="3.125" style="173" customWidth="1"/>
    <col min="6927" max="6927" width="15.25" style="173" customWidth="1"/>
    <col min="6928" max="6929" width="8.75" style="173"/>
    <col min="6930" max="6930" width="4" style="173" customWidth="1"/>
    <col min="6931" max="7168" width="8.75" style="173"/>
    <col min="7169" max="7169" width="4.875" style="173" customWidth="1"/>
    <col min="7170" max="7170" width="13.125" style="173" customWidth="1"/>
    <col min="7171" max="7171" width="17.25" style="173" customWidth="1"/>
    <col min="7172" max="7172" width="16.25" style="173" customWidth="1"/>
    <col min="7173" max="7173" width="15.625" style="173" customWidth="1"/>
    <col min="7174" max="7174" width="3.75" style="173" customWidth="1"/>
    <col min="7175" max="7175" width="15.5" style="173" customWidth="1"/>
    <col min="7176" max="7176" width="12.625" style="173" customWidth="1"/>
    <col min="7177" max="7177" width="14.25" style="173" customWidth="1"/>
    <col min="7178" max="7181" width="9.125" style="173" bestFit="1" customWidth="1"/>
    <col min="7182" max="7182" width="3.125" style="173" customWidth="1"/>
    <col min="7183" max="7183" width="15.25" style="173" customWidth="1"/>
    <col min="7184" max="7185" width="8.75" style="173"/>
    <col min="7186" max="7186" width="4" style="173" customWidth="1"/>
    <col min="7187" max="7424" width="8.75" style="173"/>
    <col min="7425" max="7425" width="4.875" style="173" customWidth="1"/>
    <col min="7426" max="7426" width="13.125" style="173" customWidth="1"/>
    <col min="7427" max="7427" width="17.25" style="173" customWidth="1"/>
    <col min="7428" max="7428" width="16.25" style="173" customWidth="1"/>
    <col min="7429" max="7429" width="15.625" style="173" customWidth="1"/>
    <col min="7430" max="7430" width="3.75" style="173" customWidth="1"/>
    <col min="7431" max="7431" width="15.5" style="173" customWidth="1"/>
    <col min="7432" max="7432" width="12.625" style="173" customWidth="1"/>
    <col min="7433" max="7433" width="14.25" style="173" customWidth="1"/>
    <col min="7434" max="7437" width="9.125" style="173" bestFit="1" customWidth="1"/>
    <col min="7438" max="7438" width="3.125" style="173" customWidth="1"/>
    <col min="7439" max="7439" width="15.25" style="173" customWidth="1"/>
    <col min="7440" max="7441" width="8.75" style="173"/>
    <col min="7442" max="7442" width="4" style="173" customWidth="1"/>
    <col min="7443" max="7680" width="8.75" style="173"/>
    <col min="7681" max="7681" width="4.875" style="173" customWidth="1"/>
    <col min="7682" max="7682" width="13.125" style="173" customWidth="1"/>
    <col min="7683" max="7683" width="17.25" style="173" customWidth="1"/>
    <col min="7684" max="7684" width="16.25" style="173" customWidth="1"/>
    <col min="7685" max="7685" width="15.625" style="173" customWidth="1"/>
    <col min="7686" max="7686" width="3.75" style="173" customWidth="1"/>
    <col min="7687" max="7687" width="15.5" style="173" customWidth="1"/>
    <col min="7688" max="7688" width="12.625" style="173" customWidth="1"/>
    <col min="7689" max="7689" width="14.25" style="173" customWidth="1"/>
    <col min="7690" max="7693" width="9.125" style="173" bestFit="1" customWidth="1"/>
    <col min="7694" max="7694" width="3.125" style="173" customWidth="1"/>
    <col min="7695" max="7695" width="15.25" style="173" customWidth="1"/>
    <col min="7696" max="7697" width="8.75" style="173"/>
    <col min="7698" max="7698" width="4" style="173" customWidth="1"/>
    <col min="7699" max="7936" width="8.75" style="173"/>
    <col min="7937" max="7937" width="4.875" style="173" customWidth="1"/>
    <col min="7938" max="7938" width="13.125" style="173" customWidth="1"/>
    <col min="7939" max="7939" width="17.25" style="173" customWidth="1"/>
    <col min="7940" max="7940" width="16.25" style="173" customWidth="1"/>
    <col min="7941" max="7941" width="15.625" style="173" customWidth="1"/>
    <col min="7942" max="7942" width="3.75" style="173" customWidth="1"/>
    <col min="7943" max="7943" width="15.5" style="173" customWidth="1"/>
    <col min="7944" max="7944" width="12.625" style="173" customWidth="1"/>
    <col min="7945" max="7945" width="14.25" style="173" customWidth="1"/>
    <col min="7946" max="7949" width="9.125" style="173" bestFit="1" customWidth="1"/>
    <col min="7950" max="7950" width="3.125" style="173" customWidth="1"/>
    <col min="7951" max="7951" width="15.25" style="173" customWidth="1"/>
    <col min="7952" max="7953" width="8.75" style="173"/>
    <col min="7954" max="7954" width="4" style="173" customWidth="1"/>
    <col min="7955" max="8192" width="8.75" style="173"/>
    <col min="8193" max="8193" width="4.875" style="173" customWidth="1"/>
    <col min="8194" max="8194" width="13.125" style="173" customWidth="1"/>
    <col min="8195" max="8195" width="17.25" style="173" customWidth="1"/>
    <col min="8196" max="8196" width="16.25" style="173" customWidth="1"/>
    <col min="8197" max="8197" width="15.625" style="173" customWidth="1"/>
    <col min="8198" max="8198" width="3.75" style="173" customWidth="1"/>
    <col min="8199" max="8199" width="15.5" style="173" customWidth="1"/>
    <col min="8200" max="8200" width="12.625" style="173" customWidth="1"/>
    <col min="8201" max="8201" width="14.25" style="173" customWidth="1"/>
    <col min="8202" max="8205" width="9.125" style="173" bestFit="1" customWidth="1"/>
    <col min="8206" max="8206" width="3.125" style="173" customWidth="1"/>
    <col min="8207" max="8207" width="15.25" style="173" customWidth="1"/>
    <col min="8208" max="8209" width="8.75" style="173"/>
    <col min="8210" max="8210" width="4" style="173" customWidth="1"/>
    <col min="8211" max="8448" width="8.75" style="173"/>
    <col min="8449" max="8449" width="4.875" style="173" customWidth="1"/>
    <col min="8450" max="8450" width="13.125" style="173" customWidth="1"/>
    <col min="8451" max="8451" width="17.25" style="173" customWidth="1"/>
    <col min="8452" max="8452" width="16.25" style="173" customWidth="1"/>
    <col min="8453" max="8453" width="15.625" style="173" customWidth="1"/>
    <col min="8454" max="8454" width="3.75" style="173" customWidth="1"/>
    <col min="8455" max="8455" width="15.5" style="173" customWidth="1"/>
    <col min="8456" max="8456" width="12.625" style="173" customWidth="1"/>
    <col min="8457" max="8457" width="14.25" style="173" customWidth="1"/>
    <col min="8458" max="8461" width="9.125" style="173" bestFit="1" customWidth="1"/>
    <col min="8462" max="8462" width="3.125" style="173" customWidth="1"/>
    <col min="8463" max="8463" width="15.25" style="173" customWidth="1"/>
    <col min="8464" max="8465" width="8.75" style="173"/>
    <col min="8466" max="8466" width="4" style="173" customWidth="1"/>
    <col min="8467" max="8704" width="8.75" style="173"/>
    <col min="8705" max="8705" width="4.875" style="173" customWidth="1"/>
    <col min="8706" max="8706" width="13.125" style="173" customWidth="1"/>
    <col min="8707" max="8707" width="17.25" style="173" customWidth="1"/>
    <col min="8708" max="8708" width="16.25" style="173" customWidth="1"/>
    <col min="8709" max="8709" width="15.625" style="173" customWidth="1"/>
    <col min="8710" max="8710" width="3.75" style="173" customWidth="1"/>
    <col min="8711" max="8711" width="15.5" style="173" customWidth="1"/>
    <col min="8712" max="8712" width="12.625" style="173" customWidth="1"/>
    <col min="8713" max="8713" width="14.25" style="173" customWidth="1"/>
    <col min="8714" max="8717" width="9.125" style="173" bestFit="1" customWidth="1"/>
    <col min="8718" max="8718" width="3.125" style="173" customWidth="1"/>
    <col min="8719" max="8719" width="15.25" style="173" customWidth="1"/>
    <col min="8720" max="8721" width="8.75" style="173"/>
    <col min="8722" max="8722" width="4" style="173" customWidth="1"/>
    <col min="8723" max="8960" width="8.75" style="173"/>
    <col min="8961" max="8961" width="4.875" style="173" customWidth="1"/>
    <col min="8962" max="8962" width="13.125" style="173" customWidth="1"/>
    <col min="8963" max="8963" width="17.25" style="173" customWidth="1"/>
    <col min="8964" max="8964" width="16.25" style="173" customWidth="1"/>
    <col min="8965" max="8965" width="15.625" style="173" customWidth="1"/>
    <col min="8966" max="8966" width="3.75" style="173" customWidth="1"/>
    <col min="8967" max="8967" width="15.5" style="173" customWidth="1"/>
    <col min="8968" max="8968" width="12.625" style="173" customWidth="1"/>
    <col min="8969" max="8969" width="14.25" style="173" customWidth="1"/>
    <col min="8970" max="8973" width="9.125" style="173" bestFit="1" customWidth="1"/>
    <col min="8974" max="8974" width="3.125" style="173" customWidth="1"/>
    <col min="8975" max="8975" width="15.25" style="173" customWidth="1"/>
    <col min="8976" max="8977" width="8.75" style="173"/>
    <col min="8978" max="8978" width="4" style="173" customWidth="1"/>
    <col min="8979" max="9216" width="8.75" style="173"/>
    <col min="9217" max="9217" width="4.875" style="173" customWidth="1"/>
    <col min="9218" max="9218" width="13.125" style="173" customWidth="1"/>
    <col min="9219" max="9219" width="17.25" style="173" customWidth="1"/>
    <col min="9220" max="9220" width="16.25" style="173" customWidth="1"/>
    <col min="9221" max="9221" width="15.625" style="173" customWidth="1"/>
    <col min="9222" max="9222" width="3.75" style="173" customWidth="1"/>
    <col min="9223" max="9223" width="15.5" style="173" customWidth="1"/>
    <col min="9224" max="9224" width="12.625" style="173" customWidth="1"/>
    <col min="9225" max="9225" width="14.25" style="173" customWidth="1"/>
    <col min="9226" max="9229" width="9.125" style="173" bestFit="1" customWidth="1"/>
    <col min="9230" max="9230" width="3.125" style="173" customWidth="1"/>
    <col min="9231" max="9231" width="15.25" style="173" customWidth="1"/>
    <col min="9232" max="9233" width="8.75" style="173"/>
    <col min="9234" max="9234" width="4" style="173" customWidth="1"/>
    <col min="9235" max="9472" width="8.75" style="173"/>
    <col min="9473" max="9473" width="4.875" style="173" customWidth="1"/>
    <col min="9474" max="9474" width="13.125" style="173" customWidth="1"/>
    <col min="9475" max="9475" width="17.25" style="173" customWidth="1"/>
    <col min="9476" max="9476" width="16.25" style="173" customWidth="1"/>
    <col min="9477" max="9477" width="15.625" style="173" customWidth="1"/>
    <col min="9478" max="9478" width="3.75" style="173" customWidth="1"/>
    <col min="9479" max="9479" width="15.5" style="173" customWidth="1"/>
    <col min="9480" max="9480" width="12.625" style="173" customWidth="1"/>
    <col min="9481" max="9481" width="14.25" style="173" customWidth="1"/>
    <col min="9482" max="9485" width="9.125" style="173" bestFit="1" customWidth="1"/>
    <col min="9486" max="9486" width="3.125" style="173" customWidth="1"/>
    <col min="9487" max="9487" width="15.25" style="173" customWidth="1"/>
    <col min="9488" max="9489" width="8.75" style="173"/>
    <col min="9490" max="9490" width="4" style="173" customWidth="1"/>
    <col min="9491" max="9728" width="8.75" style="173"/>
    <col min="9729" max="9729" width="4.875" style="173" customWidth="1"/>
    <col min="9730" max="9730" width="13.125" style="173" customWidth="1"/>
    <col min="9731" max="9731" width="17.25" style="173" customWidth="1"/>
    <col min="9732" max="9732" width="16.25" style="173" customWidth="1"/>
    <col min="9733" max="9733" width="15.625" style="173" customWidth="1"/>
    <col min="9734" max="9734" width="3.75" style="173" customWidth="1"/>
    <col min="9735" max="9735" width="15.5" style="173" customWidth="1"/>
    <col min="9736" max="9736" width="12.625" style="173" customWidth="1"/>
    <col min="9737" max="9737" width="14.25" style="173" customWidth="1"/>
    <col min="9738" max="9741" width="9.125" style="173" bestFit="1" customWidth="1"/>
    <col min="9742" max="9742" width="3.125" style="173" customWidth="1"/>
    <col min="9743" max="9743" width="15.25" style="173" customWidth="1"/>
    <col min="9744" max="9745" width="8.75" style="173"/>
    <col min="9746" max="9746" width="4" style="173" customWidth="1"/>
    <col min="9747" max="9984" width="8.75" style="173"/>
    <col min="9985" max="9985" width="4.875" style="173" customWidth="1"/>
    <col min="9986" max="9986" width="13.125" style="173" customWidth="1"/>
    <col min="9987" max="9987" width="17.25" style="173" customWidth="1"/>
    <col min="9988" max="9988" width="16.25" style="173" customWidth="1"/>
    <col min="9989" max="9989" width="15.625" style="173" customWidth="1"/>
    <col min="9990" max="9990" width="3.75" style="173" customWidth="1"/>
    <col min="9991" max="9991" width="15.5" style="173" customWidth="1"/>
    <col min="9992" max="9992" width="12.625" style="173" customWidth="1"/>
    <col min="9993" max="9993" width="14.25" style="173" customWidth="1"/>
    <col min="9994" max="9997" width="9.125" style="173" bestFit="1" customWidth="1"/>
    <col min="9998" max="9998" width="3.125" style="173" customWidth="1"/>
    <col min="9999" max="9999" width="15.25" style="173" customWidth="1"/>
    <col min="10000" max="10001" width="8.75" style="173"/>
    <col min="10002" max="10002" width="4" style="173" customWidth="1"/>
    <col min="10003" max="10240" width="8.75" style="173"/>
    <col min="10241" max="10241" width="4.875" style="173" customWidth="1"/>
    <col min="10242" max="10242" width="13.125" style="173" customWidth="1"/>
    <col min="10243" max="10243" width="17.25" style="173" customWidth="1"/>
    <col min="10244" max="10244" width="16.25" style="173" customWidth="1"/>
    <col min="10245" max="10245" width="15.625" style="173" customWidth="1"/>
    <col min="10246" max="10246" width="3.75" style="173" customWidth="1"/>
    <col min="10247" max="10247" width="15.5" style="173" customWidth="1"/>
    <col min="10248" max="10248" width="12.625" style="173" customWidth="1"/>
    <col min="10249" max="10249" width="14.25" style="173" customWidth="1"/>
    <col min="10250" max="10253" width="9.125" style="173" bestFit="1" customWidth="1"/>
    <col min="10254" max="10254" width="3.125" style="173" customWidth="1"/>
    <col min="10255" max="10255" width="15.25" style="173" customWidth="1"/>
    <col min="10256" max="10257" width="8.75" style="173"/>
    <col min="10258" max="10258" width="4" style="173" customWidth="1"/>
    <col min="10259" max="10496" width="8.75" style="173"/>
    <col min="10497" max="10497" width="4.875" style="173" customWidth="1"/>
    <col min="10498" max="10498" width="13.125" style="173" customWidth="1"/>
    <col min="10499" max="10499" width="17.25" style="173" customWidth="1"/>
    <col min="10500" max="10500" width="16.25" style="173" customWidth="1"/>
    <col min="10501" max="10501" width="15.625" style="173" customWidth="1"/>
    <col min="10502" max="10502" width="3.75" style="173" customWidth="1"/>
    <col min="10503" max="10503" width="15.5" style="173" customWidth="1"/>
    <col min="10504" max="10504" width="12.625" style="173" customWidth="1"/>
    <col min="10505" max="10505" width="14.25" style="173" customWidth="1"/>
    <col min="10506" max="10509" width="9.125" style="173" bestFit="1" customWidth="1"/>
    <col min="10510" max="10510" width="3.125" style="173" customWidth="1"/>
    <col min="10511" max="10511" width="15.25" style="173" customWidth="1"/>
    <col min="10512" max="10513" width="8.75" style="173"/>
    <col min="10514" max="10514" width="4" style="173" customWidth="1"/>
    <col min="10515" max="10752" width="8.75" style="173"/>
    <col min="10753" max="10753" width="4.875" style="173" customWidth="1"/>
    <col min="10754" max="10754" width="13.125" style="173" customWidth="1"/>
    <col min="10755" max="10755" width="17.25" style="173" customWidth="1"/>
    <col min="10756" max="10756" width="16.25" style="173" customWidth="1"/>
    <col min="10757" max="10757" width="15.625" style="173" customWidth="1"/>
    <col min="10758" max="10758" width="3.75" style="173" customWidth="1"/>
    <col min="10759" max="10759" width="15.5" style="173" customWidth="1"/>
    <col min="10760" max="10760" width="12.625" style="173" customWidth="1"/>
    <col min="10761" max="10761" width="14.25" style="173" customWidth="1"/>
    <col min="10762" max="10765" width="9.125" style="173" bestFit="1" customWidth="1"/>
    <col min="10766" max="10766" width="3.125" style="173" customWidth="1"/>
    <col min="10767" max="10767" width="15.25" style="173" customWidth="1"/>
    <col min="10768" max="10769" width="8.75" style="173"/>
    <col min="10770" max="10770" width="4" style="173" customWidth="1"/>
    <col min="10771" max="11008" width="8.75" style="173"/>
    <col min="11009" max="11009" width="4.875" style="173" customWidth="1"/>
    <col min="11010" max="11010" width="13.125" style="173" customWidth="1"/>
    <col min="11011" max="11011" width="17.25" style="173" customWidth="1"/>
    <col min="11012" max="11012" width="16.25" style="173" customWidth="1"/>
    <col min="11013" max="11013" width="15.625" style="173" customWidth="1"/>
    <col min="11014" max="11014" width="3.75" style="173" customWidth="1"/>
    <col min="11015" max="11015" width="15.5" style="173" customWidth="1"/>
    <col min="11016" max="11016" width="12.625" style="173" customWidth="1"/>
    <col min="11017" max="11017" width="14.25" style="173" customWidth="1"/>
    <col min="11018" max="11021" width="9.125" style="173" bestFit="1" customWidth="1"/>
    <col min="11022" max="11022" width="3.125" style="173" customWidth="1"/>
    <col min="11023" max="11023" width="15.25" style="173" customWidth="1"/>
    <col min="11024" max="11025" width="8.75" style="173"/>
    <col min="11026" max="11026" width="4" style="173" customWidth="1"/>
    <col min="11027" max="11264" width="8.75" style="173"/>
    <col min="11265" max="11265" width="4.875" style="173" customWidth="1"/>
    <col min="11266" max="11266" width="13.125" style="173" customWidth="1"/>
    <col min="11267" max="11267" width="17.25" style="173" customWidth="1"/>
    <col min="11268" max="11268" width="16.25" style="173" customWidth="1"/>
    <col min="11269" max="11269" width="15.625" style="173" customWidth="1"/>
    <col min="11270" max="11270" width="3.75" style="173" customWidth="1"/>
    <col min="11271" max="11271" width="15.5" style="173" customWidth="1"/>
    <col min="11272" max="11272" width="12.625" style="173" customWidth="1"/>
    <col min="11273" max="11273" width="14.25" style="173" customWidth="1"/>
    <col min="11274" max="11277" width="9.125" style="173" bestFit="1" customWidth="1"/>
    <col min="11278" max="11278" width="3.125" style="173" customWidth="1"/>
    <col min="11279" max="11279" width="15.25" style="173" customWidth="1"/>
    <col min="11280" max="11281" width="8.75" style="173"/>
    <col min="11282" max="11282" width="4" style="173" customWidth="1"/>
    <col min="11283" max="11520" width="8.75" style="173"/>
    <col min="11521" max="11521" width="4.875" style="173" customWidth="1"/>
    <col min="11522" max="11522" width="13.125" style="173" customWidth="1"/>
    <col min="11523" max="11523" width="17.25" style="173" customWidth="1"/>
    <col min="11524" max="11524" width="16.25" style="173" customWidth="1"/>
    <col min="11525" max="11525" width="15.625" style="173" customWidth="1"/>
    <col min="11526" max="11526" width="3.75" style="173" customWidth="1"/>
    <col min="11527" max="11527" width="15.5" style="173" customWidth="1"/>
    <col min="11528" max="11528" width="12.625" style="173" customWidth="1"/>
    <col min="11529" max="11529" width="14.25" style="173" customWidth="1"/>
    <col min="11530" max="11533" width="9.125" style="173" bestFit="1" customWidth="1"/>
    <col min="11534" max="11534" width="3.125" style="173" customWidth="1"/>
    <col min="11535" max="11535" width="15.25" style="173" customWidth="1"/>
    <col min="11536" max="11537" width="8.75" style="173"/>
    <col min="11538" max="11538" width="4" style="173" customWidth="1"/>
    <col min="11539" max="11776" width="8.75" style="173"/>
    <col min="11777" max="11777" width="4.875" style="173" customWidth="1"/>
    <col min="11778" max="11778" width="13.125" style="173" customWidth="1"/>
    <col min="11779" max="11779" width="17.25" style="173" customWidth="1"/>
    <col min="11780" max="11780" width="16.25" style="173" customWidth="1"/>
    <col min="11781" max="11781" width="15.625" style="173" customWidth="1"/>
    <col min="11782" max="11782" width="3.75" style="173" customWidth="1"/>
    <col min="11783" max="11783" width="15.5" style="173" customWidth="1"/>
    <col min="11784" max="11784" width="12.625" style="173" customWidth="1"/>
    <col min="11785" max="11785" width="14.25" style="173" customWidth="1"/>
    <col min="11786" max="11789" width="9.125" style="173" bestFit="1" customWidth="1"/>
    <col min="11790" max="11790" width="3.125" style="173" customWidth="1"/>
    <col min="11791" max="11791" width="15.25" style="173" customWidth="1"/>
    <col min="11792" max="11793" width="8.75" style="173"/>
    <col min="11794" max="11794" width="4" style="173" customWidth="1"/>
    <col min="11795" max="12032" width="8.75" style="173"/>
    <col min="12033" max="12033" width="4.875" style="173" customWidth="1"/>
    <col min="12034" max="12034" width="13.125" style="173" customWidth="1"/>
    <col min="12035" max="12035" width="17.25" style="173" customWidth="1"/>
    <col min="12036" max="12036" width="16.25" style="173" customWidth="1"/>
    <col min="12037" max="12037" width="15.625" style="173" customWidth="1"/>
    <col min="12038" max="12038" width="3.75" style="173" customWidth="1"/>
    <col min="12039" max="12039" width="15.5" style="173" customWidth="1"/>
    <col min="12040" max="12040" width="12.625" style="173" customWidth="1"/>
    <col min="12041" max="12041" width="14.25" style="173" customWidth="1"/>
    <col min="12042" max="12045" width="9.125" style="173" bestFit="1" customWidth="1"/>
    <col min="12046" max="12046" width="3.125" style="173" customWidth="1"/>
    <col min="12047" max="12047" width="15.25" style="173" customWidth="1"/>
    <col min="12048" max="12049" width="8.75" style="173"/>
    <col min="12050" max="12050" width="4" style="173" customWidth="1"/>
    <col min="12051" max="12288" width="8.75" style="173"/>
    <col min="12289" max="12289" width="4.875" style="173" customWidth="1"/>
    <col min="12290" max="12290" width="13.125" style="173" customWidth="1"/>
    <col min="12291" max="12291" width="17.25" style="173" customWidth="1"/>
    <col min="12292" max="12292" width="16.25" style="173" customWidth="1"/>
    <col min="12293" max="12293" width="15.625" style="173" customWidth="1"/>
    <col min="12294" max="12294" width="3.75" style="173" customWidth="1"/>
    <col min="12295" max="12295" width="15.5" style="173" customWidth="1"/>
    <col min="12296" max="12296" width="12.625" style="173" customWidth="1"/>
    <col min="12297" max="12297" width="14.25" style="173" customWidth="1"/>
    <col min="12298" max="12301" width="9.125" style="173" bestFit="1" customWidth="1"/>
    <col min="12302" max="12302" width="3.125" style="173" customWidth="1"/>
    <col min="12303" max="12303" width="15.25" style="173" customWidth="1"/>
    <col min="12304" max="12305" width="8.75" style="173"/>
    <col min="12306" max="12306" width="4" style="173" customWidth="1"/>
    <col min="12307" max="12544" width="8.75" style="173"/>
    <col min="12545" max="12545" width="4.875" style="173" customWidth="1"/>
    <col min="12546" max="12546" width="13.125" style="173" customWidth="1"/>
    <col min="12547" max="12547" width="17.25" style="173" customWidth="1"/>
    <col min="12548" max="12548" width="16.25" style="173" customWidth="1"/>
    <col min="12549" max="12549" width="15.625" style="173" customWidth="1"/>
    <col min="12550" max="12550" width="3.75" style="173" customWidth="1"/>
    <col min="12551" max="12551" width="15.5" style="173" customWidth="1"/>
    <col min="12552" max="12552" width="12.625" style="173" customWidth="1"/>
    <col min="12553" max="12553" width="14.25" style="173" customWidth="1"/>
    <col min="12554" max="12557" width="9.125" style="173" bestFit="1" customWidth="1"/>
    <col min="12558" max="12558" width="3.125" style="173" customWidth="1"/>
    <col min="12559" max="12559" width="15.25" style="173" customWidth="1"/>
    <col min="12560" max="12561" width="8.75" style="173"/>
    <col min="12562" max="12562" width="4" style="173" customWidth="1"/>
    <col min="12563" max="12800" width="8.75" style="173"/>
    <col min="12801" max="12801" width="4.875" style="173" customWidth="1"/>
    <col min="12802" max="12802" width="13.125" style="173" customWidth="1"/>
    <col min="12803" max="12803" width="17.25" style="173" customWidth="1"/>
    <col min="12804" max="12804" width="16.25" style="173" customWidth="1"/>
    <col min="12805" max="12805" width="15.625" style="173" customWidth="1"/>
    <col min="12806" max="12806" width="3.75" style="173" customWidth="1"/>
    <col min="12807" max="12807" width="15.5" style="173" customWidth="1"/>
    <col min="12808" max="12808" width="12.625" style="173" customWidth="1"/>
    <col min="12809" max="12809" width="14.25" style="173" customWidth="1"/>
    <col min="12810" max="12813" width="9.125" style="173" bestFit="1" customWidth="1"/>
    <col min="12814" max="12814" width="3.125" style="173" customWidth="1"/>
    <col min="12815" max="12815" width="15.25" style="173" customWidth="1"/>
    <col min="12816" max="12817" width="8.75" style="173"/>
    <col min="12818" max="12818" width="4" style="173" customWidth="1"/>
    <col min="12819" max="13056" width="8.75" style="173"/>
    <col min="13057" max="13057" width="4.875" style="173" customWidth="1"/>
    <col min="13058" max="13058" width="13.125" style="173" customWidth="1"/>
    <col min="13059" max="13059" width="17.25" style="173" customWidth="1"/>
    <col min="13060" max="13060" width="16.25" style="173" customWidth="1"/>
    <col min="13061" max="13061" width="15.625" style="173" customWidth="1"/>
    <col min="13062" max="13062" width="3.75" style="173" customWidth="1"/>
    <col min="13063" max="13063" width="15.5" style="173" customWidth="1"/>
    <col min="13064" max="13064" width="12.625" style="173" customWidth="1"/>
    <col min="13065" max="13065" width="14.25" style="173" customWidth="1"/>
    <col min="13066" max="13069" width="9.125" style="173" bestFit="1" customWidth="1"/>
    <col min="13070" max="13070" width="3.125" style="173" customWidth="1"/>
    <col min="13071" max="13071" width="15.25" style="173" customWidth="1"/>
    <col min="13072" max="13073" width="8.75" style="173"/>
    <col min="13074" max="13074" width="4" style="173" customWidth="1"/>
    <col min="13075" max="13312" width="8.75" style="173"/>
    <col min="13313" max="13313" width="4.875" style="173" customWidth="1"/>
    <col min="13314" max="13314" width="13.125" style="173" customWidth="1"/>
    <col min="13315" max="13315" width="17.25" style="173" customWidth="1"/>
    <col min="13316" max="13316" width="16.25" style="173" customWidth="1"/>
    <col min="13317" max="13317" width="15.625" style="173" customWidth="1"/>
    <col min="13318" max="13318" width="3.75" style="173" customWidth="1"/>
    <col min="13319" max="13319" width="15.5" style="173" customWidth="1"/>
    <col min="13320" max="13320" width="12.625" style="173" customWidth="1"/>
    <col min="13321" max="13321" width="14.25" style="173" customWidth="1"/>
    <col min="13322" max="13325" width="9.125" style="173" bestFit="1" customWidth="1"/>
    <col min="13326" max="13326" width="3.125" style="173" customWidth="1"/>
    <col min="13327" max="13327" width="15.25" style="173" customWidth="1"/>
    <col min="13328" max="13329" width="8.75" style="173"/>
    <col min="13330" max="13330" width="4" style="173" customWidth="1"/>
    <col min="13331" max="13568" width="8.75" style="173"/>
    <col min="13569" max="13569" width="4.875" style="173" customWidth="1"/>
    <col min="13570" max="13570" width="13.125" style="173" customWidth="1"/>
    <col min="13571" max="13571" width="17.25" style="173" customWidth="1"/>
    <col min="13572" max="13572" width="16.25" style="173" customWidth="1"/>
    <col min="13573" max="13573" width="15.625" style="173" customWidth="1"/>
    <col min="13574" max="13574" width="3.75" style="173" customWidth="1"/>
    <col min="13575" max="13575" width="15.5" style="173" customWidth="1"/>
    <col min="13576" max="13576" width="12.625" style="173" customWidth="1"/>
    <col min="13577" max="13577" width="14.25" style="173" customWidth="1"/>
    <col min="13578" max="13581" width="9.125" style="173" bestFit="1" customWidth="1"/>
    <col min="13582" max="13582" width="3.125" style="173" customWidth="1"/>
    <col min="13583" max="13583" width="15.25" style="173" customWidth="1"/>
    <col min="13584" max="13585" width="8.75" style="173"/>
    <col min="13586" max="13586" width="4" style="173" customWidth="1"/>
    <col min="13587" max="13824" width="8.75" style="173"/>
    <col min="13825" max="13825" width="4.875" style="173" customWidth="1"/>
    <col min="13826" max="13826" width="13.125" style="173" customWidth="1"/>
    <col min="13827" max="13827" width="17.25" style="173" customWidth="1"/>
    <col min="13828" max="13828" width="16.25" style="173" customWidth="1"/>
    <col min="13829" max="13829" width="15.625" style="173" customWidth="1"/>
    <col min="13830" max="13830" width="3.75" style="173" customWidth="1"/>
    <col min="13831" max="13831" width="15.5" style="173" customWidth="1"/>
    <col min="13832" max="13832" width="12.625" style="173" customWidth="1"/>
    <col min="13833" max="13833" width="14.25" style="173" customWidth="1"/>
    <col min="13834" max="13837" width="9.125" style="173" bestFit="1" customWidth="1"/>
    <col min="13838" max="13838" width="3.125" style="173" customWidth="1"/>
    <col min="13839" max="13839" width="15.25" style="173" customWidth="1"/>
    <col min="13840" max="13841" width="8.75" style="173"/>
    <col min="13842" max="13842" width="4" style="173" customWidth="1"/>
    <col min="13843" max="14080" width="8.75" style="173"/>
    <col min="14081" max="14081" width="4.875" style="173" customWidth="1"/>
    <col min="14082" max="14082" width="13.125" style="173" customWidth="1"/>
    <col min="14083" max="14083" width="17.25" style="173" customWidth="1"/>
    <col min="14084" max="14084" width="16.25" style="173" customWidth="1"/>
    <col min="14085" max="14085" width="15.625" style="173" customWidth="1"/>
    <col min="14086" max="14086" width="3.75" style="173" customWidth="1"/>
    <col min="14087" max="14087" width="15.5" style="173" customWidth="1"/>
    <col min="14088" max="14088" width="12.625" style="173" customWidth="1"/>
    <col min="14089" max="14089" width="14.25" style="173" customWidth="1"/>
    <col min="14090" max="14093" width="9.125" style="173" bestFit="1" customWidth="1"/>
    <col min="14094" max="14094" width="3.125" style="173" customWidth="1"/>
    <col min="14095" max="14095" width="15.25" style="173" customWidth="1"/>
    <col min="14096" max="14097" width="8.75" style="173"/>
    <col min="14098" max="14098" width="4" style="173" customWidth="1"/>
    <col min="14099" max="14336" width="8.75" style="173"/>
    <col min="14337" max="14337" width="4.875" style="173" customWidth="1"/>
    <col min="14338" max="14338" width="13.125" style="173" customWidth="1"/>
    <col min="14339" max="14339" width="17.25" style="173" customWidth="1"/>
    <col min="14340" max="14340" width="16.25" style="173" customWidth="1"/>
    <col min="14341" max="14341" width="15.625" style="173" customWidth="1"/>
    <col min="14342" max="14342" width="3.75" style="173" customWidth="1"/>
    <col min="14343" max="14343" width="15.5" style="173" customWidth="1"/>
    <col min="14344" max="14344" width="12.625" style="173" customWidth="1"/>
    <col min="14345" max="14345" width="14.25" style="173" customWidth="1"/>
    <col min="14346" max="14349" width="9.125" style="173" bestFit="1" customWidth="1"/>
    <col min="14350" max="14350" width="3.125" style="173" customWidth="1"/>
    <col min="14351" max="14351" width="15.25" style="173" customWidth="1"/>
    <col min="14352" max="14353" width="8.75" style="173"/>
    <col min="14354" max="14354" width="4" style="173" customWidth="1"/>
    <col min="14355" max="14592" width="8.75" style="173"/>
    <col min="14593" max="14593" width="4.875" style="173" customWidth="1"/>
    <col min="14594" max="14594" width="13.125" style="173" customWidth="1"/>
    <col min="14595" max="14595" width="17.25" style="173" customWidth="1"/>
    <col min="14596" max="14596" width="16.25" style="173" customWidth="1"/>
    <col min="14597" max="14597" width="15.625" style="173" customWidth="1"/>
    <col min="14598" max="14598" width="3.75" style="173" customWidth="1"/>
    <col min="14599" max="14599" width="15.5" style="173" customWidth="1"/>
    <col min="14600" max="14600" width="12.625" style="173" customWidth="1"/>
    <col min="14601" max="14601" width="14.25" style="173" customWidth="1"/>
    <col min="14602" max="14605" width="9.125" style="173" bestFit="1" customWidth="1"/>
    <col min="14606" max="14606" width="3.125" style="173" customWidth="1"/>
    <col min="14607" max="14607" width="15.25" style="173" customWidth="1"/>
    <col min="14608" max="14609" width="8.75" style="173"/>
    <col min="14610" max="14610" width="4" style="173" customWidth="1"/>
    <col min="14611" max="14848" width="8.75" style="173"/>
    <col min="14849" max="14849" width="4.875" style="173" customWidth="1"/>
    <col min="14850" max="14850" width="13.125" style="173" customWidth="1"/>
    <col min="14851" max="14851" width="17.25" style="173" customWidth="1"/>
    <col min="14852" max="14852" width="16.25" style="173" customWidth="1"/>
    <col min="14853" max="14853" width="15.625" style="173" customWidth="1"/>
    <col min="14854" max="14854" width="3.75" style="173" customWidth="1"/>
    <col min="14855" max="14855" width="15.5" style="173" customWidth="1"/>
    <col min="14856" max="14856" width="12.625" style="173" customWidth="1"/>
    <col min="14857" max="14857" width="14.25" style="173" customWidth="1"/>
    <col min="14858" max="14861" width="9.125" style="173" bestFit="1" customWidth="1"/>
    <col min="14862" max="14862" width="3.125" style="173" customWidth="1"/>
    <col min="14863" max="14863" width="15.25" style="173" customWidth="1"/>
    <col min="14864" max="14865" width="8.75" style="173"/>
    <col min="14866" max="14866" width="4" style="173" customWidth="1"/>
    <col min="14867" max="15104" width="8.75" style="173"/>
    <col min="15105" max="15105" width="4.875" style="173" customWidth="1"/>
    <col min="15106" max="15106" width="13.125" style="173" customWidth="1"/>
    <col min="15107" max="15107" width="17.25" style="173" customWidth="1"/>
    <col min="15108" max="15108" width="16.25" style="173" customWidth="1"/>
    <col min="15109" max="15109" width="15.625" style="173" customWidth="1"/>
    <col min="15110" max="15110" width="3.75" style="173" customWidth="1"/>
    <col min="15111" max="15111" width="15.5" style="173" customWidth="1"/>
    <col min="15112" max="15112" width="12.625" style="173" customWidth="1"/>
    <col min="15113" max="15113" width="14.25" style="173" customWidth="1"/>
    <col min="15114" max="15117" width="9.125" style="173" bestFit="1" customWidth="1"/>
    <col min="15118" max="15118" width="3.125" style="173" customWidth="1"/>
    <col min="15119" max="15119" width="15.25" style="173" customWidth="1"/>
    <col min="15120" max="15121" width="8.75" style="173"/>
    <col min="15122" max="15122" width="4" style="173" customWidth="1"/>
    <col min="15123" max="15360" width="8.75" style="173"/>
    <col min="15361" max="15361" width="4.875" style="173" customWidth="1"/>
    <col min="15362" max="15362" width="13.125" style="173" customWidth="1"/>
    <col min="15363" max="15363" width="17.25" style="173" customWidth="1"/>
    <col min="15364" max="15364" width="16.25" style="173" customWidth="1"/>
    <col min="15365" max="15365" width="15.625" style="173" customWidth="1"/>
    <col min="15366" max="15366" width="3.75" style="173" customWidth="1"/>
    <col min="15367" max="15367" width="15.5" style="173" customWidth="1"/>
    <col min="15368" max="15368" width="12.625" style="173" customWidth="1"/>
    <col min="15369" max="15369" width="14.25" style="173" customWidth="1"/>
    <col min="15370" max="15373" width="9.125" style="173" bestFit="1" customWidth="1"/>
    <col min="15374" max="15374" width="3.125" style="173" customWidth="1"/>
    <col min="15375" max="15375" width="15.25" style="173" customWidth="1"/>
    <col min="15376" max="15377" width="8.75" style="173"/>
    <col min="15378" max="15378" width="4" style="173" customWidth="1"/>
    <col min="15379" max="15616" width="8.75" style="173"/>
    <col min="15617" max="15617" width="4.875" style="173" customWidth="1"/>
    <col min="15618" max="15618" width="13.125" style="173" customWidth="1"/>
    <col min="15619" max="15619" width="17.25" style="173" customWidth="1"/>
    <col min="15620" max="15620" width="16.25" style="173" customWidth="1"/>
    <col min="15621" max="15621" width="15.625" style="173" customWidth="1"/>
    <col min="15622" max="15622" width="3.75" style="173" customWidth="1"/>
    <col min="15623" max="15623" width="15.5" style="173" customWidth="1"/>
    <col min="15624" max="15624" width="12.625" style="173" customWidth="1"/>
    <col min="15625" max="15625" width="14.25" style="173" customWidth="1"/>
    <col min="15626" max="15629" width="9.125" style="173" bestFit="1" customWidth="1"/>
    <col min="15630" max="15630" width="3.125" style="173" customWidth="1"/>
    <col min="15631" max="15631" width="15.25" style="173" customWidth="1"/>
    <col min="15632" max="15633" width="8.75" style="173"/>
    <col min="15634" max="15634" width="4" style="173" customWidth="1"/>
    <col min="15635" max="15872" width="8.75" style="173"/>
    <col min="15873" max="15873" width="4.875" style="173" customWidth="1"/>
    <col min="15874" max="15874" width="13.125" style="173" customWidth="1"/>
    <col min="15875" max="15875" width="17.25" style="173" customWidth="1"/>
    <col min="15876" max="15876" width="16.25" style="173" customWidth="1"/>
    <col min="15877" max="15877" width="15.625" style="173" customWidth="1"/>
    <col min="15878" max="15878" width="3.75" style="173" customWidth="1"/>
    <col min="15879" max="15879" width="15.5" style="173" customWidth="1"/>
    <col min="15880" max="15880" width="12.625" style="173" customWidth="1"/>
    <col min="15881" max="15881" width="14.25" style="173" customWidth="1"/>
    <col min="15882" max="15885" width="9.125" style="173" bestFit="1" customWidth="1"/>
    <col min="15886" max="15886" width="3.125" style="173" customWidth="1"/>
    <col min="15887" max="15887" width="15.25" style="173" customWidth="1"/>
    <col min="15888" max="15889" width="8.75" style="173"/>
    <col min="15890" max="15890" width="4" style="173" customWidth="1"/>
    <col min="15891" max="16128" width="8.75" style="173"/>
    <col min="16129" max="16129" width="4.875" style="173" customWidth="1"/>
    <col min="16130" max="16130" width="13.125" style="173" customWidth="1"/>
    <col min="16131" max="16131" width="17.25" style="173" customWidth="1"/>
    <col min="16132" max="16132" width="16.25" style="173" customWidth="1"/>
    <col min="16133" max="16133" width="15.625" style="173" customWidth="1"/>
    <col min="16134" max="16134" width="3.75" style="173" customWidth="1"/>
    <col min="16135" max="16135" width="15.5" style="173" customWidth="1"/>
    <col min="16136" max="16136" width="12.625" style="173" customWidth="1"/>
    <col min="16137" max="16137" width="14.25" style="173" customWidth="1"/>
    <col min="16138" max="16141" width="9.125" style="173" bestFit="1" customWidth="1"/>
    <col min="16142" max="16142" width="3.125" style="173" customWidth="1"/>
    <col min="16143" max="16143" width="15.25" style="173" customWidth="1"/>
    <col min="16144" max="16145" width="8.75" style="173"/>
    <col min="16146" max="16146" width="4" style="173" customWidth="1"/>
    <col min="16147" max="16384" width="8.75" style="173"/>
  </cols>
  <sheetData>
    <row r="1" spans="1:17" ht="34.5" customHeight="1" x14ac:dyDescent="0.2">
      <c r="B1" s="174" t="s">
        <v>102</v>
      </c>
      <c r="Q1" s="253" t="s">
        <v>164</v>
      </c>
    </row>
    <row r="2" spans="1:17" ht="13.5" customHeight="1" x14ac:dyDescent="0.15"/>
    <row r="3" spans="1:17" s="176" customFormat="1" ht="17.25" x14ac:dyDescent="0.2">
      <c r="A3" s="175" t="s">
        <v>103</v>
      </c>
    </row>
    <row r="4" spans="1:17" ht="17.25" x14ac:dyDescent="0.2">
      <c r="A4" s="177"/>
    </row>
    <row r="5" spans="1:17" ht="14.25" x14ac:dyDescent="0.15">
      <c r="A5" s="178"/>
      <c r="B5" s="179" t="s">
        <v>104</v>
      </c>
      <c r="G5" s="180" t="s">
        <v>105</v>
      </c>
      <c r="H5" s="180"/>
      <c r="I5" s="181"/>
      <c r="J5" s="181"/>
      <c r="K5" s="181"/>
      <c r="L5" s="181"/>
      <c r="M5" s="181"/>
      <c r="N5" s="181"/>
      <c r="O5" s="180" t="s">
        <v>106</v>
      </c>
      <c r="P5" s="181"/>
      <c r="Q5" s="181"/>
    </row>
    <row r="6" spans="1:17" ht="14.25" customHeight="1" thickBot="1" x14ac:dyDescent="0.2">
      <c r="B6" s="173" t="s">
        <v>107</v>
      </c>
      <c r="G6" s="181" t="s">
        <v>108</v>
      </c>
      <c r="H6" s="182"/>
      <c r="I6" s="181" t="s">
        <v>109</v>
      </c>
      <c r="J6" s="181"/>
      <c r="K6" s="181"/>
      <c r="L6" s="181"/>
      <c r="M6" s="181"/>
      <c r="N6" s="181"/>
      <c r="O6" s="181" t="s">
        <v>110</v>
      </c>
      <c r="P6" s="183"/>
      <c r="Q6" s="181" t="s">
        <v>111</v>
      </c>
    </row>
    <row r="7" spans="1:17" ht="30" customHeight="1" thickBot="1" x14ac:dyDescent="0.2">
      <c r="B7" s="345"/>
      <c r="C7" s="346"/>
      <c r="D7" s="184" t="s">
        <v>112</v>
      </c>
      <c r="E7" s="185" t="s">
        <v>113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15" customHeight="1" x14ac:dyDescent="0.15">
      <c r="B8" s="347" t="s">
        <v>114</v>
      </c>
      <c r="C8" s="186" t="s">
        <v>115</v>
      </c>
      <c r="D8" s="187" t="s">
        <v>116</v>
      </c>
      <c r="E8" s="188"/>
      <c r="G8" s="348" t="s">
        <v>117</v>
      </c>
      <c r="H8" s="351" t="s">
        <v>118</v>
      </c>
      <c r="I8" s="352"/>
      <c r="J8" s="363" t="s">
        <v>119</v>
      </c>
      <c r="K8" s="365" t="s">
        <v>120</v>
      </c>
      <c r="L8" s="366"/>
      <c r="M8" s="367"/>
      <c r="N8" s="181"/>
      <c r="O8" s="348" t="s">
        <v>117</v>
      </c>
      <c r="P8" s="353" t="s">
        <v>121</v>
      </c>
      <c r="Q8" s="356" t="s">
        <v>122</v>
      </c>
    </row>
    <row r="9" spans="1:17" ht="12.75" customHeight="1" x14ac:dyDescent="0.15">
      <c r="B9" s="347"/>
      <c r="C9" s="186" t="s">
        <v>123</v>
      </c>
      <c r="D9" s="187">
        <v>0.11</v>
      </c>
      <c r="E9" s="188"/>
      <c r="G9" s="349"/>
      <c r="H9" s="359" t="s">
        <v>124</v>
      </c>
      <c r="I9" s="361" t="s">
        <v>125</v>
      </c>
      <c r="J9" s="364"/>
      <c r="K9" s="189" t="s">
        <v>126</v>
      </c>
      <c r="L9" s="189" t="s">
        <v>127</v>
      </c>
      <c r="M9" s="190" t="s">
        <v>128</v>
      </c>
      <c r="N9" s="181"/>
      <c r="O9" s="349"/>
      <c r="P9" s="354"/>
      <c r="Q9" s="357"/>
    </row>
    <row r="10" spans="1:17" ht="12.75" customHeight="1" x14ac:dyDescent="0.15">
      <c r="B10" s="347"/>
      <c r="C10" s="186" t="s">
        <v>129</v>
      </c>
      <c r="D10" s="187" t="s">
        <v>130</v>
      </c>
      <c r="E10" s="188"/>
      <c r="G10" s="350"/>
      <c r="H10" s="360"/>
      <c r="I10" s="362"/>
      <c r="J10" s="362"/>
      <c r="K10" s="191" t="s">
        <v>131</v>
      </c>
      <c r="L10" s="191" t="s">
        <v>132</v>
      </c>
      <c r="M10" s="192" t="s">
        <v>133</v>
      </c>
      <c r="N10" s="181"/>
      <c r="O10" s="350"/>
      <c r="P10" s="355"/>
      <c r="Q10" s="358"/>
    </row>
    <row r="11" spans="1:17" ht="15" customHeight="1" x14ac:dyDescent="0.15">
      <c r="B11" s="347"/>
      <c r="C11" s="186" t="s">
        <v>134</v>
      </c>
      <c r="D11" s="187" t="s">
        <v>130</v>
      </c>
      <c r="E11" s="188"/>
      <c r="G11" s="193">
        <v>1</v>
      </c>
      <c r="H11" s="194"/>
      <c r="I11" s="195"/>
      <c r="J11" s="196"/>
      <c r="K11" s="197">
        <v>1</v>
      </c>
      <c r="L11" s="197">
        <v>1</v>
      </c>
      <c r="M11" s="198">
        <v>1</v>
      </c>
      <c r="N11" s="181"/>
      <c r="O11" s="199">
        <v>1</v>
      </c>
      <c r="P11" s="200"/>
      <c r="Q11" s="201"/>
    </row>
    <row r="12" spans="1:17" ht="15" customHeight="1" thickBot="1" x14ac:dyDescent="0.2">
      <c r="B12" s="343" t="s">
        <v>135</v>
      </c>
      <c r="C12" s="344"/>
      <c r="D12" s="202">
        <v>0</v>
      </c>
      <c r="E12" s="203"/>
      <c r="G12" s="204">
        <v>2</v>
      </c>
      <c r="H12" s="205"/>
      <c r="I12" s="197"/>
      <c r="J12" s="206"/>
      <c r="K12" s="197">
        <v>1</v>
      </c>
      <c r="L12" s="197">
        <v>1</v>
      </c>
      <c r="M12" s="207">
        <v>1</v>
      </c>
      <c r="N12" s="181"/>
      <c r="O12" s="208">
        <v>2</v>
      </c>
      <c r="P12" s="209"/>
      <c r="Q12" s="207"/>
    </row>
    <row r="13" spans="1:17" ht="15" customHeight="1" x14ac:dyDescent="0.15">
      <c r="E13" s="210"/>
      <c r="G13" s="204">
        <v>3</v>
      </c>
      <c r="H13" s="205"/>
      <c r="I13" s="197"/>
      <c r="J13" s="206"/>
      <c r="K13" s="197">
        <v>1</v>
      </c>
      <c r="L13" s="197">
        <v>1</v>
      </c>
      <c r="M13" s="207">
        <v>1</v>
      </c>
      <c r="N13" s="181"/>
      <c r="O13" s="208">
        <v>3</v>
      </c>
      <c r="P13" s="209"/>
      <c r="Q13" s="207"/>
    </row>
    <row r="14" spans="1:17" ht="15" customHeight="1" thickBot="1" x14ac:dyDescent="0.2">
      <c r="B14" s="211" t="s">
        <v>136</v>
      </c>
      <c r="D14" s="211" t="s">
        <v>137</v>
      </c>
      <c r="G14" s="204">
        <v>4</v>
      </c>
      <c r="H14" s="205"/>
      <c r="I14" s="197"/>
      <c r="J14" s="206"/>
      <c r="K14" s="197">
        <v>1</v>
      </c>
      <c r="L14" s="197">
        <v>1</v>
      </c>
      <c r="M14" s="207">
        <v>1</v>
      </c>
      <c r="N14" s="181"/>
      <c r="O14" s="208">
        <v>4</v>
      </c>
      <c r="P14" s="209"/>
      <c r="Q14" s="207"/>
    </row>
    <row r="15" spans="1:17" ht="15" customHeight="1" x14ac:dyDescent="0.15">
      <c r="B15" s="212" t="s">
        <v>138</v>
      </c>
      <c r="C15" s="213" t="s">
        <v>139</v>
      </c>
      <c r="D15" s="214" t="s">
        <v>138</v>
      </c>
      <c r="E15" s="215" t="s">
        <v>140</v>
      </c>
      <c r="G15" s="204">
        <v>5</v>
      </c>
      <c r="H15" s="205"/>
      <c r="I15" s="197"/>
      <c r="J15" s="206"/>
      <c r="K15" s="197">
        <v>1</v>
      </c>
      <c r="L15" s="197">
        <v>1</v>
      </c>
      <c r="M15" s="207">
        <v>1</v>
      </c>
      <c r="N15" s="181"/>
      <c r="O15" s="208">
        <v>5</v>
      </c>
      <c r="P15" s="209"/>
      <c r="Q15" s="207"/>
    </row>
    <row r="16" spans="1:17" ht="15" customHeight="1" x14ac:dyDescent="0.15">
      <c r="B16" s="216">
        <v>0</v>
      </c>
      <c r="C16" s="217">
        <v>0</v>
      </c>
      <c r="D16" s="218"/>
      <c r="E16" s="219"/>
      <c r="G16" s="204">
        <v>6</v>
      </c>
      <c r="H16" s="205"/>
      <c r="I16" s="197"/>
      <c r="J16" s="206"/>
      <c r="K16" s="197">
        <v>1</v>
      </c>
      <c r="L16" s="197">
        <v>1</v>
      </c>
      <c r="M16" s="207">
        <v>1</v>
      </c>
      <c r="N16" s="181"/>
      <c r="O16" s="208">
        <v>6</v>
      </c>
      <c r="P16" s="209"/>
      <c r="Q16" s="207"/>
    </row>
    <row r="17" spans="2:17" ht="15" customHeight="1" x14ac:dyDescent="0.15">
      <c r="B17" s="216">
        <v>1</v>
      </c>
      <c r="C17" s="217">
        <v>120</v>
      </c>
      <c r="D17" s="220"/>
      <c r="E17" s="221"/>
      <c r="G17" s="204">
        <v>7</v>
      </c>
      <c r="H17" s="205"/>
      <c r="I17" s="197"/>
      <c r="J17" s="206"/>
      <c r="K17" s="197">
        <v>1</v>
      </c>
      <c r="L17" s="197">
        <v>1</v>
      </c>
      <c r="M17" s="207">
        <v>1</v>
      </c>
      <c r="N17" s="181"/>
      <c r="O17" s="208">
        <v>7</v>
      </c>
      <c r="P17" s="209"/>
      <c r="Q17" s="207"/>
    </row>
    <row r="18" spans="2:17" ht="15" customHeight="1" x14ac:dyDescent="0.15">
      <c r="B18" s="220"/>
      <c r="C18" s="221"/>
      <c r="D18" s="220"/>
      <c r="E18" s="221"/>
      <c r="G18" s="204">
        <v>8</v>
      </c>
      <c r="H18" s="205"/>
      <c r="I18" s="197"/>
      <c r="J18" s="206"/>
      <c r="K18" s="197">
        <v>1</v>
      </c>
      <c r="L18" s="197">
        <v>1</v>
      </c>
      <c r="M18" s="207">
        <v>1</v>
      </c>
      <c r="N18" s="181"/>
      <c r="O18" s="208">
        <v>8</v>
      </c>
      <c r="P18" s="209"/>
      <c r="Q18" s="207"/>
    </row>
    <row r="19" spans="2:17" ht="15" customHeight="1" x14ac:dyDescent="0.15">
      <c r="B19" s="220"/>
      <c r="C19" s="221"/>
      <c r="D19" s="220"/>
      <c r="E19" s="221"/>
      <c r="G19" s="204">
        <v>9</v>
      </c>
      <c r="H19" s="205"/>
      <c r="I19" s="197"/>
      <c r="J19" s="206"/>
      <c r="K19" s="197">
        <v>1</v>
      </c>
      <c r="L19" s="197">
        <v>1</v>
      </c>
      <c r="M19" s="207">
        <v>1</v>
      </c>
      <c r="N19" s="181"/>
      <c r="O19" s="208">
        <v>9</v>
      </c>
      <c r="P19" s="209"/>
      <c r="Q19" s="207"/>
    </row>
    <row r="20" spans="2:17" ht="15" customHeight="1" thickBot="1" x14ac:dyDescent="0.2">
      <c r="B20" s="220"/>
      <c r="C20" s="221"/>
      <c r="D20" s="220"/>
      <c r="E20" s="221"/>
      <c r="G20" s="222">
        <v>10</v>
      </c>
      <c r="H20" s="223"/>
      <c r="I20" s="224"/>
      <c r="J20" s="225"/>
      <c r="K20" s="224">
        <v>1</v>
      </c>
      <c r="L20" s="224">
        <v>1</v>
      </c>
      <c r="M20" s="226">
        <v>1</v>
      </c>
      <c r="N20" s="181"/>
      <c r="O20" s="227">
        <v>10</v>
      </c>
      <c r="P20" s="228"/>
      <c r="Q20" s="226"/>
    </row>
    <row r="21" spans="2:17" ht="15" customHeight="1" thickBot="1" x14ac:dyDescent="0.2">
      <c r="B21" s="220"/>
      <c r="C21" s="221"/>
      <c r="D21" s="220"/>
      <c r="E21" s="22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ht="15" customHeight="1" x14ac:dyDescent="0.15">
      <c r="B22" s="220"/>
      <c r="C22" s="221"/>
      <c r="D22" s="220"/>
      <c r="E22" s="221"/>
      <c r="G22" s="348" t="s">
        <v>141</v>
      </c>
      <c r="H22" s="351" t="s">
        <v>142</v>
      </c>
      <c r="I22" s="352"/>
      <c r="J22" s="363" t="s">
        <v>143</v>
      </c>
      <c r="K22" s="365" t="s">
        <v>144</v>
      </c>
      <c r="L22" s="366"/>
      <c r="M22" s="367"/>
      <c r="N22" s="181"/>
      <c r="O22" s="348" t="s">
        <v>141</v>
      </c>
      <c r="P22" s="353" t="s">
        <v>145</v>
      </c>
      <c r="Q22" s="356" t="s">
        <v>146</v>
      </c>
    </row>
    <row r="23" spans="2:17" ht="15" customHeight="1" x14ac:dyDescent="0.15">
      <c r="B23" s="220"/>
      <c r="C23" s="221"/>
      <c r="D23" s="220"/>
      <c r="E23" s="221"/>
      <c r="G23" s="349"/>
      <c r="H23" s="359" t="s">
        <v>147</v>
      </c>
      <c r="I23" s="361" t="s">
        <v>148</v>
      </c>
      <c r="J23" s="364"/>
      <c r="K23" s="189" t="s">
        <v>126</v>
      </c>
      <c r="L23" s="189" t="s">
        <v>127</v>
      </c>
      <c r="M23" s="190" t="s">
        <v>128</v>
      </c>
      <c r="N23" s="181"/>
      <c r="O23" s="349"/>
      <c r="P23" s="354"/>
      <c r="Q23" s="357"/>
    </row>
    <row r="24" spans="2:17" ht="15" customHeight="1" x14ac:dyDescent="0.15">
      <c r="B24" s="220"/>
      <c r="C24" s="221"/>
      <c r="D24" s="220"/>
      <c r="E24" s="221"/>
      <c r="G24" s="350"/>
      <c r="H24" s="360"/>
      <c r="I24" s="362"/>
      <c r="J24" s="362"/>
      <c r="K24" s="191" t="s">
        <v>149</v>
      </c>
      <c r="L24" s="191" t="s">
        <v>150</v>
      </c>
      <c r="M24" s="192" t="s">
        <v>151</v>
      </c>
      <c r="N24" s="181"/>
      <c r="O24" s="350"/>
      <c r="P24" s="355"/>
      <c r="Q24" s="358"/>
    </row>
    <row r="25" spans="2:17" ht="15" customHeight="1" x14ac:dyDescent="0.15">
      <c r="B25" s="220"/>
      <c r="C25" s="221"/>
      <c r="D25" s="220"/>
      <c r="E25" s="221"/>
      <c r="G25" s="229">
        <v>1</v>
      </c>
      <c r="H25" s="194"/>
      <c r="I25" s="195"/>
      <c r="J25" s="196"/>
      <c r="K25" s="197">
        <v>1</v>
      </c>
      <c r="L25" s="197">
        <v>1</v>
      </c>
      <c r="M25" s="198">
        <v>1</v>
      </c>
      <c r="N25" s="181"/>
      <c r="O25" s="199">
        <v>1</v>
      </c>
      <c r="P25" s="200"/>
      <c r="Q25" s="201"/>
    </row>
    <row r="26" spans="2:17" ht="15" customHeight="1" x14ac:dyDescent="0.15">
      <c r="B26" s="220"/>
      <c r="C26" s="221"/>
      <c r="D26" s="220"/>
      <c r="E26" s="221"/>
      <c r="G26" s="204">
        <v>2</v>
      </c>
      <c r="H26" s="205"/>
      <c r="I26" s="197"/>
      <c r="J26" s="206"/>
      <c r="K26" s="197">
        <v>1</v>
      </c>
      <c r="L26" s="197">
        <v>1</v>
      </c>
      <c r="M26" s="207">
        <v>1</v>
      </c>
      <c r="N26" s="181"/>
      <c r="O26" s="208">
        <v>2</v>
      </c>
      <c r="P26" s="209"/>
      <c r="Q26" s="207"/>
    </row>
    <row r="27" spans="2:17" ht="15" customHeight="1" x14ac:dyDescent="0.15">
      <c r="B27" s="220"/>
      <c r="C27" s="221"/>
      <c r="D27" s="220"/>
      <c r="E27" s="221"/>
      <c r="G27" s="204">
        <v>3</v>
      </c>
      <c r="H27" s="205"/>
      <c r="I27" s="197"/>
      <c r="J27" s="206"/>
      <c r="K27" s="197">
        <v>1</v>
      </c>
      <c r="L27" s="197">
        <v>1</v>
      </c>
      <c r="M27" s="207">
        <v>1</v>
      </c>
      <c r="N27" s="181"/>
      <c r="O27" s="208">
        <v>3</v>
      </c>
      <c r="P27" s="209"/>
      <c r="Q27" s="207"/>
    </row>
    <row r="28" spans="2:17" ht="15" customHeight="1" x14ac:dyDescent="0.15">
      <c r="B28" s="220"/>
      <c r="C28" s="221"/>
      <c r="D28" s="220"/>
      <c r="E28" s="221"/>
      <c r="G28" s="204">
        <v>4</v>
      </c>
      <c r="H28" s="205"/>
      <c r="I28" s="197"/>
      <c r="J28" s="206"/>
      <c r="K28" s="197">
        <v>1</v>
      </c>
      <c r="L28" s="197">
        <v>1</v>
      </c>
      <c r="M28" s="207">
        <v>1</v>
      </c>
      <c r="N28" s="181"/>
      <c r="O28" s="208">
        <v>4</v>
      </c>
      <c r="P28" s="209"/>
      <c r="Q28" s="207"/>
    </row>
    <row r="29" spans="2:17" ht="15" customHeight="1" x14ac:dyDescent="0.15">
      <c r="B29" s="220"/>
      <c r="C29" s="221"/>
      <c r="D29" s="220"/>
      <c r="E29" s="221"/>
      <c r="G29" s="204">
        <v>5</v>
      </c>
      <c r="H29" s="205"/>
      <c r="I29" s="197"/>
      <c r="J29" s="206"/>
      <c r="K29" s="197">
        <v>1</v>
      </c>
      <c r="L29" s="197">
        <v>1</v>
      </c>
      <c r="M29" s="207">
        <v>1</v>
      </c>
      <c r="N29" s="181"/>
      <c r="O29" s="208">
        <v>5</v>
      </c>
      <c r="P29" s="209"/>
      <c r="Q29" s="207"/>
    </row>
    <row r="30" spans="2:17" ht="15" customHeight="1" x14ac:dyDescent="0.15">
      <c r="B30" s="220"/>
      <c r="C30" s="221"/>
      <c r="D30" s="220"/>
      <c r="E30" s="221"/>
      <c r="G30" s="204">
        <v>6</v>
      </c>
      <c r="H30" s="205"/>
      <c r="I30" s="197"/>
      <c r="J30" s="206"/>
      <c r="K30" s="197">
        <v>1</v>
      </c>
      <c r="L30" s="197">
        <v>1</v>
      </c>
      <c r="M30" s="207">
        <v>1</v>
      </c>
      <c r="N30" s="181"/>
      <c r="O30" s="208">
        <v>6</v>
      </c>
      <c r="P30" s="209"/>
      <c r="Q30" s="207"/>
    </row>
    <row r="31" spans="2:17" ht="15" customHeight="1" x14ac:dyDescent="0.15">
      <c r="B31" s="220"/>
      <c r="C31" s="221"/>
      <c r="D31" s="220"/>
      <c r="E31" s="221"/>
      <c r="G31" s="204">
        <v>7</v>
      </c>
      <c r="H31" s="205"/>
      <c r="I31" s="197"/>
      <c r="J31" s="206"/>
      <c r="K31" s="197">
        <v>1</v>
      </c>
      <c r="L31" s="197">
        <v>1</v>
      </c>
      <c r="M31" s="207">
        <v>1</v>
      </c>
      <c r="N31" s="181"/>
      <c r="O31" s="208">
        <v>7</v>
      </c>
      <c r="P31" s="209"/>
      <c r="Q31" s="207"/>
    </row>
    <row r="32" spans="2:17" ht="15" customHeight="1" x14ac:dyDescent="0.15">
      <c r="B32" s="220"/>
      <c r="C32" s="221"/>
      <c r="D32" s="220"/>
      <c r="E32" s="221"/>
      <c r="G32" s="204">
        <v>8</v>
      </c>
      <c r="H32" s="205"/>
      <c r="I32" s="197"/>
      <c r="J32" s="206"/>
      <c r="K32" s="197">
        <v>1</v>
      </c>
      <c r="L32" s="197">
        <v>1</v>
      </c>
      <c r="M32" s="207">
        <v>1</v>
      </c>
      <c r="N32" s="181"/>
      <c r="O32" s="208">
        <v>8</v>
      </c>
      <c r="P32" s="209"/>
      <c r="Q32" s="207"/>
    </row>
    <row r="33" spans="2:17" ht="15" customHeight="1" x14ac:dyDescent="0.15">
      <c r="B33" s="220"/>
      <c r="C33" s="221"/>
      <c r="D33" s="220"/>
      <c r="E33" s="221"/>
      <c r="G33" s="204">
        <v>9</v>
      </c>
      <c r="H33" s="205"/>
      <c r="I33" s="197"/>
      <c r="J33" s="206"/>
      <c r="K33" s="197">
        <v>1</v>
      </c>
      <c r="L33" s="197">
        <v>1</v>
      </c>
      <c r="M33" s="207">
        <v>1</v>
      </c>
      <c r="N33" s="181"/>
      <c r="O33" s="208">
        <v>9</v>
      </c>
      <c r="P33" s="209"/>
      <c r="Q33" s="207"/>
    </row>
    <row r="34" spans="2:17" ht="15" customHeight="1" thickBot="1" x14ac:dyDescent="0.2">
      <c r="B34" s="220"/>
      <c r="C34" s="221"/>
      <c r="D34" s="220"/>
      <c r="E34" s="221"/>
      <c r="G34" s="222">
        <v>10</v>
      </c>
      <c r="H34" s="223"/>
      <c r="I34" s="224"/>
      <c r="J34" s="225"/>
      <c r="K34" s="224">
        <v>1</v>
      </c>
      <c r="L34" s="224">
        <v>1</v>
      </c>
      <c r="M34" s="226">
        <v>1</v>
      </c>
      <c r="N34" s="181"/>
      <c r="O34" s="227">
        <v>10</v>
      </c>
      <c r="P34" s="228"/>
      <c r="Q34" s="226"/>
    </row>
    <row r="35" spans="2:17" ht="15" customHeight="1" thickBot="1" x14ac:dyDescent="0.2">
      <c r="B35" s="220"/>
      <c r="C35" s="221"/>
      <c r="D35" s="220"/>
      <c r="E35" s="22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ht="15" customHeight="1" x14ac:dyDescent="0.15">
      <c r="B36" s="220"/>
      <c r="C36" s="221"/>
      <c r="D36" s="220"/>
      <c r="E36" s="221"/>
      <c r="G36" s="348" t="s">
        <v>152</v>
      </c>
      <c r="H36" s="351" t="s">
        <v>153</v>
      </c>
      <c r="I36" s="352"/>
      <c r="J36" s="363" t="s">
        <v>154</v>
      </c>
      <c r="K36" s="365" t="s">
        <v>144</v>
      </c>
      <c r="L36" s="366"/>
      <c r="M36" s="367"/>
      <c r="N36" s="181"/>
      <c r="O36" s="348" t="s">
        <v>155</v>
      </c>
      <c r="P36" s="353" t="s">
        <v>145</v>
      </c>
      <c r="Q36" s="356" t="s">
        <v>146</v>
      </c>
    </row>
    <row r="37" spans="2:17" ht="15" customHeight="1" x14ac:dyDescent="0.15">
      <c r="B37" s="220"/>
      <c r="C37" s="221"/>
      <c r="D37" s="220"/>
      <c r="E37" s="221"/>
      <c r="G37" s="349"/>
      <c r="H37" s="359" t="s">
        <v>147</v>
      </c>
      <c r="I37" s="361" t="s">
        <v>148</v>
      </c>
      <c r="J37" s="364"/>
      <c r="K37" s="189" t="s">
        <v>126</v>
      </c>
      <c r="L37" s="189" t="s">
        <v>127</v>
      </c>
      <c r="M37" s="190" t="s">
        <v>128</v>
      </c>
      <c r="N37" s="181"/>
      <c r="O37" s="349"/>
      <c r="P37" s="354"/>
      <c r="Q37" s="357"/>
    </row>
    <row r="38" spans="2:17" ht="15" customHeight="1" x14ac:dyDescent="0.15">
      <c r="B38" s="220"/>
      <c r="C38" s="221"/>
      <c r="D38" s="220"/>
      <c r="E38" s="221"/>
      <c r="G38" s="350"/>
      <c r="H38" s="360"/>
      <c r="I38" s="362"/>
      <c r="J38" s="362"/>
      <c r="K38" s="191" t="s">
        <v>149</v>
      </c>
      <c r="L38" s="191" t="s">
        <v>150</v>
      </c>
      <c r="M38" s="192" t="s">
        <v>151</v>
      </c>
      <c r="N38" s="181"/>
      <c r="O38" s="350"/>
      <c r="P38" s="355"/>
      <c r="Q38" s="358"/>
    </row>
    <row r="39" spans="2:17" ht="15" customHeight="1" x14ac:dyDescent="0.15">
      <c r="B39" s="220"/>
      <c r="C39" s="221"/>
      <c r="D39" s="220"/>
      <c r="E39" s="221"/>
      <c r="G39" s="229">
        <v>1</v>
      </c>
      <c r="H39" s="230"/>
      <c r="I39" s="231"/>
      <c r="J39" s="232"/>
      <c r="K39" s="231">
        <v>1</v>
      </c>
      <c r="L39" s="231">
        <v>1</v>
      </c>
      <c r="M39" s="198">
        <v>1</v>
      </c>
      <c r="N39" s="181"/>
      <c r="O39" s="199">
        <v>1</v>
      </c>
      <c r="P39" s="233"/>
      <c r="Q39" s="198"/>
    </row>
    <row r="40" spans="2:17" ht="15" customHeight="1" x14ac:dyDescent="0.15">
      <c r="B40" s="220"/>
      <c r="C40" s="221"/>
      <c r="D40" s="220"/>
      <c r="E40" s="221"/>
      <c r="G40" s="204">
        <v>2</v>
      </c>
      <c r="H40" s="234"/>
      <c r="I40" s="197"/>
      <c r="J40" s="206"/>
      <c r="K40" s="197">
        <v>1</v>
      </c>
      <c r="L40" s="197">
        <v>1</v>
      </c>
      <c r="M40" s="207">
        <v>1</v>
      </c>
      <c r="N40" s="181"/>
      <c r="O40" s="208">
        <v>2</v>
      </c>
      <c r="P40" s="209"/>
      <c r="Q40" s="207"/>
    </row>
    <row r="41" spans="2:17" ht="15" customHeight="1" x14ac:dyDescent="0.15">
      <c r="B41" s="220"/>
      <c r="C41" s="221"/>
      <c r="D41" s="220"/>
      <c r="E41" s="221"/>
      <c r="G41" s="204">
        <v>3</v>
      </c>
      <c r="H41" s="234"/>
      <c r="I41" s="197"/>
      <c r="J41" s="206"/>
      <c r="K41" s="197">
        <v>1</v>
      </c>
      <c r="L41" s="197">
        <v>1</v>
      </c>
      <c r="M41" s="207">
        <v>1</v>
      </c>
      <c r="N41" s="181"/>
      <c r="O41" s="208">
        <v>3</v>
      </c>
      <c r="P41" s="209"/>
      <c r="Q41" s="207"/>
    </row>
    <row r="42" spans="2:17" ht="15" customHeight="1" x14ac:dyDescent="0.15">
      <c r="B42" s="220"/>
      <c r="C42" s="221"/>
      <c r="D42" s="220"/>
      <c r="E42" s="221"/>
      <c r="G42" s="204">
        <v>4</v>
      </c>
      <c r="H42" s="205"/>
      <c r="I42" s="197"/>
      <c r="J42" s="206"/>
      <c r="K42" s="197">
        <v>1</v>
      </c>
      <c r="L42" s="197">
        <v>1</v>
      </c>
      <c r="M42" s="207">
        <v>1</v>
      </c>
      <c r="N42" s="181"/>
      <c r="O42" s="208">
        <v>4</v>
      </c>
      <c r="P42" s="209"/>
      <c r="Q42" s="207"/>
    </row>
    <row r="43" spans="2:17" ht="15" customHeight="1" x14ac:dyDescent="0.15">
      <c r="B43" s="220"/>
      <c r="C43" s="221"/>
      <c r="D43" s="220"/>
      <c r="E43" s="221"/>
      <c r="G43" s="204">
        <v>5</v>
      </c>
      <c r="H43" s="205"/>
      <c r="I43" s="197"/>
      <c r="J43" s="206"/>
      <c r="K43" s="197">
        <v>1</v>
      </c>
      <c r="L43" s="197">
        <v>1</v>
      </c>
      <c r="M43" s="207">
        <v>1</v>
      </c>
      <c r="N43" s="181"/>
      <c r="O43" s="208">
        <v>5</v>
      </c>
      <c r="P43" s="209"/>
      <c r="Q43" s="207"/>
    </row>
    <row r="44" spans="2:17" ht="15" customHeight="1" x14ac:dyDescent="0.15">
      <c r="B44" s="220"/>
      <c r="C44" s="221"/>
      <c r="D44" s="220"/>
      <c r="E44" s="221"/>
      <c r="G44" s="204">
        <v>6</v>
      </c>
      <c r="H44" s="205"/>
      <c r="I44" s="197"/>
      <c r="J44" s="206"/>
      <c r="K44" s="197">
        <v>1</v>
      </c>
      <c r="L44" s="197">
        <v>1</v>
      </c>
      <c r="M44" s="207">
        <v>1</v>
      </c>
      <c r="N44" s="181"/>
      <c r="O44" s="208">
        <v>6</v>
      </c>
      <c r="P44" s="209"/>
      <c r="Q44" s="207"/>
    </row>
    <row r="45" spans="2:17" ht="15" customHeight="1" x14ac:dyDescent="0.15">
      <c r="B45" s="220"/>
      <c r="C45" s="221"/>
      <c r="D45" s="220"/>
      <c r="E45" s="221"/>
      <c r="G45" s="204">
        <v>7</v>
      </c>
      <c r="H45" s="205"/>
      <c r="I45" s="197"/>
      <c r="J45" s="206"/>
      <c r="K45" s="197">
        <v>1</v>
      </c>
      <c r="L45" s="197">
        <v>1</v>
      </c>
      <c r="M45" s="207">
        <v>1</v>
      </c>
      <c r="N45" s="181"/>
      <c r="O45" s="208">
        <v>7</v>
      </c>
      <c r="P45" s="209"/>
      <c r="Q45" s="207"/>
    </row>
    <row r="46" spans="2:17" ht="15" customHeight="1" x14ac:dyDescent="0.15">
      <c r="B46" s="220"/>
      <c r="C46" s="221"/>
      <c r="D46" s="220"/>
      <c r="E46" s="221"/>
      <c r="G46" s="204">
        <v>8</v>
      </c>
      <c r="H46" s="205"/>
      <c r="I46" s="197"/>
      <c r="J46" s="206"/>
      <c r="K46" s="197">
        <v>1</v>
      </c>
      <c r="L46" s="197">
        <v>1</v>
      </c>
      <c r="M46" s="207">
        <v>1</v>
      </c>
      <c r="N46" s="181"/>
      <c r="O46" s="208">
        <v>8</v>
      </c>
      <c r="P46" s="209"/>
      <c r="Q46" s="207"/>
    </row>
    <row r="47" spans="2:17" ht="15" customHeight="1" x14ac:dyDescent="0.15">
      <c r="B47" s="220"/>
      <c r="C47" s="221"/>
      <c r="D47" s="220"/>
      <c r="E47" s="221"/>
      <c r="G47" s="204">
        <v>9</v>
      </c>
      <c r="H47" s="205"/>
      <c r="I47" s="197"/>
      <c r="J47" s="206"/>
      <c r="K47" s="197">
        <v>1</v>
      </c>
      <c r="L47" s="197">
        <v>1</v>
      </c>
      <c r="M47" s="207">
        <v>1</v>
      </c>
      <c r="N47" s="181"/>
      <c r="O47" s="208">
        <v>9</v>
      </c>
      <c r="P47" s="209"/>
      <c r="Q47" s="207"/>
    </row>
    <row r="48" spans="2:17" ht="15" customHeight="1" thickBot="1" x14ac:dyDescent="0.2">
      <c r="B48" s="220"/>
      <c r="C48" s="221"/>
      <c r="D48" s="220"/>
      <c r="E48" s="221"/>
      <c r="G48" s="222">
        <v>10</v>
      </c>
      <c r="H48" s="223"/>
      <c r="I48" s="224"/>
      <c r="J48" s="225"/>
      <c r="K48" s="224">
        <v>1</v>
      </c>
      <c r="L48" s="224">
        <v>1</v>
      </c>
      <c r="M48" s="226">
        <v>1</v>
      </c>
      <c r="N48" s="181"/>
      <c r="O48" s="227">
        <v>10</v>
      </c>
      <c r="P48" s="228"/>
      <c r="Q48" s="226"/>
    </row>
    <row r="49" spans="2:17" ht="15" customHeight="1" thickBot="1" x14ac:dyDescent="0.2">
      <c r="B49" s="220"/>
      <c r="C49" s="221"/>
      <c r="D49" s="220"/>
      <c r="E49" s="22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ht="15" customHeight="1" x14ac:dyDescent="0.15">
      <c r="B50" s="220"/>
      <c r="C50" s="221"/>
      <c r="D50" s="220"/>
      <c r="E50" s="221"/>
      <c r="G50" s="348" t="s">
        <v>156</v>
      </c>
      <c r="H50" s="351" t="s">
        <v>157</v>
      </c>
      <c r="I50" s="352"/>
      <c r="J50" s="363" t="s">
        <v>158</v>
      </c>
      <c r="K50" s="365" t="s">
        <v>144</v>
      </c>
      <c r="L50" s="366"/>
      <c r="M50" s="367"/>
      <c r="N50" s="181"/>
      <c r="O50" s="348" t="s">
        <v>156</v>
      </c>
      <c r="P50" s="353" t="s">
        <v>145</v>
      </c>
      <c r="Q50" s="356" t="s">
        <v>146</v>
      </c>
    </row>
    <row r="51" spans="2:17" ht="15" customHeight="1" x14ac:dyDescent="0.15">
      <c r="B51" s="220"/>
      <c r="C51" s="221"/>
      <c r="D51" s="220"/>
      <c r="E51" s="221"/>
      <c r="G51" s="349"/>
      <c r="H51" s="359" t="s">
        <v>147</v>
      </c>
      <c r="I51" s="361" t="s">
        <v>148</v>
      </c>
      <c r="J51" s="364"/>
      <c r="K51" s="189" t="s">
        <v>126</v>
      </c>
      <c r="L51" s="189" t="s">
        <v>127</v>
      </c>
      <c r="M51" s="190" t="s">
        <v>128</v>
      </c>
      <c r="N51" s="181"/>
      <c r="O51" s="349"/>
      <c r="P51" s="354"/>
      <c r="Q51" s="357"/>
    </row>
    <row r="52" spans="2:17" ht="15" customHeight="1" x14ac:dyDescent="0.15">
      <c r="B52" s="220"/>
      <c r="C52" s="221"/>
      <c r="D52" s="220"/>
      <c r="E52" s="221"/>
      <c r="G52" s="350"/>
      <c r="H52" s="360"/>
      <c r="I52" s="362"/>
      <c r="J52" s="362"/>
      <c r="K52" s="191" t="s">
        <v>149</v>
      </c>
      <c r="L52" s="191" t="s">
        <v>150</v>
      </c>
      <c r="M52" s="192" t="s">
        <v>151</v>
      </c>
      <c r="N52" s="181"/>
      <c r="O52" s="350"/>
      <c r="P52" s="355"/>
      <c r="Q52" s="358"/>
    </row>
    <row r="53" spans="2:17" ht="15" customHeight="1" x14ac:dyDescent="0.15">
      <c r="B53" s="220"/>
      <c r="C53" s="221"/>
      <c r="D53" s="220"/>
      <c r="E53" s="221"/>
      <c r="G53" s="229">
        <v>1</v>
      </c>
      <c r="H53" s="230"/>
      <c r="I53" s="231"/>
      <c r="J53" s="232"/>
      <c r="K53" s="231">
        <v>1</v>
      </c>
      <c r="L53" s="231">
        <v>1</v>
      </c>
      <c r="M53" s="198">
        <v>1</v>
      </c>
      <c r="N53" s="181"/>
      <c r="O53" s="199">
        <v>1</v>
      </c>
      <c r="P53" s="200"/>
      <c r="Q53" s="201"/>
    </row>
    <row r="54" spans="2:17" ht="15" customHeight="1" x14ac:dyDescent="0.15">
      <c r="B54" s="220"/>
      <c r="C54" s="221"/>
      <c r="D54" s="220"/>
      <c r="E54" s="221"/>
      <c r="G54" s="204">
        <v>2</v>
      </c>
      <c r="H54" s="234"/>
      <c r="I54" s="197"/>
      <c r="J54" s="206"/>
      <c r="K54" s="197">
        <v>1</v>
      </c>
      <c r="L54" s="197">
        <v>1</v>
      </c>
      <c r="M54" s="207">
        <v>1</v>
      </c>
      <c r="N54" s="181"/>
      <c r="O54" s="208">
        <v>2</v>
      </c>
      <c r="P54" s="235"/>
      <c r="Q54" s="236"/>
    </row>
    <row r="55" spans="2:17" ht="15" customHeight="1" x14ac:dyDescent="0.15">
      <c r="B55" s="220"/>
      <c r="C55" s="221"/>
      <c r="D55" s="220"/>
      <c r="E55" s="221"/>
      <c r="G55" s="204">
        <v>3</v>
      </c>
      <c r="H55" s="234"/>
      <c r="I55" s="197"/>
      <c r="J55" s="206"/>
      <c r="K55" s="197">
        <v>1</v>
      </c>
      <c r="L55" s="197">
        <v>1</v>
      </c>
      <c r="M55" s="207">
        <v>1</v>
      </c>
      <c r="N55" s="181"/>
      <c r="O55" s="208">
        <v>3</v>
      </c>
      <c r="P55" s="209"/>
      <c r="Q55" s="207"/>
    </row>
    <row r="56" spans="2:17" ht="15" customHeight="1" x14ac:dyDescent="0.15">
      <c r="B56" s="220"/>
      <c r="C56" s="221"/>
      <c r="D56" s="220"/>
      <c r="E56" s="221"/>
      <c r="G56" s="204">
        <v>4</v>
      </c>
      <c r="H56" s="205"/>
      <c r="I56" s="197"/>
      <c r="J56" s="206"/>
      <c r="K56" s="197">
        <v>1</v>
      </c>
      <c r="L56" s="197">
        <v>1</v>
      </c>
      <c r="M56" s="207">
        <v>1</v>
      </c>
      <c r="N56" s="181"/>
      <c r="O56" s="208">
        <v>4</v>
      </c>
      <c r="P56" s="209"/>
      <c r="Q56" s="207"/>
    </row>
    <row r="57" spans="2:17" ht="15" customHeight="1" x14ac:dyDescent="0.15">
      <c r="B57" s="220"/>
      <c r="C57" s="221"/>
      <c r="D57" s="220"/>
      <c r="E57" s="221"/>
      <c r="G57" s="204">
        <v>5</v>
      </c>
      <c r="H57" s="205"/>
      <c r="I57" s="197"/>
      <c r="J57" s="206"/>
      <c r="K57" s="197">
        <v>1</v>
      </c>
      <c r="L57" s="197">
        <v>1</v>
      </c>
      <c r="M57" s="207">
        <v>1</v>
      </c>
      <c r="N57" s="181"/>
      <c r="O57" s="208">
        <v>5</v>
      </c>
      <c r="P57" s="209"/>
      <c r="Q57" s="207"/>
    </row>
    <row r="58" spans="2:17" ht="15" customHeight="1" x14ac:dyDescent="0.15">
      <c r="B58" s="220"/>
      <c r="C58" s="221"/>
      <c r="D58" s="220"/>
      <c r="E58" s="221"/>
      <c r="G58" s="204">
        <v>6</v>
      </c>
      <c r="H58" s="205"/>
      <c r="I58" s="197"/>
      <c r="J58" s="206"/>
      <c r="K58" s="197">
        <v>1</v>
      </c>
      <c r="L58" s="197">
        <v>1</v>
      </c>
      <c r="M58" s="207">
        <v>1</v>
      </c>
      <c r="N58" s="181"/>
      <c r="O58" s="208">
        <v>6</v>
      </c>
      <c r="P58" s="209"/>
      <c r="Q58" s="207"/>
    </row>
    <row r="59" spans="2:17" ht="15" customHeight="1" x14ac:dyDescent="0.15">
      <c r="B59" s="220"/>
      <c r="C59" s="221"/>
      <c r="D59" s="220"/>
      <c r="E59" s="221"/>
      <c r="G59" s="204">
        <v>7</v>
      </c>
      <c r="H59" s="205"/>
      <c r="I59" s="197"/>
      <c r="J59" s="206"/>
      <c r="K59" s="197">
        <v>1</v>
      </c>
      <c r="L59" s="197">
        <v>1</v>
      </c>
      <c r="M59" s="207">
        <v>1</v>
      </c>
      <c r="N59" s="181"/>
      <c r="O59" s="208">
        <v>7</v>
      </c>
      <c r="P59" s="209"/>
      <c r="Q59" s="207"/>
    </row>
    <row r="60" spans="2:17" ht="15" customHeight="1" x14ac:dyDescent="0.15">
      <c r="B60" s="220"/>
      <c r="C60" s="221"/>
      <c r="D60" s="220"/>
      <c r="E60" s="221"/>
      <c r="G60" s="204">
        <v>8</v>
      </c>
      <c r="H60" s="205"/>
      <c r="I60" s="197"/>
      <c r="J60" s="206"/>
      <c r="K60" s="197">
        <v>1</v>
      </c>
      <c r="L60" s="197">
        <v>1</v>
      </c>
      <c r="M60" s="207">
        <v>1</v>
      </c>
      <c r="N60" s="181"/>
      <c r="O60" s="208">
        <v>8</v>
      </c>
      <c r="P60" s="209"/>
      <c r="Q60" s="207"/>
    </row>
    <row r="61" spans="2:17" ht="15" customHeight="1" x14ac:dyDescent="0.15">
      <c r="B61" s="220"/>
      <c r="C61" s="221"/>
      <c r="D61" s="220"/>
      <c r="E61" s="221"/>
      <c r="G61" s="204">
        <v>9</v>
      </c>
      <c r="H61" s="205"/>
      <c r="I61" s="197"/>
      <c r="J61" s="206"/>
      <c r="K61" s="197">
        <v>1</v>
      </c>
      <c r="L61" s="197">
        <v>1</v>
      </c>
      <c r="M61" s="207">
        <v>1</v>
      </c>
      <c r="N61" s="181"/>
      <c r="O61" s="208">
        <v>9</v>
      </c>
      <c r="P61" s="209"/>
      <c r="Q61" s="207"/>
    </row>
    <row r="62" spans="2:17" ht="15" customHeight="1" thickBot="1" x14ac:dyDescent="0.2">
      <c r="B62" s="237"/>
      <c r="C62" s="238"/>
      <c r="D62" s="237"/>
      <c r="E62" s="238"/>
      <c r="G62" s="222">
        <v>10</v>
      </c>
      <c r="H62" s="223"/>
      <c r="I62" s="224"/>
      <c r="J62" s="225"/>
      <c r="K62" s="224">
        <v>1</v>
      </c>
      <c r="L62" s="224">
        <v>1</v>
      </c>
      <c r="M62" s="226">
        <v>1</v>
      </c>
      <c r="N62" s="181"/>
      <c r="O62" s="227">
        <v>10</v>
      </c>
      <c r="P62" s="228"/>
      <c r="Q62" s="226"/>
    </row>
    <row r="63" spans="2:17" ht="15" customHeight="1" x14ac:dyDescent="0.15">
      <c r="B63" s="239"/>
      <c r="C63" s="240"/>
      <c r="D63" s="239"/>
      <c r="E63" s="240"/>
    </row>
    <row r="64" spans="2:17" ht="15" customHeight="1" x14ac:dyDescent="0.15">
      <c r="B64" s="239"/>
      <c r="C64" s="240"/>
      <c r="D64" s="240"/>
    </row>
    <row r="65" spans="2:10" ht="15" customHeight="1" thickBot="1" x14ac:dyDescent="0.2">
      <c r="B65" s="241" t="s">
        <v>159</v>
      </c>
      <c r="C65" s="241"/>
      <c r="D65" s="181"/>
      <c r="E65" s="181"/>
      <c r="F65" s="181"/>
      <c r="G65" s="181"/>
      <c r="H65" s="181"/>
      <c r="I65" s="181"/>
    </row>
    <row r="66" spans="2:10" ht="15" customHeight="1" x14ac:dyDescent="0.15">
      <c r="B66" s="242"/>
      <c r="C66" s="243"/>
      <c r="D66" s="243"/>
      <c r="E66" s="243"/>
      <c r="F66" s="243"/>
      <c r="G66" s="243"/>
      <c r="H66" s="243"/>
      <c r="I66" s="244"/>
    </row>
    <row r="67" spans="2:10" ht="15" customHeight="1" x14ac:dyDescent="0.15">
      <c r="B67" s="245"/>
      <c r="C67" s="181" t="s">
        <v>160</v>
      </c>
      <c r="D67" s="254">
        <f>'申請様式-3_甲突川・新川・稲荷川（様式-1より自動算出）'!I22</f>
        <v>0</v>
      </c>
      <c r="E67" s="181" t="s">
        <v>109</v>
      </c>
      <c r="F67" s="181"/>
      <c r="G67" s="181"/>
      <c r="H67" s="181"/>
      <c r="I67" s="247"/>
    </row>
    <row r="68" spans="2:10" ht="15" customHeight="1" x14ac:dyDescent="0.15">
      <c r="B68" s="245"/>
      <c r="C68" s="181" t="s">
        <v>161</v>
      </c>
      <c r="D68" s="246">
        <v>2.4473108488219503E-2</v>
      </c>
      <c r="E68" s="181" t="s">
        <v>109</v>
      </c>
      <c r="F68" s="181" t="s">
        <v>162</v>
      </c>
      <c r="G68" s="181" t="s">
        <v>163</v>
      </c>
      <c r="H68" s="254">
        <f>'申請様式-3_甲突川・新川・稲荷川（様式-1より自動算出）'!I17</f>
        <v>0</v>
      </c>
      <c r="I68" s="247" t="s">
        <v>109</v>
      </c>
      <c r="J68" s="173" t="s">
        <v>165</v>
      </c>
    </row>
    <row r="69" spans="2:10" x14ac:dyDescent="0.15">
      <c r="B69" s="248"/>
      <c r="I69" s="249"/>
    </row>
    <row r="70" spans="2:10" x14ac:dyDescent="0.15">
      <c r="B70" s="248"/>
      <c r="I70" s="249"/>
      <c r="J70" s="173" t="s">
        <v>166</v>
      </c>
    </row>
    <row r="71" spans="2:10" x14ac:dyDescent="0.15">
      <c r="B71" s="248"/>
      <c r="I71" s="249"/>
    </row>
    <row r="72" spans="2:10" ht="13.5" customHeight="1" x14ac:dyDescent="0.15">
      <c r="B72" s="248"/>
      <c r="I72" s="249"/>
    </row>
    <row r="73" spans="2:10" x14ac:dyDescent="0.15">
      <c r="B73" s="248"/>
      <c r="I73" s="249"/>
    </row>
    <row r="74" spans="2:10" x14ac:dyDescent="0.15">
      <c r="B74" s="248"/>
      <c r="I74" s="249"/>
    </row>
    <row r="75" spans="2:10" x14ac:dyDescent="0.15">
      <c r="B75" s="248"/>
      <c r="I75" s="249"/>
    </row>
    <row r="76" spans="2:10" x14ac:dyDescent="0.15">
      <c r="B76" s="248"/>
      <c r="I76" s="249"/>
    </row>
    <row r="77" spans="2:10" x14ac:dyDescent="0.15">
      <c r="B77" s="248"/>
      <c r="I77" s="249"/>
    </row>
    <row r="78" spans="2:10" x14ac:dyDescent="0.15">
      <c r="B78" s="248"/>
      <c r="I78" s="249"/>
    </row>
    <row r="79" spans="2:10" x14ac:dyDescent="0.15">
      <c r="B79" s="248"/>
      <c r="I79" s="249"/>
    </row>
    <row r="80" spans="2:10" x14ac:dyDescent="0.15">
      <c r="B80" s="248"/>
      <c r="I80" s="249"/>
    </row>
    <row r="81" spans="2:9" x14ac:dyDescent="0.15">
      <c r="B81" s="248"/>
      <c r="I81" s="249"/>
    </row>
    <row r="82" spans="2:9" x14ac:dyDescent="0.15">
      <c r="B82" s="248"/>
      <c r="I82" s="249"/>
    </row>
    <row r="83" spans="2:9" x14ac:dyDescent="0.15">
      <c r="B83" s="248"/>
      <c r="I83" s="249"/>
    </row>
    <row r="84" spans="2:9" x14ac:dyDescent="0.15">
      <c r="B84" s="248"/>
      <c r="I84" s="249"/>
    </row>
    <row r="85" spans="2:9" x14ac:dyDescent="0.15">
      <c r="B85" s="248"/>
      <c r="I85" s="249"/>
    </row>
    <row r="86" spans="2:9" x14ac:dyDescent="0.15">
      <c r="B86" s="248"/>
      <c r="I86" s="249"/>
    </row>
    <row r="87" spans="2:9" x14ac:dyDescent="0.15">
      <c r="B87" s="248"/>
      <c r="I87" s="249"/>
    </row>
    <row r="88" spans="2:9" x14ac:dyDescent="0.15">
      <c r="B88" s="248"/>
      <c r="I88" s="249"/>
    </row>
    <row r="89" spans="2:9" x14ac:dyDescent="0.15">
      <c r="B89" s="248"/>
      <c r="I89" s="249"/>
    </row>
    <row r="90" spans="2:9" x14ac:dyDescent="0.15">
      <c r="B90" s="248"/>
      <c r="I90" s="249"/>
    </row>
    <row r="91" spans="2:9" x14ac:dyDescent="0.15">
      <c r="B91" s="248"/>
      <c r="I91" s="249"/>
    </row>
    <row r="92" spans="2:9" x14ac:dyDescent="0.15">
      <c r="B92" s="248"/>
      <c r="I92" s="249"/>
    </row>
    <row r="93" spans="2:9" x14ac:dyDescent="0.15">
      <c r="B93" s="248"/>
      <c r="I93" s="249"/>
    </row>
    <row r="94" spans="2:9" x14ac:dyDescent="0.15">
      <c r="B94" s="248"/>
      <c r="I94" s="249"/>
    </row>
    <row r="95" spans="2:9" x14ac:dyDescent="0.15">
      <c r="B95" s="248"/>
      <c r="I95" s="249"/>
    </row>
    <row r="96" spans="2:9" x14ac:dyDescent="0.15">
      <c r="B96" s="248"/>
      <c r="I96" s="249"/>
    </row>
    <row r="97" spans="2:9" ht="14.25" thickBot="1" x14ac:dyDescent="0.2">
      <c r="B97" s="250"/>
      <c r="C97" s="251"/>
      <c r="D97" s="251"/>
      <c r="E97" s="251"/>
      <c r="F97" s="251"/>
      <c r="G97" s="251"/>
      <c r="H97" s="251"/>
      <c r="I97" s="252"/>
    </row>
  </sheetData>
  <mergeCells count="39">
    <mergeCell ref="O50:O52"/>
    <mergeCell ref="P50:P52"/>
    <mergeCell ref="Q50:Q52"/>
    <mergeCell ref="H51:H52"/>
    <mergeCell ref="I51:I52"/>
    <mergeCell ref="K50:M50"/>
    <mergeCell ref="H37:H38"/>
    <mergeCell ref="I37:I38"/>
    <mergeCell ref="G50:G52"/>
    <mergeCell ref="H50:I50"/>
    <mergeCell ref="J50:J52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O8:O10"/>
    <mergeCell ref="P8:P10"/>
    <mergeCell ref="Q8:Q10"/>
    <mergeCell ref="H9:H10"/>
    <mergeCell ref="I9:I10"/>
    <mergeCell ref="J8:J10"/>
    <mergeCell ref="K8:M8"/>
    <mergeCell ref="B12:C12"/>
    <mergeCell ref="B7:C7"/>
    <mergeCell ref="B8:B11"/>
    <mergeCell ref="G8:G10"/>
    <mergeCell ref="H8:I8"/>
  </mergeCells>
  <phoneticPr fontId="2"/>
  <dataValidations count="2"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B0231254-7526-493C-B20B-6F802B3B6FAB}">
      <formula1>0</formula1>
    </dataValidation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39:M48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53:M62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25:M34" xr:uid="{67103D4F-C3B9-471D-B846-3D9003B141D2}">
      <formula1>0</formula1>
      <formula2>1</formula2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申請様式-2</vt:lpstr>
      <vt:lpstr>申請様式-2 (記入例)</vt:lpstr>
      <vt:lpstr>申請様式-3_甲突川・新川・稲荷川（様式-1より自動算出）</vt:lpstr>
      <vt:lpstr>申請様式-4（調整池容量計算システム結果を貼り付けて作成）</vt:lpstr>
      <vt:lpstr>'申請様式-2'!Print_Area</vt:lpstr>
      <vt:lpstr>'申請様式-2 (記入例)'!Print_Area</vt:lpstr>
      <vt:lpstr>'申請様式-3_甲突川・新川・稲荷川（様式-1より自動算出）'!Print_Area</vt:lpstr>
      <vt:lpstr>'申請様式-4（調整池容量計算システム結果を貼り付けて作成）'!Print_Area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2024-02-21T20:29:53Z</cp:lastPrinted>
  <dcterms:created xsi:type="dcterms:W3CDTF">2024-02-19T08:06:59Z</dcterms:created>
  <dcterms:modified xsi:type="dcterms:W3CDTF">2024-05-02T01:57:29Z</dcterms:modified>
</cp:coreProperties>
</file>