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0.xml" ContentType="application/vnd.openxmlformats-officedocument.spreadsheetml.comments+xml"/>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mc:AlternateContent xmlns:mc="http://schemas.openxmlformats.org/markup-compatibility/2006">
    <mc:Choice Requires="x15">
      <x15ac:absPath xmlns:x15ac="http://schemas.microsoft.com/office/spreadsheetml/2010/11/ac" url="C:\Users\00192686\Desktop\HP様式一覧\"/>
    </mc:Choice>
  </mc:AlternateContent>
  <xr:revisionPtr revIDLastSave="0" documentId="13_ncr:1_{5C840DA1-9FE8-4504-918F-D56B154A7F18}" xr6:coauthVersionLast="36" xr6:coauthVersionMax="36" xr10:uidLastSave="{00000000-0000-0000-0000-000000000000}"/>
  <bookViews>
    <workbookView xWindow="0" yWindow="0" windowWidth="14720" windowHeight="4640" tabRatio="761" activeTab="1" xr2:uid="{00000000-000D-0000-FFFF-FFFF00000000}"/>
  </bookViews>
  <sheets>
    <sheet name="一覧表" sheetId="2" r:id="rId1"/>
    <sheet name="現場代理人等通知書" sheetId="72" r:id="rId2"/>
    <sheet name="現場代理人等変更通知書" sheetId="73" r:id="rId3"/>
    <sheet name="請負代金内訳書（県様式）" sheetId="8" r:id="rId4"/>
    <sheet name="請負代金内訳書" sheetId="7" r:id="rId5"/>
    <sheet name="工程表（変更工程表）" sheetId="74" r:id="rId6"/>
    <sheet name="建設業退職金共済制度の掛金収納書" sheetId="9" r:id="rId7"/>
    <sheet name="請求書" sheetId="75" r:id="rId8"/>
    <sheet name="品質証明員通知書" sheetId="11" r:id="rId9"/>
    <sheet name="下請工事における管内建設業者等不活用状況報告書" sheetId="14" r:id="rId10"/>
    <sheet name="県産資材等不使用状況報告書" sheetId="15" r:id="rId11"/>
    <sheet name="施工体制台帳" sheetId="16" r:id="rId12"/>
    <sheet name="施工体系図" sheetId="17" r:id="rId13"/>
    <sheet name="工事打合せ簿" sheetId="79" r:id="rId14"/>
    <sheet name="材料使用承認願" sheetId="19" r:id="rId15"/>
    <sheet name="段階確認書" sheetId="20" r:id="rId16"/>
    <sheet name="安全・訓練等の実施状況報告書" sheetId="22" r:id="rId17"/>
    <sheet name="工事事故報告書" sheetId="23" r:id="rId18"/>
    <sheet name="工事履行報告書" sheetId="81" r:id="rId19"/>
    <sheet name="認定請求書" sheetId="76" r:id="rId20"/>
    <sheet name="指定部分完成通知書" sheetId="77" r:id="rId21"/>
    <sheet name="指定部分引渡書" sheetId="82" r:id="rId22"/>
    <sheet name="請負工事既済部分検査請求書" sheetId="78" r:id="rId23"/>
    <sheet name="請求内訳書（部分払の場合）" sheetId="83" r:id="rId24"/>
    <sheet name="請求内訳書（国債部分払の場合）" sheetId="84" r:id="rId25"/>
    <sheet name="請求内訳書（指定部分払の場合）" sheetId="85" r:id="rId26"/>
    <sheet name="工事出来高内訳書" sheetId="30" r:id="rId27"/>
    <sheet name="工期延期届" sheetId="86" r:id="rId28"/>
    <sheet name="【参考様式】補修完了報告書" sheetId="32" r:id="rId29"/>
    <sheet name="修補完了届" sheetId="87" r:id="rId30"/>
    <sheet name="部分使用協議書，承諾書" sheetId="88" r:id="rId31"/>
    <sheet name="支給品受領書" sheetId="35" r:id="rId32"/>
    <sheet name="支給品精算書" sheetId="36" r:id="rId33"/>
    <sheet name="現場発生品調書" sheetId="37" r:id="rId34"/>
    <sheet name="産業廃棄物管理表（マニフェスト）総括表" sheetId="38" r:id="rId35"/>
    <sheet name="道路メンテナンスに係る新技術等報告様式（点検）" sheetId="39" r:id="rId36"/>
    <sheet name="道路メンテナンスに係る新技術等報告様式（設計）" sheetId="40"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'【発注者使用】様式-1'!$A$7:$CG$7</definedName>
    <definedName name="_xlnm._FilterDatabase" localSheetId="67" hidden="1">建設資材使用実績報告書!$B$15:$AO$27</definedName>
    <definedName name="_xlnm._FilterDatabase" localSheetId="14" hidden="1">材料使用承認願!$B$13:$AN$28</definedName>
    <definedName name="_xlnm._FilterDatabase" localSheetId="36" hidden="1">'道路メンテナンスに係る新技術等報告様式（設計）'!$B$5:$G$5</definedName>
    <definedName name="_xlnm._FilterDatabase" localSheetId="35" hidden="1">'道路メンテナンスに係る新技術等報告様式（点検）'!$B$5:$G$5</definedName>
    <definedName name="_xlnm.Criteria" localSheetId="68">'【発注者使用】様式-1'!$3:$7</definedName>
    <definedName name="_xlnm.Print_Area" localSheetId="28">【参考様式】補修完了報告書!$A$1:$AI$46</definedName>
    <definedName name="_xlnm.Print_Area" localSheetId="68">'【発注者使用】様式-1'!$A$1:$AQ$48</definedName>
    <definedName name="_xlnm.Print_Area" localSheetId="16">安全・訓練等の実施状況報告書!$A$1:$G$38</definedName>
    <definedName name="_xlnm.Print_Area" localSheetId="0">一覧表!$A$1:$M$94</definedName>
    <definedName name="_xlnm.Print_Area" localSheetId="38">引渡書!$A$1:$AI$34</definedName>
    <definedName name="_xlnm.Print_Area" localSheetId="66">下請業者使用実績報告書!$A$1:$U$15</definedName>
    <definedName name="_xlnm.Print_Area" localSheetId="9">下請工事における管内建設業者等不活用状況報告書!$A$1:$G$16</definedName>
    <definedName name="_xlnm.Print_Area" localSheetId="37">完成通知書!$A$1:$AI$40</definedName>
    <definedName name="_xlnm.Print_Area" localSheetId="6">建設業退職金共済制度の掛金収納書!$A$1:$L$54</definedName>
    <definedName name="_xlnm.Print_Area" localSheetId="67">建設資材使用実績報告書!$A$1:$AP$41</definedName>
    <definedName name="_xlnm.Print_Area" localSheetId="10">県産資材等不使用状況報告書!$A$1:$I$26</definedName>
    <definedName name="_xlnm.Print_Area" localSheetId="1">現場代理人等通知書!$A$1:$Z$48</definedName>
    <definedName name="_xlnm.Print_Area" localSheetId="2">現場代理人等変更通知書!$A$1:$I$49</definedName>
    <definedName name="_xlnm.Print_Area" localSheetId="33">現場発生品調書!$A$1:$G$33</definedName>
    <definedName name="_xlnm.Print_Area" localSheetId="27">工期延期届!$A$1:$AK$50</definedName>
    <definedName name="_xlnm.Print_Area" localSheetId="17">工事事故報告書!$A$1:$BW$40</definedName>
    <definedName name="_xlnm.Print_Area" localSheetId="26">工事出来高内訳書!$A$1:$L$20</definedName>
    <definedName name="_xlnm.Print_Area" localSheetId="13">工事打合せ簿!$A$1:$X$50</definedName>
    <definedName name="_xlnm.Print_Area" localSheetId="18">工事履行報告書!$A$1:$Y$34</definedName>
    <definedName name="_xlnm.Print_Area" localSheetId="5">'工程表（変更工程表）'!$A$1:$CG$67</definedName>
    <definedName name="_xlnm.Print_Area" localSheetId="14">材料使用承認願!$A$1:$AO$51</definedName>
    <definedName name="_xlnm.Print_Area" localSheetId="34">'産業廃棄物管理表（マニフェスト）総括表'!$A$1:$J$95</definedName>
    <definedName name="_xlnm.Print_Area" localSheetId="21">指定部分引渡書!$A$1:$AI$31</definedName>
    <definedName name="_xlnm.Print_Area" localSheetId="20">指定部分完成通知書!$A$1:$AK$46</definedName>
    <definedName name="_xlnm.Print_Area" localSheetId="31">支給品受領書!$A$1:$K$31</definedName>
    <definedName name="_xlnm.Print_Area" localSheetId="32">支給品精算書!$A$1:$K$47</definedName>
    <definedName name="_xlnm.Print_Area" localSheetId="12">施工体系図!$A$1:$AJ$102</definedName>
    <definedName name="_xlnm.Print_Area" localSheetId="11">施工体制台帳!$A$1:$CE$64</definedName>
    <definedName name="_xlnm.Print_Area" localSheetId="29">修補完了届!$A$1:$I$51</definedName>
    <definedName name="_xlnm.Print_Area" localSheetId="39">出来形管理図表!$A$1:$P$32</definedName>
    <definedName name="_xlnm.Print_Area" localSheetId="40">出来形合否判定総括表!$A$1:$O$36</definedName>
    <definedName name="_xlnm.Print_Area" localSheetId="7">請求書!$A$1:$AL$62</definedName>
    <definedName name="_xlnm.Print_Area" localSheetId="24">'請求内訳書（国債部分払の場合）'!$A$1:$AI$37</definedName>
    <definedName name="_xlnm.Print_Area" localSheetId="25">'請求内訳書（指定部分払の場合）'!$A$1:$AJ$25</definedName>
    <definedName name="_xlnm.Print_Area" localSheetId="23">'請求内訳書（部分払の場合）'!$A$1:$AI$56</definedName>
    <definedName name="_xlnm.Print_Area" localSheetId="22">請負工事既済部分検査請求書!$A$1:$H$33</definedName>
    <definedName name="_xlnm.Print_Area" localSheetId="4">請負代金内訳書!$A$1:$Y$34</definedName>
    <definedName name="_xlnm.Print_Area" localSheetId="3">'請負代金内訳書（県様式）'!$A$1:$Z$36</definedName>
    <definedName name="_xlnm.Print_Area" localSheetId="65">創意工夫・社会性等に関する実施状況!$A$1:$E$87</definedName>
    <definedName name="_xlnm.Print_Area" localSheetId="15">段階確認書!$A$1:$J$56</definedName>
    <definedName name="_xlnm.Print_Area" localSheetId="36">'道路メンテナンスに係る新技術等報告様式（設計）'!$A$1:$AC$37</definedName>
    <definedName name="_xlnm.Print_Area" localSheetId="35">'道路メンテナンスに係る新技術等報告様式（点検）'!$A$1:$AG$43</definedName>
    <definedName name="_xlnm.Print_Area" localSheetId="19">認定請求書!$A$1:$J$52</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8">品質証明員通知書!$A$1:$Y$50</definedName>
    <definedName name="_xlnm.Print_Area" localSheetId="64">品質証明書!$A$1:$F$25</definedName>
    <definedName name="_xlnm.Print_Area" localSheetId="30">'部分使用協議書，承諾書'!$A$1:$AI$54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T40" i="44" s="1"/>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P32" i="13" s="1"/>
  <c r="AF23" i="13"/>
  <c r="AF32" i="13" s="1"/>
  <c r="AD23" i="13"/>
  <c r="Y23" i="13"/>
  <c r="V23" i="13"/>
  <c r="V31" i="13" s="1"/>
  <c r="O23" i="13"/>
  <c r="G23" i="13"/>
  <c r="D23" i="13"/>
  <c r="C23" i="13"/>
  <c r="B23" i="13"/>
  <c r="BJ16" i="13"/>
  <c r="AP16" i="13"/>
  <c r="AN16" i="13"/>
  <c r="AL16" i="13"/>
  <c r="AF16" i="13"/>
  <c r="V16" i="13"/>
  <c r="BJ15" i="13"/>
  <c r="AF15" i="13"/>
  <c r="V15" i="13"/>
  <c r="AP40" i="12"/>
  <c r="AO40" i="12"/>
  <c r="AM40" i="12"/>
  <c r="AL40" i="12"/>
  <c r="AK40" i="12"/>
  <c r="AJ40" i="12"/>
  <c r="AI40" i="12"/>
  <c r="AH40" i="12"/>
  <c r="AG40" i="12"/>
  <c r="AF40" i="12"/>
  <c r="AD40" i="12"/>
  <c r="AC40" i="12"/>
  <c r="AB40" i="12"/>
  <c r="AA40" i="12"/>
  <c r="Z40" i="12"/>
  <c r="Y40" i="12"/>
  <c r="X40" i="12"/>
  <c r="W40" i="12"/>
  <c r="V40" i="12"/>
  <c r="T40" i="12"/>
  <c r="S40" i="12"/>
  <c r="R40" i="12"/>
  <c r="Q40" i="12"/>
  <c r="P40" i="12"/>
  <c r="N40" i="12"/>
  <c r="M40" i="12"/>
  <c r="J40" i="12"/>
  <c r="F40" i="12"/>
  <c r="AE39" i="12"/>
  <c r="U39" i="12"/>
  <c r="O39" i="12"/>
  <c r="K39" i="12" s="1"/>
  <c r="L39" i="12"/>
  <c r="AE38" i="12"/>
  <c r="U38" i="12"/>
  <c r="O38" i="12"/>
  <c r="K38" i="12" s="1"/>
  <c r="L38" i="12"/>
  <c r="AE37" i="12"/>
  <c r="U37" i="12"/>
  <c r="O37" i="12"/>
  <c r="L37" i="12"/>
  <c r="AE36" i="12"/>
  <c r="U36" i="12"/>
  <c r="O36" i="12"/>
  <c r="K36" i="12" s="1"/>
  <c r="L36" i="12"/>
  <c r="AE35" i="12"/>
  <c r="U35" i="12"/>
  <c r="O35" i="12"/>
  <c r="L35" i="12"/>
  <c r="AE34" i="12"/>
  <c r="U34" i="12"/>
  <c r="O34" i="12"/>
  <c r="K34" i="12" s="1"/>
  <c r="L34" i="12"/>
  <c r="AE33" i="12"/>
  <c r="U33" i="12"/>
  <c r="K33" i="12" s="1"/>
  <c r="O33" i="12"/>
  <c r="L33" i="12"/>
  <c r="AE32" i="12"/>
  <c r="U32" i="12"/>
  <c r="O32" i="12"/>
  <c r="K32" i="12" s="1"/>
  <c r="L32" i="12"/>
  <c r="AE31" i="12"/>
  <c r="U31" i="12"/>
  <c r="O31" i="12"/>
  <c r="L31" i="12"/>
  <c r="AE30" i="12"/>
  <c r="U30" i="12"/>
  <c r="O30" i="12"/>
  <c r="L30" i="12"/>
  <c r="AE29" i="12"/>
  <c r="U29" i="12"/>
  <c r="K29" i="12" s="1"/>
  <c r="O29" i="12"/>
  <c r="L29" i="12"/>
  <c r="AE28" i="12"/>
  <c r="U28" i="12"/>
  <c r="K28" i="12" s="1"/>
  <c r="O28" i="12"/>
  <c r="L28" i="12"/>
  <c r="AE27" i="12"/>
  <c r="U27" i="12"/>
  <c r="O27" i="12"/>
  <c r="K27" i="12" s="1"/>
  <c r="L27" i="12"/>
  <c r="AE26" i="12"/>
  <c r="U26" i="12"/>
  <c r="O26" i="12"/>
  <c r="K26" i="12" s="1"/>
  <c r="L26" i="12"/>
  <c r="AE25" i="12"/>
  <c r="U25" i="12"/>
  <c r="O25" i="12"/>
  <c r="L25" i="12"/>
  <c r="AE24" i="12"/>
  <c r="U24" i="12"/>
  <c r="O24" i="12"/>
  <c r="K24" i="12" s="1"/>
  <c r="L24" i="12"/>
  <c r="AE23" i="12"/>
  <c r="U23" i="12"/>
  <c r="O23" i="12"/>
  <c r="K23" i="12" s="1"/>
  <c r="L23" i="12"/>
  <c r="AE22" i="12"/>
  <c r="U22" i="12"/>
  <c r="O22" i="12"/>
  <c r="K22" i="12" s="1"/>
  <c r="L22" i="12"/>
  <c r="AE21" i="12"/>
  <c r="U21" i="12"/>
  <c r="O21" i="12"/>
  <c r="L21" i="12"/>
  <c r="AE20" i="12"/>
  <c r="U20" i="12"/>
  <c r="O20" i="12"/>
  <c r="K20" i="12" s="1"/>
  <c r="L20" i="12"/>
  <c r="AE19" i="12"/>
  <c r="U19" i="12"/>
  <c r="O19" i="12"/>
  <c r="K19" i="12" s="1"/>
  <c r="L19" i="12"/>
  <c r="AE18" i="12"/>
  <c r="U18" i="12"/>
  <c r="O18" i="12"/>
  <c r="L18" i="12"/>
  <c r="AE17" i="12"/>
  <c r="U17" i="12"/>
  <c r="O17" i="12"/>
  <c r="L17" i="12"/>
  <c r="AE16" i="12"/>
  <c r="U16" i="12"/>
  <c r="O16" i="12"/>
  <c r="L16" i="12"/>
  <c r="K16" i="12"/>
  <c r="AE15" i="12"/>
  <c r="U15" i="12"/>
  <c r="O15" i="12"/>
  <c r="L15" i="12"/>
  <c r="AE14" i="12"/>
  <c r="U14" i="12"/>
  <c r="O14" i="12"/>
  <c r="L14" i="12"/>
  <c r="AE13" i="12"/>
  <c r="U13" i="12"/>
  <c r="K13" i="12" s="1"/>
  <c r="O13" i="12"/>
  <c r="L13" i="12"/>
  <c r="AE12" i="12"/>
  <c r="U12" i="12"/>
  <c r="O12" i="12"/>
  <c r="L12" i="12"/>
  <c r="K12" i="12"/>
  <c r="AE11" i="12"/>
  <c r="U11" i="12"/>
  <c r="O11" i="12"/>
  <c r="K11" i="12" s="1"/>
  <c r="L11" i="12"/>
  <c r="AE10" i="12"/>
  <c r="AE9" i="12"/>
  <c r="U9" i="12"/>
  <c r="O9" i="12"/>
  <c r="L9" i="12"/>
  <c r="L40" i="12" s="1"/>
  <c r="K21" i="12" l="1"/>
  <c r="AE40" i="12"/>
  <c r="K14" i="12"/>
  <c r="K25" i="12"/>
  <c r="K31" i="12"/>
  <c r="L41" i="12"/>
  <c r="K17" i="12"/>
  <c r="K18" i="12"/>
  <c r="K35" i="12"/>
  <c r="T39" i="44"/>
  <c r="K9" i="12"/>
  <c r="K37" i="12"/>
  <c r="K15" i="12"/>
  <c r="K40" i="12" s="1"/>
  <c r="K30" i="12"/>
  <c r="AF31" i="13"/>
  <c r="AL32" i="13"/>
  <c r="BJ31" i="13"/>
  <c r="AN32" i="13"/>
  <c r="V32" i="13"/>
  <c r="O40" i="12"/>
  <c r="U4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鹿児島県</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1" shapeId="0" xr:uid="{990DC8CB-AE83-4E6A-970E-29D9A257172F}">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統合情報技術部</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統合情報技術部</author>
  </authors>
  <commentList>
    <comment ref="S2" authorId="0" shapeId="0" xr:uid="{00000000-0006-0000-0300-000001000000}">
      <text>
        <r>
          <rPr>
            <b/>
            <sz val="9"/>
            <color indexed="81"/>
            <rFont val="ＭＳ Ｐゴシック"/>
            <family val="3"/>
            <charset val="128"/>
          </rPr>
          <t>「YYYY/MM/DD」形式で入力する。
入力例：2003/06/06
表示は「平成15年6月6日」となる。</t>
        </r>
      </text>
    </comment>
    <comment ref="A9" authorId="0" shapeId="0" xr:uid="{00000000-0006-0000-0300-000002000000}">
      <text>
        <r>
          <rPr>
            <b/>
            <sz val="9"/>
            <color indexed="81"/>
            <rFont val="ＭＳ Ｐゴシック"/>
            <family val="3"/>
            <charset val="128"/>
          </rPr>
          <t>手入力する箇所(セル)は薄黄色で網掛けしている。必要に応じて入力する。</t>
        </r>
      </text>
    </comment>
    <comment ref="O13" authorId="0" shapeId="0" xr:uid="{00000000-0006-0000-0300-000003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273BB475-1961-4C66-BF7E-17E03FD2C840}">
      <text>
        <r>
          <rPr>
            <b/>
            <sz val="9"/>
            <color indexed="81"/>
            <rFont val="ＭＳ Ｐゴシック"/>
            <family val="3"/>
            <charset val="128"/>
          </rPr>
          <t>「YYYY/MM/DD」形式で入力する。
入力例：2003/06/06
表示は「平成15年6月6日」となる。</t>
        </r>
      </text>
    </comment>
    <comment ref="BW38" authorId="0" shapeId="0" xr:uid="{D1A5F874-85E7-45A2-B093-56FD8E8AA98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0700-000001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00000000-0006-0000-1300-000001000000}">
      <text>
        <r>
          <rPr>
            <b/>
            <sz val="9"/>
            <color indexed="81"/>
            <rFont val="ＭＳ Ｐゴシック"/>
            <family val="3"/>
            <charset val="128"/>
          </rPr>
          <t>「YYYY/MM/DD」形式で入力する。
入力例：2003/06/06
表示は「平成15年6月6日」となる。</t>
        </r>
      </text>
    </comment>
    <comment ref="D25" authorId="0" shapeId="0" xr:uid="{00000000-0006-0000-1300-000002000000}">
      <text>
        <r>
          <rPr>
            <b/>
            <sz val="9"/>
            <color indexed="81"/>
            <rFont val="ＭＳ Ｐゴシック"/>
            <family val="3"/>
            <charset val="128"/>
          </rPr>
          <t>「YYYY/MM/DD」形式で入力する。
入力例：2003/06/06
表示は「平成15年6月6日」となる。</t>
        </r>
      </text>
    </comment>
    <comment ref="E31" authorId="0" shapeId="0" xr:uid="{00000000-0006-0000-1300-000003000000}">
      <text>
        <r>
          <rPr>
            <b/>
            <sz val="9"/>
            <color indexed="81"/>
            <rFont val="ＭＳ Ｐゴシック"/>
            <family val="3"/>
            <charset val="128"/>
          </rPr>
          <t>「YYYY/MM/DD」形式で入力する。
入力例：2003/06/06
表示は「平成15年6月6日」となる。</t>
        </r>
      </text>
    </comment>
    <comment ref="E33" authorId="0" shapeId="0" xr:uid="{00000000-0006-0000-1300-000004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<sst xmlns="http://schemas.openxmlformats.org/spreadsheetml/2006/main" count="41429" uniqueCount="7303">
  <si>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</si>
  <si>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</si>
  <si>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</si>
  <si>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</si>
  <si>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</si>
  <si>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</si>
  <si>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</si>
  <si>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</si>
  <si>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</si>
  <si>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</si>
  <si>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</si>
  <si>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</si>
  <si>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r>
      <t xml:space="preserve">
</t>
    </r>
    <r>
      <rPr>
        <sz val="18"/>
        <rFont val="HGｺﾞｼｯｸM"/>
        <family val="3"/>
        <charset val="128"/>
      </rPr>
      <t>書類作成の根拠</t>
    </r>
    <rPh sb="1" eb="3">
      <t>ショルイ</t>
    </rPh>
    <rPh sb="3" eb="5">
      <t>サクセイ</t>
    </rPh>
    <rPh sb="6" eb="8">
      <t>コンキョ</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</si>
  <si>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</si>
  <si>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</si>
  <si>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</si>
  <si>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</si>
  <si>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</si>
  <si>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</si>
  <si>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</si>
  <si>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</si>
  <si>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</si>
  <si>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</si>
  <si>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</si>
  <si>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</si>
  <si>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</si>
  <si>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工程表（変更行程表）</t>
    <rPh sb="4" eb="6">
      <t>ヘンコウ</t>
    </rPh>
    <rPh sb="6" eb="9">
      <t>コウテイヒョウ</t>
    </rPh>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</si>
  <si>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</si>
  <si>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</si>
  <si>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</si>
  <si>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</si>
  <si>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</si>
  <si>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</si>
  <si>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</si>
  <si>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</si>
  <si>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</si>
  <si>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</si>
  <si>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</si>
  <si>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</si>
  <si>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</si>
  <si>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</si>
  <si>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</si>
  <si>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</si>
  <si>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</si>
  <si>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</si>
  <si>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</si>
  <si>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建設副産物情報交換システム(COBRIS)等により作成し、施工計画書へ含めて提出する。</t>
    <rPh sb="21" eb="22">
      <t>ナド</t>
    </rPh>
    <rPh sb="29" eb="31">
      <t>セコウ</t>
    </rPh>
    <rPh sb="31" eb="34">
      <t>ケイカクショ</t>
    </rPh>
    <rPh sb="35" eb="36">
      <t>フク</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</si>
  <si>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</si>
  <si>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建設副産物情報交換システム(COBRIS)等により作成し、施工計画書へ含めて提出する。</t>
    <rPh sb="21" eb="22">
      <t>ナド</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</si>
  <si>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</si>
  <si>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</si>
  <si>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</si>
  <si>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</si>
  <si>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共1-1-1-4-1</t>
    <rPh sb="0" eb="1">
      <t>トモ</t>
    </rPh>
    <phoneticPr fontId="6"/>
  </si>
  <si>
    <t>設計図書の照査確認資料
(契約書18条に該当する事実があった場合)</t>
  </si>
  <si>
    <t>共1-1-1-3-2</t>
    <phoneticPr fontId="6"/>
  </si>
  <si>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</si>
  <si>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</si>
  <si>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</si>
  <si>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</si>
  <si>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</si>
  <si>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</si>
  <si>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共1-1-1-10-1</t>
    <rPh sb="0" eb="1">
      <t>トモ</t>
    </rPh>
    <phoneticPr fontId="6"/>
  </si>
  <si>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</si>
  <si>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</si>
  <si>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共1-1-1-10-2</t>
    <rPh sb="0" eb="1">
      <t>トモ</t>
    </rPh>
    <phoneticPr fontId="6"/>
  </si>
  <si>
    <t>施工中</t>
    <rPh sb="0" eb="1">
      <t>シ</t>
    </rPh>
    <rPh sb="1" eb="2">
      <t>コウ</t>
    </rPh>
    <rPh sb="2" eb="3">
      <t>ナカ</t>
    </rPh>
    <phoneticPr fontId="8"/>
  </si>
  <si>
    <t>施工状況</t>
    <rPh sb="0" eb="2">
      <t>セコウ</t>
    </rPh>
    <rPh sb="2" eb="4">
      <t>ジョウキョウ</t>
    </rPh>
    <phoneticPr fontId="8"/>
  </si>
  <si>
    <t>工事打合せ簿
(協議，承諾，提出，報告，通知)</t>
    <rPh sb="11" eb="13">
      <t>ショウダク</t>
    </rPh>
    <rPh sb="14" eb="16">
      <t>テイシュツ</t>
    </rPh>
    <rPh sb="17" eb="19">
      <t>ホウコク</t>
    </rPh>
    <rPh sb="20" eb="22">
      <t>ツウチ</t>
    </rPh>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</si>
  <si>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</si>
  <si>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</si>
  <si>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</si>
  <si>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</si>
  <si>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特記仕様書</t>
    <rPh sb="0" eb="2">
      <t>トッキ</t>
    </rPh>
    <rPh sb="2" eb="5">
      <t>シヨウショ</t>
    </rPh>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</si>
  <si>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</si>
  <si>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</si>
  <si>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</si>
  <si>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</si>
  <si>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</si>
  <si>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</si>
  <si>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</si>
  <si>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</si>
  <si>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</si>
  <si>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</si>
  <si>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</si>
  <si>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</si>
  <si>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</si>
  <si>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</si>
  <si>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契第35条4項</t>
    <rPh sb="0" eb="1">
      <t>チギリ</t>
    </rPh>
    <rPh sb="1" eb="2">
      <t>ダイ</t>
    </rPh>
    <rPh sb="4" eb="5">
      <t>ジョウ</t>
    </rPh>
    <rPh sb="6" eb="7">
      <t>コウ</t>
    </rPh>
    <phoneticPr fontId="6"/>
  </si>
  <si>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</si>
  <si>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</si>
  <si>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</si>
  <si>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</si>
  <si>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</si>
  <si>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</si>
  <si>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</si>
  <si>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</si>
  <si>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</si>
  <si>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</si>
  <si>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</si>
  <si>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</si>
  <si>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契第21条1項</t>
    <rPh sb="0" eb="1">
      <t>チギリ</t>
    </rPh>
    <rPh sb="1" eb="2">
      <t>ダイ</t>
    </rPh>
    <rPh sb="4" eb="5">
      <t>ジョウ</t>
    </rPh>
    <rPh sb="6" eb="7">
      <t>コウ</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</si>
  <si>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</si>
  <si>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</si>
  <si>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</si>
  <si>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</si>
  <si>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</si>
  <si>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</si>
  <si>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</si>
  <si>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契第34条1項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</si>
  <si>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</si>
  <si>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</si>
  <si>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</si>
  <si>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</si>
  <si>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</si>
  <si>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</si>
  <si>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</si>
  <si>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</si>
  <si>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</si>
  <si>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中間技術検査，既済部分検査等の際に提出する。</t>
    <rPh sb="0" eb="2">
      <t>チュウカン</t>
    </rPh>
    <rPh sb="2" eb="4">
      <t>ギジュツ</t>
    </rPh>
    <rPh sb="4" eb="6">
      <t>ケンサ</t>
    </rPh>
    <rPh sb="7" eb="9">
      <t>キサイ</t>
    </rPh>
    <rPh sb="9" eb="11">
      <t>ブブン</t>
    </rPh>
    <rPh sb="11" eb="13">
      <t>ケンサ</t>
    </rPh>
    <rPh sb="13" eb="14">
      <t>ナド</t>
    </rPh>
    <rPh sb="15" eb="16">
      <t>サイ</t>
    </rPh>
    <rPh sb="17" eb="19">
      <t>テイシュツ</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</si>
  <si>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</si>
  <si>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</si>
  <si>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</si>
  <si>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</si>
  <si>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</si>
  <si>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</si>
  <si>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</si>
  <si>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</si>
  <si>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</si>
  <si>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</si>
  <si>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</si>
  <si>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</si>
  <si>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</si>
  <si>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</si>
  <si>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施工中は提示とし、工事完成時に提出とする。</t>
    <rPh sb="0" eb="2">
      <t>シコウ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</si>
  <si>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</si>
  <si>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</si>
  <si>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</si>
  <si>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</si>
  <si>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</si>
  <si>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</si>
  <si>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</si>
  <si>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</si>
  <si>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</si>
  <si>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</si>
  <si>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</si>
  <si>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</si>
  <si>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</si>
  <si>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</si>
  <si>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</si>
  <si>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</si>
  <si>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</si>
  <si>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</si>
  <si>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</si>
  <si>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</si>
  <si>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</si>
  <si>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</si>
  <si>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</si>
  <si>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</si>
  <si>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30"/>
  </si>
  <si>
    <t>年月日：</t>
    <rPh sb="0" eb="3">
      <t>ネンガッピ</t>
    </rPh>
    <phoneticPr fontId="6"/>
  </si>
  <si>
    <t>（発注者）</t>
    <rPh sb="1" eb="4">
      <t>ハッチュウシャ</t>
    </rPh>
    <phoneticPr fontId="30"/>
  </si>
  <si>
    <t>殿</t>
    <rPh sb="0" eb="1">
      <t>トノ</t>
    </rPh>
    <phoneticPr fontId="30"/>
  </si>
  <si>
    <t>工事名</t>
    <rPh sb="0" eb="2">
      <t>コウジ</t>
    </rPh>
    <rPh sb="2" eb="3">
      <t>メイ</t>
    </rPh>
    <phoneticPr fontId="30"/>
  </si>
  <si>
    <t>○○○○○○○○○○○○○○○○工事</t>
  </si>
  <si>
    <t>工事場所</t>
    <rPh sb="0" eb="2">
      <t>コウジ</t>
    </rPh>
    <rPh sb="2" eb="4">
      <t>バショ</t>
    </rPh>
    <phoneticPr fontId="30"/>
  </si>
  <si>
    <t>工　期</t>
    <rPh sb="0" eb="1">
      <t>コウ</t>
    </rPh>
    <rPh sb="2" eb="3">
      <t>キ</t>
    </rPh>
    <phoneticPr fontId="30"/>
  </si>
  <si>
    <t>自</t>
    <rPh sb="0" eb="1">
      <t>ジ</t>
    </rPh>
    <phoneticPr fontId="30"/>
  </si>
  <si>
    <t>至</t>
    <rPh sb="0" eb="1">
      <t>イタル</t>
    </rPh>
    <phoneticPr fontId="30"/>
  </si>
  <si>
    <t>（受注者）</t>
    <rPh sb="1" eb="4">
      <t>ジュチュウシャ</t>
    </rPh>
    <phoneticPr fontId="6"/>
  </si>
  <si>
    <t>月</t>
    <rPh sb="0" eb="1">
      <t>ツキ</t>
    </rPh>
    <phoneticPr fontId="30"/>
  </si>
  <si>
    <t>日</t>
    <rPh sb="0" eb="1">
      <t>ニチ</t>
    </rPh>
    <phoneticPr fontId="30"/>
  </si>
  <si>
    <t>工　　種</t>
    <rPh sb="0" eb="1">
      <t>コウ</t>
    </rPh>
    <rPh sb="3" eb="4">
      <t>タネ</t>
    </rPh>
    <phoneticPr fontId="30"/>
  </si>
  <si>
    <t>記載要領</t>
    <rPh sb="0" eb="2">
      <t>キサイ</t>
    </rPh>
    <rPh sb="2" eb="4">
      <t>ヨウリョウ</t>
    </rPh>
    <phoneticPr fontId="3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</si>
  <si>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4"/>
  </si>
  <si>
    <t>変更工期</t>
    <rPh sb="0" eb="2">
      <t>ヘンコウ</t>
    </rPh>
    <rPh sb="2" eb="3">
      <t>コウ</t>
    </rPh>
    <rPh sb="3" eb="4">
      <t>キ</t>
    </rPh>
    <phoneticPr fontId="30"/>
  </si>
  <si>
    <t>（発注者）</t>
    <rPh sb="1" eb="4">
      <t>ハッチュウシャ</t>
    </rPh>
    <phoneticPr fontId="6"/>
  </si>
  <si>
    <t>請負代金内訳書</t>
    <rPh sb="0" eb="2">
      <t>ウケオイ</t>
    </rPh>
    <rPh sb="2" eb="4">
      <t>ダイキン</t>
    </rPh>
    <rPh sb="4" eb="6">
      <t>ウチワケ</t>
    </rPh>
    <rPh sb="6" eb="7">
      <t>ショ</t>
    </rPh>
    <phoneticPr fontId="30"/>
  </si>
  <si>
    <t>工 事 名</t>
    <rPh sb="0" eb="1">
      <t>コウ</t>
    </rPh>
    <rPh sb="2" eb="3">
      <t>コト</t>
    </rPh>
    <rPh sb="4" eb="5">
      <t>メイ</t>
    </rPh>
    <phoneticPr fontId="30"/>
  </si>
  <si>
    <t>契約年月日</t>
    <rPh sb="0" eb="2">
      <t>ケイヤク</t>
    </rPh>
    <rPh sb="2" eb="5">
      <t>ネンガッピ</t>
    </rPh>
    <phoneticPr fontId="30"/>
  </si>
  <si>
    <t>～</t>
    <phoneticPr fontId="30"/>
  </si>
  <si>
    <t>迄</t>
    <rPh sb="0" eb="1">
      <t>マデ</t>
    </rPh>
    <phoneticPr fontId="30"/>
  </si>
  <si>
    <t>費　目</t>
    <rPh sb="0" eb="1">
      <t>ヒ</t>
    </rPh>
    <rPh sb="2" eb="3">
      <t>メ</t>
    </rPh>
    <phoneticPr fontId="30"/>
  </si>
  <si>
    <t>種別</t>
    <rPh sb="0" eb="2">
      <t>シュベツ</t>
    </rPh>
    <phoneticPr fontId="30"/>
  </si>
  <si>
    <t>細別</t>
    <rPh sb="0" eb="2">
      <t>サイベツ</t>
    </rPh>
    <phoneticPr fontId="30"/>
  </si>
  <si>
    <t>規　格</t>
    <rPh sb="0" eb="1">
      <t>タダシ</t>
    </rPh>
    <rPh sb="2" eb="3">
      <t>カク</t>
    </rPh>
    <phoneticPr fontId="30"/>
  </si>
  <si>
    <t>単位</t>
    <rPh sb="0" eb="2">
      <t>タンイ</t>
    </rPh>
    <phoneticPr fontId="30"/>
  </si>
  <si>
    <t>員　数</t>
    <rPh sb="0" eb="1">
      <t>イン</t>
    </rPh>
    <rPh sb="2" eb="3">
      <t>カズ</t>
    </rPh>
    <phoneticPr fontId="30"/>
  </si>
  <si>
    <t>単価</t>
    <rPh sb="0" eb="2">
      <t>タンカ</t>
    </rPh>
    <phoneticPr fontId="30"/>
  </si>
  <si>
    <t>金　額</t>
    <rPh sb="0" eb="1">
      <t>キン</t>
    </rPh>
    <rPh sb="2" eb="3">
      <t>ガク</t>
    </rPh>
    <phoneticPr fontId="30"/>
  </si>
  <si>
    <t>（工事価格のうち，現場労働者に関する健康保険，厚生年金保険及び雇用保険の法定の事業主負担額         円）</t>
    <phoneticPr fontId="6"/>
  </si>
  <si>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30"/>
  </si>
  <si>
    <t>住所</t>
    <rPh sb="0" eb="2">
      <t>ジュウショ</t>
    </rPh>
    <phoneticPr fontId="30"/>
  </si>
  <si>
    <t>氏名</t>
    <rPh sb="0" eb="2">
      <t>シメイ</t>
    </rPh>
    <phoneticPr fontId="30"/>
  </si>
  <si>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30"/>
  </si>
  <si>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30"/>
  </si>
  <si>
    <t>　　　記入するものとする。</t>
    <rPh sb="3" eb="5">
      <t>キニュウ</t>
    </rPh>
    <phoneticPr fontId="30"/>
  </si>
  <si>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</si>
  <si>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</si>
  <si>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</si>
  <si>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</si>
  <si>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</si>
  <si>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</si>
  <si>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</si>
  <si>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</si>
  <si>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</si>
  <si>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</si>
  <si>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</si>
  <si>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</si>
  <si>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</si>
  <si>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</si>
  <si>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</si>
  <si>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</si>
  <si>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</si>
  <si>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</si>
  <si>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</si>
  <si>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</si>
  <si>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</si>
  <si>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</si>
  <si>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</si>
  <si>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</si>
  <si>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</si>
  <si>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</si>
  <si>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</si>
  <si>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</si>
  <si>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</si>
  <si>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</si>
  <si>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</si>
  <si>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</si>
  <si>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</si>
  <si>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</si>
  <si>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振興局・駐在機関名
（支庁･支所・事務所等名）</t>
    <rPh sb="0" eb="2">
      <t>シンコウ</t>
    </rPh>
    <rPh sb="2" eb="3">
      <t>キョク</t>
    </rPh>
    <rPh sb="4" eb="6">
      <t>チュウザイ</t>
    </rPh>
    <rPh sb="6" eb="8">
      <t>キカン</t>
    </rPh>
    <rPh sb="8" eb="9">
      <t>メイ</t>
    </rPh>
    <rPh sb="11" eb="13">
      <t>シチョウ</t>
    </rPh>
    <rPh sb="14" eb="16">
      <t>シショ</t>
    </rPh>
    <rPh sb="17" eb="20">
      <t>ジムショ</t>
    </rPh>
    <rPh sb="20" eb="21">
      <t>トウ</t>
    </rPh>
    <rPh sb="21" eb="22">
      <t>メイ</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</si>
  <si>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</si>
  <si>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</si>
  <si>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</si>
  <si>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</si>
  <si>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</si>
  <si>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</si>
  <si>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</si>
  <si>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</si>
  <si>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</si>
  <si>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</si>
  <si>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</si>
  <si>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</si>
  <si>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</si>
  <si>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</si>
  <si>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</si>
  <si>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</si>
  <si>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</si>
  <si>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</si>
  <si>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</si>
  <si>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</si>
  <si>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</si>
  <si>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</si>
  <si>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</si>
  <si>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</si>
  <si>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</si>
  <si>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</si>
  <si>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</si>
  <si>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</si>
  <si>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</si>
  <si>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</si>
  <si>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</si>
  <si>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</si>
  <si>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</si>
  <si>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</si>
  <si>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</si>
  <si>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</si>
  <si>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</si>
  <si>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</si>
  <si>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</si>
  <si>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</si>
  <si>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</si>
  <si>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</si>
  <si>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</si>
  <si>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</si>
  <si>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</si>
  <si>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</si>
  <si>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</si>
  <si>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</si>
  <si>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</si>
  <si>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</si>
  <si>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</si>
  <si>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</si>
  <si>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</si>
  <si>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</si>
  <si>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</si>
  <si>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</si>
  <si>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</si>
  <si>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</si>
  <si>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</si>
  <si>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</si>
  <si>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</si>
  <si>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</si>
  <si>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</si>
  <si>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</si>
  <si>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</si>
  <si>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</si>
  <si>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</si>
  <si>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</si>
  <si>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</si>
  <si>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</si>
  <si>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</si>
  <si>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</si>
  <si>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</si>
  <si>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</si>
  <si>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</si>
  <si>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1"/>
  </si>
  <si>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</si>
  <si>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</si>
  <si>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</si>
  <si>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</si>
  <si>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</si>
  <si>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</si>
  <si>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1"/>
  </si>
  <si>
    <t>手入力</t>
    <rPh sb="0" eb="3">
      <t>テニュウリョク</t>
    </rPh>
    <phoneticPr fontId="51"/>
  </si>
  <si>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</si>
  <si>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</si>
  <si>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</si>
  <si>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</si>
  <si>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</si>
  <si>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</si>
  <si>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</si>
  <si>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</si>
  <si>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</si>
  <si>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</si>
  <si>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</si>
  <si>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</si>
  <si>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</si>
  <si>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</si>
  <si>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</si>
  <si>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</si>
  <si>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</si>
  <si>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</si>
  <si>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</si>
  <si>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</si>
  <si>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1"/>
  </si>
  <si>
    <t>その他資材</t>
    <rPh sb="2" eb="3">
      <t>タ</t>
    </rPh>
    <rPh sb="3" eb="5">
      <t>シザイ</t>
    </rPh>
    <phoneticPr fontId="51"/>
  </si>
  <si>
    <t>工事名</t>
    <phoneticPr fontId="6"/>
  </si>
  <si>
    <t>工事箇所</t>
    <phoneticPr fontId="6"/>
  </si>
  <si>
    <t>No.</t>
    <phoneticPr fontId="51"/>
  </si>
  <si>
    <t>材料名</t>
    <rPh sb="0" eb="2">
      <t>ザイリョウ</t>
    </rPh>
    <rPh sb="2" eb="3">
      <t>メイ</t>
    </rPh>
    <phoneticPr fontId="51"/>
  </si>
  <si>
    <t>規格</t>
    <rPh sb="0" eb="2">
      <t>キカク</t>
    </rPh>
    <phoneticPr fontId="51"/>
  </si>
  <si>
    <t>県産
資材</t>
    <rPh sb="0" eb="2">
      <t>ケンサン</t>
    </rPh>
    <rPh sb="3" eb="5">
      <t>シザイ</t>
    </rPh>
    <phoneticPr fontId="51"/>
  </si>
  <si>
    <t>数量</t>
    <rPh sb="0" eb="2">
      <t>スウリョウ</t>
    </rPh>
    <phoneticPr fontId="51"/>
  </si>
  <si>
    <t>単位</t>
    <rPh sb="0" eb="2">
      <t>タンイ</t>
    </rPh>
    <phoneticPr fontId="51"/>
  </si>
  <si>
    <t>金額
（千円）</t>
    <rPh sb="0" eb="2">
      <t>キンガク</t>
    </rPh>
    <rPh sb="4" eb="6">
      <t>センエン</t>
    </rPh>
    <phoneticPr fontId="51"/>
  </si>
  <si>
    <t>調達業者</t>
    <rPh sb="0" eb="2">
      <t>チョウタツ</t>
    </rPh>
    <rPh sb="2" eb="4">
      <t>ギョウシャ</t>
    </rPh>
    <phoneticPr fontId="51"/>
  </si>
  <si>
    <t>Ｕ形側溝</t>
    <phoneticPr fontId="51"/>
  </si>
  <si>
    <t>300x300x200</t>
    <phoneticPr fontId="51"/>
  </si>
  <si>
    <t>ｍ</t>
    <phoneticPr fontId="51"/>
  </si>
  <si>
    <t>－</t>
  </si>
  <si>
    <t>鋼管杭</t>
    <phoneticPr fontId="51"/>
  </si>
  <si>
    <t>SKK400</t>
    <phoneticPr fontId="51"/>
  </si>
  <si>
    <t>×</t>
  </si>
  <si>
    <t>Ｌ形側溝</t>
    <phoneticPr fontId="51"/>
  </si>
  <si>
    <t>250A</t>
    <phoneticPr fontId="51"/>
  </si>
  <si>
    <t>コンクリート積ブロック</t>
    <phoneticPr fontId="51"/>
  </si>
  <si>
    <t>300x400x350</t>
    <phoneticPr fontId="51"/>
  </si>
  <si>
    <t>m2</t>
    <phoneticPr fontId="51"/>
  </si>
  <si>
    <t>落蓋側溝Ａ型・ＣＧ型</t>
    <phoneticPr fontId="51"/>
  </si>
  <si>
    <t>300x300x2000</t>
    <phoneticPr fontId="51"/>
  </si>
  <si>
    <t>蓋版</t>
    <phoneticPr fontId="51"/>
  </si>
  <si>
    <t>300用</t>
    <phoneticPr fontId="51"/>
  </si>
  <si>
    <t>枚</t>
    <rPh sb="0" eb="1">
      <t>マイ</t>
    </rPh>
    <phoneticPr fontId="51"/>
  </si>
  <si>
    <t>△</t>
  </si>
  <si>
    <t>レディミクストコンクリート</t>
    <phoneticPr fontId="51"/>
  </si>
  <si>
    <t>18-8-20</t>
    <phoneticPr fontId="51"/>
  </si>
  <si>
    <t>ｔ</t>
    <phoneticPr fontId="51"/>
  </si>
  <si>
    <t>砕石</t>
    <phoneticPr fontId="51"/>
  </si>
  <si>
    <t>40mm</t>
    <phoneticPr fontId="51"/>
  </si>
  <si>
    <t>m3</t>
    <phoneticPr fontId="51"/>
  </si>
  <si>
    <t>県産（県内）使用率</t>
    <rPh sb="0" eb="2">
      <t>ケンサン</t>
    </rPh>
    <rPh sb="3" eb="5">
      <t>ケンナイ</t>
    </rPh>
    <rPh sb="6" eb="9">
      <t>シヨウリツ</t>
    </rPh>
    <phoneticPr fontId="51"/>
  </si>
  <si>
    <t>品目</t>
    <rPh sb="0" eb="2">
      <t>ヒンモク</t>
    </rPh>
    <phoneticPr fontId="51"/>
  </si>
  <si>
    <t>○</t>
    <phoneticPr fontId="51"/>
  </si>
  <si>
    <t>金額</t>
    <rPh sb="0" eb="2">
      <t>キンガク</t>
    </rPh>
    <phoneticPr fontId="51"/>
  </si>
  <si>
    <t>△</t>
    <phoneticPr fontId="51"/>
  </si>
  <si>
    <t>×</t>
    <phoneticPr fontId="51"/>
  </si>
  <si>
    <t>全</t>
    <rPh sb="0" eb="1">
      <t>ゼン</t>
    </rPh>
    <phoneticPr fontId="51"/>
  </si>
  <si>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</si>
  <si>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</si>
  <si>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</si>
  <si>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</si>
  <si>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</si>
  <si>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</si>
  <si>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</si>
  <si>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</si>
  <si>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</si>
  <si>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1"/>
  </si>
  <si>
    <t>住所
（県・市町村名）</t>
    <rPh sb="0" eb="2">
      <t>ジュウショ</t>
    </rPh>
    <rPh sb="4" eb="5">
      <t>ケン</t>
    </rPh>
    <rPh sb="6" eb="9">
      <t>シチョウソン</t>
    </rPh>
    <rPh sb="9" eb="10">
      <t>メイ</t>
    </rPh>
    <phoneticPr fontId="8"/>
  </si>
  <si>
    <t>区分</t>
    <rPh sb="0" eb="2">
      <t>クブン</t>
    </rPh>
    <phoneticPr fontId="51"/>
  </si>
  <si>
    <t>下請工事
概　　要</t>
    <rPh sb="0" eb="2">
      <t>シタウ</t>
    </rPh>
    <rPh sb="2" eb="4">
      <t>コウジ</t>
    </rPh>
    <rPh sb="5" eb="6">
      <t>オオム</t>
    </rPh>
    <rPh sb="8" eb="9">
      <t>ヨウ</t>
    </rPh>
    <phoneticPr fontId="51"/>
  </si>
  <si>
    <t>不活用理由</t>
    <rPh sb="0" eb="1">
      <t>フ</t>
    </rPh>
    <rPh sb="1" eb="3">
      <t>カツヨウ</t>
    </rPh>
    <rPh sb="3" eb="5">
      <t>リユウ</t>
    </rPh>
    <phoneticPr fontId="51"/>
  </si>
  <si>
    <t>番号</t>
    <rPh sb="0" eb="2">
      <t>バンゴウ</t>
    </rPh>
    <phoneticPr fontId="51"/>
  </si>
  <si>
    <t>具体的理由</t>
    <rPh sb="0" eb="3">
      <t>グタイテキ</t>
    </rPh>
    <rPh sb="3" eb="5">
      <t>リユウ</t>
    </rPh>
    <phoneticPr fontId="51"/>
  </si>
  <si>
    <t>一次</t>
  </si>
  <si>
    <t>（株）○○建設</t>
    <rPh sb="0" eb="3">
      <t>カブ</t>
    </rPh>
    <rPh sb="5" eb="7">
      <t>ケンセツ</t>
    </rPh>
    <phoneticPr fontId="51"/>
  </si>
  <si>
    <t>○○○市○○町</t>
    <rPh sb="3" eb="4">
      <t>シ</t>
    </rPh>
    <rPh sb="6" eb="7">
      <t>チョウ</t>
    </rPh>
    <phoneticPr fontId="51"/>
  </si>
  <si>
    <t>県内</t>
  </si>
  <si>
    <t>コンクリート工　鉄筋工
型枠工</t>
    <rPh sb="6" eb="7">
      <t>コウ</t>
    </rPh>
    <rPh sb="8" eb="10">
      <t>テッキン</t>
    </rPh>
    <rPh sb="10" eb="11">
      <t>コウ</t>
    </rPh>
    <rPh sb="12" eb="14">
      <t>カタワク</t>
    </rPh>
    <rPh sb="14" eb="15">
      <t>コウ</t>
    </rPh>
    <phoneticPr fontId="51"/>
  </si>
  <si>
    <t>②</t>
  </si>
  <si>
    <t>二次</t>
  </si>
  <si>
    <t>△△建設（株）</t>
    <rPh sb="2" eb="4">
      <t>ケンセツ</t>
    </rPh>
    <rPh sb="4" eb="7">
      <t>カブ</t>
    </rPh>
    <phoneticPr fontId="51"/>
  </si>
  <si>
    <t>△△△県△△市</t>
    <rPh sb="3" eb="4">
      <t>ケン</t>
    </rPh>
    <rPh sb="6" eb="7">
      <t>シ</t>
    </rPh>
    <phoneticPr fontId="51"/>
  </si>
  <si>
    <t>県外</t>
  </si>
  <si>
    <t>照明設備</t>
    <rPh sb="0" eb="2">
      <t>ショウメイ</t>
    </rPh>
    <rPh sb="2" eb="4">
      <t>セツビ</t>
    </rPh>
    <phoneticPr fontId="51"/>
  </si>
  <si>
    <t>①</t>
  </si>
  <si>
    <t>三次</t>
  </si>
  <si>
    <t>（有）□□建設</t>
    <rPh sb="0" eb="3">
      <t>ユウ</t>
    </rPh>
    <rPh sb="5" eb="7">
      <t>ケンセツ</t>
    </rPh>
    <phoneticPr fontId="51"/>
  </si>
  <si>
    <t>□□□市□□町</t>
    <rPh sb="3" eb="4">
      <t>シ</t>
    </rPh>
    <rPh sb="6" eb="7">
      <t>チョウ</t>
    </rPh>
    <phoneticPr fontId="51"/>
  </si>
  <si>
    <t>鉄筋工</t>
    <rPh sb="0" eb="3">
      <t>テッキンコウ</t>
    </rPh>
    <phoneticPr fontId="51"/>
  </si>
  <si>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</si>
  <si>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1"/>
  </si>
  <si>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</si>
  <si>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</si>
  <si>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</si>
  <si>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</si>
  <si>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</si>
  <si>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</si>
  <si>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</si>
  <si>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</si>
  <si>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</si>
  <si>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1"/>
  </si>
  <si>
    <t>不使用理由</t>
    <rPh sb="0" eb="3">
      <t>フシヨウ</t>
    </rPh>
    <rPh sb="3" eb="5">
      <t>リユウ</t>
    </rPh>
    <phoneticPr fontId="51"/>
  </si>
  <si>
    <t>所　在　地</t>
  </si>
  <si>
    <t>根拠資料</t>
    <rPh sb="0" eb="2">
      <t>コンキョ</t>
    </rPh>
    <rPh sb="2" eb="4">
      <t>シリョウ</t>
    </rPh>
    <phoneticPr fontId="8"/>
  </si>
  <si>
    <t>支店名</t>
    <rPh sb="0" eb="3">
      <t>シテンメイ</t>
    </rPh>
    <phoneticPr fontId="8"/>
  </si>
  <si>
    <t>ｍ</t>
  </si>
  <si>
    <t>○○○（株）　○○工場</t>
    <phoneticPr fontId="51"/>
  </si>
  <si>
    <t>（株）○○</t>
    <rPh sb="0" eb="3">
      <t>カブ</t>
    </rPh>
    <phoneticPr fontId="51"/>
  </si>
  <si>
    <t>－</t>
    <phoneticPr fontId="51"/>
  </si>
  <si>
    <t>○○○県○○○市○○町○○</t>
    <phoneticPr fontId="51"/>
  </si>
  <si>
    <t>証明書</t>
  </si>
  <si>
    <t>△△△（株）　△△工場</t>
  </si>
  <si>
    <t>④</t>
  </si>
  <si>
    <t>△△△（株）</t>
    <rPh sb="3" eb="6">
      <t>カブ</t>
    </rPh>
    <phoneticPr fontId="51"/>
  </si>
  <si>
    <t>（理由を記載）</t>
    <rPh sb="1" eb="3">
      <t>リユウ</t>
    </rPh>
    <rPh sb="4" eb="6">
      <t>キサイ</t>
    </rPh>
    <phoneticPr fontId="51"/>
  </si>
  <si>
    <t>△△△県△△△市△△町△△</t>
  </si>
  <si>
    <t>見積書</t>
  </si>
  <si>
    <t>鹿児島支店</t>
    <rPh sb="0" eb="3">
      <t>カゴシマ</t>
    </rPh>
    <rPh sb="3" eb="5">
      <t>シテン</t>
    </rPh>
    <phoneticPr fontId="51"/>
  </si>
  <si>
    <t>◎◎◎（株）　◎◎工場</t>
    <phoneticPr fontId="51"/>
  </si>
  <si>
    <t>⑤</t>
  </si>
  <si>
    <t>◎◎◎（株）</t>
    <rPh sb="3" eb="6">
      <t>カブ</t>
    </rPh>
    <phoneticPr fontId="51"/>
  </si>
  <si>
    <t>◎◎◎県◎◎◎市◎◎町◎◎</t>
    <phoneticPr fontId="51"/>
  </si>
  <si>
    <t>理由書</t>
  </si>
  <si>
    <t>◎◎◎営業所</t>
    <rPh sb="3" eb="6">
      <t>エイギョウショ</t>
    </rPh>
    <phoneticPr fontId="51"/>
  </si>
  <si>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</si>
  <si>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</si>
  <si>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</si>
  <si>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</si>
  <si>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</si>
  <si>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</si>
  <si>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</si>
  <si>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</si>
  <si>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</si>
  <si>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1"/>
  </si>
  <si>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</si>
  <si>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</si>
  <si>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1"/>
  </si>
  <si>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</si>
  <si>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</si>
  <si>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</si>
  <si>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</si>
  <si>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</si>
  <si>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</si>
  <si>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</si>
  <si>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</si>
  <si>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</si>
  <si>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</si>
  <si>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</si>
  <si>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</si>
  <si>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</si>
  <si>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</si>
  <si>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</si>
  <si>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</si>
  <si>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</si>
  <si>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</si>
  <si>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</si>
  <si>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</si>
  <si>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</si>
  <si>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</si>
  <si>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</si>
  <si>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</si>
  <si>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</si>
  <si>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</si>
  <si>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</si>
  <si>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</si>
  <si>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</si>
  <si>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</si>
  <si>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</si>
  <si>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</si>
  <si>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</si>
  <si>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</si>
  <si>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</si>
  <si>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</si>
  <si>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</si>
  <si>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</si>
  <si>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</si>
  <si>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</si>
  <si>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</si>
  <si>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</si>
  <si>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</si>
  <si>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</si>
  <si>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</si>
  <si>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</si>
  <si>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</si>
  <si>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</si>
  <si>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</si>
  <si>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</si>
  <si>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</si>
  <si>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</si>
  <si>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</si>
  <si>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</si>
  <si>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</si>
  <si>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</si>
  <si>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</si>
  <si>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</si>
  <si>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</si>
  <si>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</si>
  <si>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</si>
  <si>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</si>
  <si>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</si>
  <si>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</si>
  <si>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</si>
  <si>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</si>
  <si>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</si>
  <si>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</si>
  <si>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</si>
  <si>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</si>
  <si>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</si>
  <si>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</si>
  <si>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</si>
  <si>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</si>
  <si>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</si>
  <si>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</si>
  <si>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</si>
  <si>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</si>
  <si>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</si>
  <si>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</si>
  <si>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</si>
  <si>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</si>
  <si>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</si>
  <si>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</si>
  <si>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</si>
  <si>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</si>
  <si>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</si>
  <si>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</si>
  <si>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</si>
  <si>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工事作業所災害防止協議会兼施工体系図（作成例）</t>
    <rPh sb="0" eb="2">
      <t>コウジ</t>
    </rPh>
    <rPh sb="2" eb="4">
      <t>サギョウ</t>
    </rPh>
    <rPh sb="4" eb="5">
      <t>ジョ</t>
    </rPh>
    <rPh sb="5" eb="7">
      <t>サイガイ</t>
    </rPh>
    <rPh sb="7" eb="9">
      <t>ボウシ</t>
    </rPh>
    <rPh sb="9" eb="12">
      <t>キョウギカイ</t>
    </rPh>
    <rPh sb="12" eb="13">
      <t>ケン</t>
    </rPh>
    <rPh sb="19" eb="22">
      <t>サクセイレイ</t>
    </rPh>
    <phoneticPr fontId="6"/>
  </si>
  <si>
    <t>元方安全衛生管理者</t>
    <rPh sb="0" eb="1">
      <t>モト</t>
    </rPh>
    <rPh sb="1" eb="2">
      <t>カタ</t>
    </rPh>
    <rPh sb="2" eb="4">
      <t>アンゼン</t>
    </rPh>
    <rPh sb="4" eb="6">
      <t>エイセイ</t>
    </rPh>
    <rPh sb="6" eb="8">
      <t>カンリ</t>
    </rPh>
    <rPh sb="8" eb="9">
      <t>シャ</t>
    </rPh>
    <phoneticPr fontId="6"/>
  </si>
  <si>
    <t>会          長</t>
    <rPh sb="0" eb="12">
      <t>カイチョウ</t>
    </rPh>
    <phoneticPr fontId="6"/>
  </si>
  <si>
    <t>統括安全衛生責任者</t>
    <rPh sb="0" eb="2">
      <t>トウカツ</t>
    </rPh>
    <rPh sb="2" eb="4">
      <t>アンゼン</t>
    </rPh>
    <rPh sb="4" eb="6">
      <t>エイセイ</t>
    </rPh>
    <rPh sb="6" eb="9">
      <t>セキニンシャ</t>
    </rPh>
    <phoneticPr fontId="6"/>
  </si>
  <si>
    <t>副    会    長</t>
    <rPh sb="0" eb="11">
      <t>フクカイチョウ</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</si>
  <si>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</si>
  <si>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</si>
  <si>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</si>
  <si>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</si>
  <si>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</si>
  <si>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</si>
  <si>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</si>
  <si>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</si>
  <si>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</si>
  <si>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</si>
  <si>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</si>
  <si>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請負者名</t>
    <rPh sb="0" eb="3">
      <t>ウケオイシャ</t>
    </rPh>
    <rPh sb="3" eb="4">
      <t>メイ</t>
    </rPh>
    <phoneticPr fontId="3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</si>
  <si>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</si>
  <si>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</si>
  <si>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</si>
  <si>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</si>
  <si>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</si>
  <si>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</si>
  <si>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</si>
  <si>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</si>
  <si>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</si>
  <si>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</si>
  <si>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</si>
  <si>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</si>
  <si>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6"/>
  </si>
  <si>
    <t>□緊急を要するものであるため，工事打合簿により指示します。</t>
    <rPh sb="1" eb="3">
      <t>キンキュウ</t>
    </rPh>
    <rPh sb="4" eb="5">
      <t>ヨウ</t>
    </rPh>
    <rPh sb="15" eb="17">
      <t>コウジ</t>
    </rPh>
    <rPh sb="17" eb="19">
      <t>ウチアワ</t>
    </rPh>
    <rPh sb="19" eb="20">
      <t>ボ</t>
    </rPh>
    <rPh sb="23" eb="25">
      <t>シジ</t>
    </rPh>
    <phoneticPr fontId="36"/>
  </si>
  <si>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6"/>
  </si>
  <si>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</si>
  <si>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</si>
  <si>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</si>
  <si>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</si>
  <si>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</si>
  <si>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</si>
  <si>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</si>
  <si>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</si>
  <si>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</si>
  <si>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</si>
  <si>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</si>
  <si>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1"/>
  </si>
  <si>
    <t>工事名</t>
    <rPh sb="0" eb="1">
      <t>コウ</t>
    </rPh>
    <rPh sb="1" eb="2">
      <t>コト</t>
    </rPh>
    <rPh sb="2" eb="3">
      <t>メイ</t>
    </rPh>
    <phoneticPr fontId="51"/>
  </si>
  <si>
    <t>請負業者名</t>
    <rPh sb="0" eb="2">
      <t>ウケオイ</t>
    </rPh>
    <rPh sb="2" eb="4">
      <t>ギョウシャ</t>
    </rPh>
    <rPh sb="4" eb="5">
      <t>メイ</t>
    </rPh>
    <phoneticPr fontId="51"/>
  </si>
  <si>
    <t>工期</t>
    <rPh sb="0" eb="1">
      <t>コウ</t>
    </rPh>
    <rPh sb="1" eb="2">
      <t>キ</t>
    </rPh>
    <phoneticPr fontId="51"/>
  </si>
  <si>
    <t>現場代理人</t>
    <rPh sb="0" eb="2">
      <t>ゲンバ</t>
    </rPh>
    <rPh sb="2" eb="5">
      <t>ダイリニン</t>
    </rPh>
    <phoneticPr fontId="51"/>
  </si>
  <si>
    <t>路線（河川名）</t>
    <rPh sb="0" eb="2">
      <t>ロセン</t>
    </rPh>
    <rPh sb="3" eb="5">
      <t>カセン</t>
    </rPh>
    <rPh sb="5" eb="6">
      <t>メイ</t>
    </rPh>
    <phoneticPr fontId="51"/>
  </si>
  <si>
    <t>総括監督員</t>
    <rPh sb="0" eb="2">
      <t>ソウカツ</t>
    </rPh>
    <rPh sb="2" eb="4">
      <t>カントク</t>
    </rPh>
    <rPh sb="4" eb="5">
      <t>イン</t>
    </rPh>
    <phoneticPr fontId="51"/>
  </si>
  <si>
    <t>工事箇所名</t>
    <rPh sb="0" eb="2">
      <t>コウジ</t>
    </rPh>
    <rPh sb="2" eb="4">
      <t>カショ</t>
    </rPh>
    <rPh sb="4" eb="5">
      <t>メイ</t>
    </rPh>
    <phoneticPr fontId="51"/>
  </si>
  <si>
    <t>監督員</t>
    <rPh sb="0" eb="2">
      <t>カントク</t>
    </rPh>
    <rPh sb="2" eb="3">
      <t>イン</t>
    </rPh>
    <phoneticPr fontId="51"/>
  </si>
  <si>
    <t>製造工場名</t>
    <rPh sb="0" eb="2">
      <t>セイゾウ</t>
    </rPh>
    <rPh sb="2" eb="4">
      <t>コウジョウ</t>
    </rPh>
    <rPh sb="4" eb="5">
      <t>メイ</t>
    </rPh>
    <phoneticPr fontId="51"/>
  </si>
  <si>
    <t>備考</t>
    <rPh sb="0" eb="2">
      <t>ビコウ</t>
    </rPh>
    <phoneticPr fontId="51"/>
  </si>
  <si>
    <t>所　在　地</t>
    <rPh sb="0" eb="1">
      <t>ショ</t>
    </rPh>
    <rPh sb="2" eb="3">
      <t>ザイ</t>
    </rPh>
    <rPh sb="4" eb="5">
      <t>チ</t>
    </rPh>
    <phoneticPr fontId="51"/>
  </si>
  <si>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</si>
  <si>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</si>
  <si>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</si>
  <si>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</si>
  <si>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</si>
  <si>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</si>
  <si>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</si>
  <si>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</si>
  <si>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</si>
  <si>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</si>
  <si>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</si>
  <si>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</si>
  <si>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</si>
  <si>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</si>
  <si>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</si>
  <si>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</si>
  <si>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</si>
  <si>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</si>
  <si>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</si>
  <si>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</si>
  <si>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</si>
  <si>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</si>
  <si>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</si>
  <si>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</si>
  <si>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</si>
  <si>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</si>
  <si>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</si>
  <si>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</si>
  <si>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</si>
  <si>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</si>
  <si>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</si>
  <si>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</si>
  <si>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</si>
  <si>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</si>
  <si>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</si>
  <si>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</si>
  <si>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</si>
  <si>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</si>
  <si>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</si>
  <si>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</si>
  <si>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</si>
  <si>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</si>
  <si>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</si>
  <si>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</si>
  <si>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</si>
  <si>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</si>
  <si>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</si>
  <si>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</si>
  <si>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</si>
  <si>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</si>
  <si>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</si>
  <si>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</si>
  <si>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</si>
  <si>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30"/>
  </si>
  <si>
    <t>工期</t>
    <rPh sb="0" eb="1">
      <t>コウ</t>
    </rPh>
    <rPh sb="1" eb="2">
      <t>キ</t>
    </rPh>
    <phoneticPr fontId="30"/>
  </si>
  <si>
    <t>日付</t>
    <rPh sb="0" eb="1">
      <t>ヒ</t>
    </rPh>
    <rPh sb="1" eb="2">
      <t>ヅケ</t>
    </rPh>
    <phoneticPr fontId="30"/>
  </si>
  <si>
    <t>（</t>
    <phoneticPr fontId="30"/>
  </si>
  <si>
    <t>月分）</t>
    <rPh sb="0" eb="1">
      <t>ツキ</t>
    </rPh>
    <rPh sb="1" eb="2">
      <t>ブン</t>
    </rPh>
    <phoneticPr fontId="30"/>
  </si>
  <si>
    <t>月　　別</t>
    <rPh sb="0" eb="1">
      <t>ツキ</t>
    </rPh>
    <rPh sb="3" eb="4">
      <t>ベツ</t>
    </rPh>
    <phoneticPr fontId="30"/>
  </si>
  <si>
    <t>予定工程　％
（　）は工程変更後</t>
    <rPh sb="0" eb="2">
      <t>ヨテイ</t>
    </rPh>
    <rPh sb="2" eb="4">
      <t>コウテイ</t>
    </rPh>
    <rPh sb="11" eb="13">
      <t>コウテイ</t>
    </rPh>
    <rPh sb="13" eb="15">
      <t>ヘンコウ</t>
    </rPh>
    <rPh sb="15" eb="16">
      <t>ゴ</t>
    </rPh>
    <phoneticPr fontId="30"/>
  </si>
  <si>
    <t>実施工程　％</t>
    <rPh sb="0" eb="2">
      <t>ジッシ</t>
    </rPh>
    <rPh sb="2" eb="4">
      <t>コウテイ</t>
    </rPh>
    <phoneticPr fontId="30"/>
  </si>
  <si>
    <t>備　　考</t>
    <rPh sb="0" eb="1">
      <t>ソナエ</t>
    </rPh>
    <rPh sb="3" eb="4">
      <t>コウ</t>
    </rPh>
    <phoneticPr fontId="30"/>
  </si>
  <si>
    <t>（記事欄）</t>
    <rPh sb="1" eb="3">
      <t>キジ</t>
    </rPh>
    <rPh sb="3" eb="4">
      <t>ラン</t>
    </rPh>
    <phoneticPr fontId="30"/>
  </si>
  <si>
    <t>主　任
（監理）
技術者</t>
    <rPh sb="0" eb="1">
      <t>シュ</t>
    </rPh>
    <rPh sb="2" eb="3">
      <t>ニン</t>
    </rPh>
    <rPh sb="5" eb="6">
      <t>ラン</t>
    </rPh>
    <rPh sb="6" eb="7">
      <t>リ</t>
    </rPh>
    <rPh sb="9" eb="12">
      <t>ギジュツシャ</t>
    </rPh>
    <phoneticPr fontId="6"/>
  </si>
  <si>
    <t>年月日：</t>
    <rPh sb="0" eb="3">
      <t>ネンガッピ</t>
    </rPh>
    <phoneticPr fontId="30"/>
  </si>
  <si>
    <t>指　定　部　分　引　渡　書</t>
    <phoneticPr fontId="30"/>
  </si>
  <si>
    <t>下記工事の指定部分を工事請負契約書第39条第1項に基づき引渡します。</t>
    <phoneticPr fontId="36"/>
  </si>
  <si>
    <t>工　　 事　　 名</t>
    <phoneticPr fontId="30"/>
  </si>
  <si>
    <t>指　定　部　分</t>
    <phoneticPr fontId="30"/>
  </si>
  <si>
    <t>全　体　工　期</t>
    <phoneticPr fontId="30"/>
  </si>
  <si>
    <t>指定部分に係る工期</t>
    <phoneticPr fontId="30"/>
  </si>
  <si>
    <t>請　負　代　金　額</t>
    <phoneticPr fontId="30"/>
  </si>
  <si>
    <t>￥</t>
    <phoneticPr fontId="30"/>
  </si>
  <si>
    <t>指定部分に係る請負代金額</t>
    <phoneticPr fontId="30"/>
  </si>
  <si>
    <t>指定部分に係る検査年月日</t>
    <phoneticPr fontId="30"/>
  </si>
  <si>
    <t>※</t>
    <phoneticPr fontId="6"/>
  </si>
  <si>
    <t>（部分払の場合）</t>
    <rPh sb="1" eb="3">
      <t>ブブン</t>
    </rPh>
    <rPh sb="3" eb="4">
      <t>バラ</t>
    </rPh>
    <rPh sb="5" eb="7">
      <t>バアイ</t>
    </rPh>
    <phoneticPr fontId="30"/>
  </si>
  <si>
    <t>請　　求　　内　　訳　　書</t>
    <phoneticPr fontId="30"/>
  </si>
  <si>
    <t>1.</t>
    <phoneticPr fontId="30"/>
  </si>
  <si>
    <t>請負代金額</t>
  </si>
  <si>
    <t>（A）</t>
    <phoneticPr fontId="34"/>
  </si>
  <si>
    <t>2.</t>
    <phoneticPr fontId="30"/>
  </si>
  <si>
    <t>前払金額</t>
  </si>
  <si>
    <t>（B）</t>
    <phoneticPr fontId="34"/>
  </si>
  <si>
    <t>3.</t>
    <phoneticPr fontId="30"/>
  </si>
  <si>
    <t>出来高金額</t>
    <phoneticPr fontId="30"/>
  </si>
  <si>
    <t>（C）</t>
    <phoneticPr fontId="34"/>
  </si>
  <si>
    <t>4.</t>
    <phoneticPr fontId="30"/>
  </si>
  <si>
    <t>前回までの出来高金額</t>
    <rPh sb="0" eb="2">
      <t>ゼンカイ</t>
    </rPh>
    <rPh sb="5" eb="8">
      <t>デキダカ</t>
    </rPh>
    <rPh sb="8" eb="10">
      <t>キンガク</t>
    </rPh>
    <phoneticPr fontId="30"/>
  </si>
  <si>
    <t>（D）</t>
    <phoneticPr fontId="34"/>
  </si>
  <si>
    <t>5.</t>
    <phoneticPr fontId="30"/>
  </si>
  <si>
    <t>今回の出来高金額</t>
    <rPh sb="0" eb="2">
      <t>コンカイ</t>
    </rPh>
    <rPh sb="3" eb="6">
      <t>デキダカ</t>
    </rPh>
    <rPh sb="6" eb="8">
      <t>キンガク</t>
    </rPh>
    <phoneticPr fontId="6"/>
  </si>
  <si>
    <t>（E=C-D）</t>
    <phoneticPr fontId="34"/>
  </si>
  <si>
    <t>6.</t>
    <phoneticPr fontId="30"/>
  </si>
  <si>
    <t>請求し得る金額</t>
  </si>
  <si>
    <t>(E×(9/10-B/A))</t>
    <phoneticPr fontId="34"/>
  </si>
  <si>
    <t>B/A=</t>
    <phoneticPr fontId="30"/>
  </si>
  <si>
    <t>％</t>
    <phoneticPr fontId="30"/>
  </si>
  <si>
    <t>≒</t>
    <phoneticPr fontId="30"/>
  </si>
  <si>
    <t>7.</t>
    <phoneticPr fontId="30"/>
  </si>
  <si>
    <t>今回請求する金額</t>
  </si>
  <si>
    <t>（注）</t>
  </si>
  <si>
    <t>（6）欄の末尾にはB/Aの割合を記入すること。ただし、B/Aの率は1％未満は切上げること。</t>
    <phoneticPr fontId="30"/>
  </si>
  <si>
    <t>工事請負契約書第38条第6項及び第7項により算出</t>
    <rPh sb="14" eb="15">
      <t>オヨ</t>
    </rPh>
    <rPh sb="16" eb="17">
      <t>ダイ</t>
    </rPh>
    <rPh sb="18" eb="19">
      <t>コウ</t>
    </rPh>
    <phoneticPr fontId="30"/>
  </si>
  <si>
    <t>（国債部分払の場合）</t>
    <phoneticPr fontId="30"/>
  </si>
  <si>
    <t>区　　　　分</t>
    <phoneticPr fontId="30"/>
  </si>
  <si>
    <t>金　　額</t>
    <phoneticPr fontId="30"/>
  </si>
  <si>
    <t>備　　　考</t>
    <phoneticPr fontId="30"/>
  </si>
  <si>
    <t>請負代金相当額</t>
    <rPh sb="4" eb="6">
      <t>ソウトウ</t>
    </rPh>
    <phoneticPr fontId="30"/>
  </si>
  <si>
    <t>A</t>
    <phoneticPr fontId="30"/>
  </si>
  <si>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30"/>
  </si>
  <si>
    <t>B</t>
    <phoneticPr fontId="30"/>
  </si>
  <si>
    <t>A×9/10</t>
    <phoneticPr fontId="30"/>
  </si>
  <si>
    <t>C</t>
    <phoneticPr fontId="30"/>
  </si>
  <si>
    <t>前回までの受領済額</t>
    <rPh sb="0" eb="2">
      <t>ゼンカイ</t>
    </rPh>
    <rPh sb="5" eb="7">
      <t>ジュリョウ</t>
    </rPh>
    <rPh sb="7" eb="8">
      <t>ズ</t>
    </rPh>
    <rPh sb="8" eb="9">
      <t>ガク</t>
    </rPh>
    <phoneticPr fontId="30"/>
  </si>
  <si>
    <t>D</t>
    <phoneticPr fontId="30"/>
  </si>
  <si>
    <t>（前会計年度までの支払金額＋当該会計年度の部分払金額)</t>
    <rPh sb="9" eb="11">
      <t>シハラ</t>
    </rPh>
    <rPh sb="11" eb="13">
      <t>キンガク</t>
    </rPh>
    <phoneticPr fontId="30"/>
  </si>
  <si>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30"/>
  </si>
  <si>
    <t>E</t>
    <phoneticPr fontId="30"/>
  </si>
  <si>
    <t>前会計年度までの出来高予定額</t>
    <rPh sb="1" eb="3">
      <t>カイケイ</t>
    </rPh>
    <phoneticPr fontId="30"/>
  </si>
  <si>
    <t>\</t>
    <phoneticPr fontId="30"/>
  </si>
  <si>
    <t>出来高超過</t>
    <phoneticPr fontId="30"/>
  </si>
  <si>
    <t>当該会計年度前払金額/
当該会計年度の出来高予定額</t>
    <rPh sb="2" eb="4">
      <t>カイケイ</t>
    </rPh>
    <rPh sb="14" eb="16">
      <t>カイケイ</t>
    </rPh>
    <phoneticPr fontId="30"/>
  </si>
  <si>
    <t>F</t>
    <phoneticPr fontId="30"/>
  </si>
  <si>
    <t>%</t>
    <phoneticPr fontId="30"/>
  </si>
  <si>
    <t>請求し得る金額
C－D-（A－E）×F</t>
    <phoneticPr fontId="30"/>
  </si>
  <si>
    <t>G</t>
    <phoneticPr fontId="30"/>
  </si>
  <si>
    <t>今回請求する金額</t>
    <phoneticPr fontId="30"/>
  </si>
  <si>
    <t>（注）</t>
    <phoneticPr fontId="30"/>
  </si>
  <si>
    <t>A≧Bの場合は、C～Gまでは記入しない。</t>
  </si>
  <si>
    <t>2.</t>
  </si>
  <si>
    <t>C欄の金額は、円以下銭まで算出すること。</t>
  </si>
  <si>
    <t>3.</t>
  </si>
  <si>
    <t>F欄の率は、小数点以下は切り上げること。</t>
  </si>
  <si>
    <t>4.</t>
    <phoneticPr fontId="36"/>
  </si>
  <si>
    <t>工事請負契約書第42条第2項（a）により算出する。</t>
    <phoneticPr fontId="36"/>
  </si>
  <si>
    <t>5.</t>
    <phoneticPr fontId="36"/>
  </si>
  <si>
    <t>工事請負契約書第42条第2項（b）を採用した場合（中間前払金）は、次のとおり読み替えるものとする。</t>
    <phoneticPr fontId="36"/>
  </si>
  <si>
    <t>イ</t>
  </si>
  <si>
    <t>D欄については「前会計年度までの受領金額」とする。</t>
    <phoneticPr fontId="36"/>
  </si>
  <si>
    <t>ロ</t>
  </si>
  <si>
    <t>E欄については「前会計年度までの出来高予定額」とする。</t>
    <rPh sb="9" eb="11">
      <t>カイケイ</t>
    </rPh>
    <phoneticPr fontId="30"/>
  </si>
  <si>
    <t>ハ</t>
  </si>
  <si>
    <t>F欄については「</t>
  </si>
  <si>
    <t>当該会計年度の前払金＋当該会計年度の中間前払金</t>
    <phoneticPr fontId="30"/>
  </si>
  <si>
    <t>」</t>
    <phoneticPr fontId="30"/>
  </si>
  <si>
    <t>当該会計年度の出来高予定額</t>
    <phoneticPr fontId="30"/>
  </si>
  <si>
    <t>6.</t>
    <phoneticPr fontId="36"/>
  </si>
  <si>
    <t>請負代金相当額は出来高金額（工事請負契約書第38条第2項に基づく既済部分検査後の協議済額）とする。</t>
    <phoneticPr fontId="36"/>
  </si>
  <si>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</si>
  <si>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</si>
  <si>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</si>
  <si>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</si>
  <si>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</si>
  <si>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</si>
  <si>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</si>
  <si>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</si>
  <si>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</si>
  <si>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</si>
  <si>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</si>
  <si>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</si>
  <si>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</si>
  <si>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</si>
  <si>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</si>
  <si>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</si>
  <si>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</si>
  <si>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30"/>
  </si>
  <si>
    <t>監督職員（官職氏名）</t>
    <rPh sb="0" eb="2">
      <t>カントク</t>
    </rPh>
    <phoneticPr fontId="30"/>
  </si>
  <si>
    <t>（現場代理人氏名）</t>
    <phoneticPr fontId="30"/>
  </si>
  <si>
    <t>印</t>
    <rPh sb="0" eb="1">
      <t>イン</t>
    </rPh>
    <phoneticPr fontId="30"/>
  </si>
  <si>
    <t>年　　月　　日</t>
    <rPh sb="0" eb="1">
      <t>ネン</t>
    </rPh>
    <rPh sb="3" eb="4">
      <t>ツキ</t>
    </rPh>
    <rPh sb="6" eb="7">
      <t>ヒ</t>
    </rPh>
    <phoneticPr fontId="6"/>
  </si>
  <si>
    <t>の</t>
    <phoneticPr fontId="30"/>
  </si>
  <si>
    <t>（　　　　　　　　　　　）</t>
    <phoneticPr fontId="6"/>
  </si>
  <si>
    <t>検査において、修補指示</t>
    <phoneticPr fontId="30"/>
  </si>
  <si>
    <t>されました部分につきましては、下記のとおり完了しましたので報告します。</t>
    <phoneticPr fontId="30"/>
  </si>
  <si>
    <t>修補完了報告書</t>
    <phoneticPr fontId="30"/>
  </si>
  <si>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</si>
  <si>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</si>
  <si>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</si>
  <si>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</si>
  <si>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</si>
  <si>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</si>
  <si>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</si>
  <si>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</si>
  <si>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</si>
  <si>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</si>
  <si>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</si>
  <si>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</si>
  <si>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</si>
  <si>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</si>
  <si>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</si>
  <si>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</si>
  <si>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</si>
  <si>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</si>
  <si>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</si>
  <si>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4"/>
  </si>
  <si>
    <t>年月日：</t>
    <rPh sb="0" eb="3">
      <t>ネンガッピ</t>
    </rPh>
    <phoneticPr fontId="84"/>
  </si>
  <si>
    <t>受注者　（住所）</t>
    <rPh sb="0" eb="2">
      <t>ジュチュウ</t>
    </rPh>
    <rPh sb="2" eb="3">
      <t>シャ</t>
    </rPh>
    <phoneticPr fontId="84"/>
  </si>
  <si>
    <t>（氏名）</t>
    <rPh sb="1" eb="3">
      <t>シメイ</t>
    </rPh>
    <phoneticPr fontId="84"/>
  </si>
  <si>
    <t>（現場代理人氏名）</t>
    <rPh sb="1" eb="3">
      <t>ゲンバ</t>
    </rPh>
    <rPh sb="3" eb="5">
      <t>ダイリ</t>
    </rPh>
    <rPh sb="5" eb="6">
      <t>ニン</t>
    </rPh>
    <rPh sb="6" eb="8">
      <t>シメイ</t>
    </rPh>
    <phoneticPr fontId="84"/>
  </si>
  <si>
    <t>　　　下記のとおり支給品を受領しました。</t>
  </si>
  <si>
    <t>工 事 名</t>
  </si>
  <si>
    <t>品　　　目</t>
  </si>
  <si>
    <t>規　格</t>
  </si>
  <si>
    <t>単　位</t>
  </si>
  <si>
    <t>数　　　　　　　　量</t>
  </si>
  <si>
    <t>備　　　　考</t>
  </si>
  <si>
    <t>前回まで</t>
    <phoneticPr fontId="84"/>
  </si>
  <si>
    <t>今　回</t>
  </si>
  <si>
    <t>累　計</t>
  </si>
  <si>
    <t>支　　給　　品　　精　　算　　書</t>
  </si>
  <si>
    <t>（現場代理人氏名）</t>
    <phoneticPr fontId="84"/>
  </si>
  <si>
    <t>　下記のとおり支給品を精算します。</t>
  </si>
  <si>
    <t>工　事　名</t>
  </si>
  <si>
    <t>品　　　　目</t>
  </si>
  <si>
    <t>規　　格</t>
  </si>
  <si>
    <t>　　　数　　　　　　　　量</t>
  </si>
  <si>
    <t>備　　　　　考</t>
  </si>
  <si>
    <t>支給数量</t>
  </si>
  <si>
    <t>使用数量</t>
  </si>
  <si>
    <t>残 数 量</t>
  </si>
  <si>
    <t>※</t>
  </si>
  <si>
    <t>※物品管理簿登記</t>
    <phoneticPr fontId="84"/>
  </si>
  <si>
    <t>上記精算について調査したところ事実に相違ないことを証明する。</t>
  </si>
  <si>
    <t>　　　　　</t>
  </si>
  <si>
    <t>証　明  欄</t>
  </si>
  <si>
    <t>（官職氏名）</t>
    <phoneticPr fontId="84"/>
  </si>
  <si>
    <t>　　　　　</t>
    <phoneticPr fontId="84"/>
  </si>
  <si>
    <t>契約担当者</t>
    <rPh sb="0" eb="2">
      <t>ケイヤク</t>
    </rPh>
    <rPh sb="2" eb="5">
      <t>タントウシャ</t>
    </rPh>
    <phoneticPr fontId="84"/>
  </si>
  <si>
    <t>（現場代理人氏名）</t>
    <rPh sb="6" eb="8">
      <t>シメイ</t>
    </rPh>
    <phoneticPr fontId="84"/>
  </si>
  <si>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</si>
  <si>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</si>
  <si>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</si>
  <si>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</si>
  <si>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</si>
  <si>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</si>
  <si>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</si>
  <si>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</si>
  <si>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</si>
  <si>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</si>
  <si>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</si>
  <si>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</si>
  <si>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</si>
  <si>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</si>
  <si>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</si>
  <si>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</si>
  <si>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</si>
  <si>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</si>
  <si>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</si>
  <si>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</si>
  <si>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</si>
  <si>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</si>
  <si>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</si>
  <si>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</si>
  <si>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</si>
  <si>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</si>
  <si>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</si>
  <si>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</si>
  <si>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</si>
  <si>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</si>
  <si>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</si>
  <si>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</si>
  <si>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</si>
  <si>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</si>
  <si>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</si>
  <si>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</si>
  <si>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</si>
  <si>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</si>
  <si>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</si>
  <si>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</si>
  <si>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</si>
  <si>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</si>
  <si>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</si>
  <si>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</si>
  <si>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</si>
  <si>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</si>
  <si>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</si>
  <si>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</si>
  <si>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</si>
  <si>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</si>
  <si>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</si>
  <si>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</si>
  <si>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</si>
  <si>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</si>
  <si>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</si>
  <si>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</si>
  <si>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</si>
  <si>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</si>
  <si>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</si>
  <si>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</si>
  <si>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</si>
  <si>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</si>
  <si>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</si>
  <si>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</si>
  <si>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</si>
  <si>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</si>
  <si>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</si>
  <si>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</si>
  <si>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</si>
  <si>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</si>
  <si>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</si>
  <si>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</si>
  <si>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</si>
  <si>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</si>
  <si>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</si>
  <si>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</si>
  <si>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</si>
  <si>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</si>
  <si>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</si>
  <si>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</si>
  <si>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</si>
  <si>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</si>
  <si>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</si>
  <si>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</si>
  <si>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</si>
  <si>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</si>
  <si>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</si>
  <si>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</si>
  <si>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</si>
  <si>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</si>
  <si>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</si>
  <si>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</si>
  <si>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</si>
  <si>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</si>
  <si>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</si>
  <si>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</si>
  <si>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</si>
  <si>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</si>
  <si>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</si>
  <si>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</si>
  <si>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</si>
  <si>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</si>
  <si>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</si>
  <si>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</si>
  <si>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</si>
  <si>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</si>
  <si>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</si>
  <si>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</si>
  <si>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</si>
  <si>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</si>
  <si>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</si>
  <si>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</si>
  <si>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</si>
  <si>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</si>
  <si>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</si>
  <si>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</si>
  <si>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</si>
  <si>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</si>
  <si>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</si>
  <si>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</si>
  <si>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</si>
  <si>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</si>
  <si>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</si>
  <si>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</si>
  <si>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</si>
  <si>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</si>
  <si>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</si>
  <si>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</si>
  <si>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</si>
  <si>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</si>
  <si>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</si>
  <si>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</si>
  <si>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</si>
  <si>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</si>
  <si>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</si>
  <si>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</si>
  <si>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</si>
  <si>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</si>
  <si>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</si>
  <si>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</si>
  <si>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</si>
  <si>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</si>
  <si>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</si>
  <si>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</si>
  <si>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</si>
  <si>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</si>
  <si>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</si>
  <si>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</si>
  <si>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</si>
  <si>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</si>
  <si>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</si>
  <si>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</si>
  <si>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</si>
  <si>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</si>
  <si>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</si>
  <si>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</si>
  <si>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</si>
  <si>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</si>
  <si>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</si>
  <si>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</si>
  <si>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</si>
  <si>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</si>
  <si>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</si>
  <si>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</si>
  <si>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</si>
  <si>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</si>
  <si>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</si>
  <si>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</si>
  <si>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</si>
  <si>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</si>
  <si>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</si>
  <si>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</si>
  <si>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</si>
  <si>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</si>
  <si>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</si>
  <si>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</si>
  <si>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</si>
  <si>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</si>
  <si>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</si>
  <si>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</si>
  <si>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</si>
  <si>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</si>
  <si>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</si>
  <si>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</si>
  <si>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</si>
  <si>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</si>
  <si>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</si>
  <si>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</si>
  <si>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</si>
  <si>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</si>
  <si>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</si>
  <si>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</si>
  <si>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</si>
  <si>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</si>
  <si>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</si>
  <si>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</si>
  <si>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</si>
  <si>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</si>
  <si>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</si>
  <si>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</si>
  <si>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</si>
  <si>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</si>
  <si>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</si>
  <si>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</si>
  <si>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</si>
  <si>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</si>
  <si>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</si>
  <si>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</si>
  <si>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</si>
  <si>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</si>
  <si>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</si>
  <si>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</si>
  <si>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</si>
  <si>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</si>
  <si>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</si>
  <si>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</si>
  <si>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</si>
  <si>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</si>
  <si>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</si>
  <si>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</si>
  <si>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</si>
  <si>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</si>
  <si>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</si>
  <si>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</si>
  <si>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</si>
  <si>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</si>
  <si>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</si>
  <si>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</si>
  <si>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</si>
  <si>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</si>
  <si>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</si>
  <si>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</si>
  <si>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</si>
  <si>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</si>
  <si>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</si>
  <si>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</si>
  <si>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</si>
  <si>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</si>
  <si>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</si>
  <si>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</si>
  <si>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</si>
  <si>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</si>
  <si>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</si>
  <si>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</si>
  <si>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</si>
  <si>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</si>
  <si>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</si>
  <si>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</si>
  <si>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</si>
  <si>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</si>
  <si>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</si>
  <si>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</si>
  <si>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</si>
  <si>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</si>
  <si>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</si>
  <si>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</si>
  <si>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</si>
  <si>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</si>
  <si>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</si>
  <si>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</si>
  <si>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</si>
  <si>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</si>
  <si>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</si>
  <si>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</si>
  <si>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</si>
  <si>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</si>
  <si>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</si>
  <si>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</si>
  <si>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</si>
  <si>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</si>
  <si>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</si>
  <si>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</si>
  <si>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</si>
  <si>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</si>
  <si>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</si>
  <si>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</si>
  <si>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</si>
  <si>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</si>
  <si>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</si>
  <si>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</si>
  <si>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</si>
  <si>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</si>
  <si>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</si>
  <si>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</si>
  <si>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</si>
  <si>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</si>
  <si>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</si>
  <si>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</si>
  <si>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</si>
  <si>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</si>
  <si>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</si>
  <si>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</si>
  <si>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</si>
  <si>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</si>
  <si>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</si>
  <si>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</si>
  <si>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</si>
  <si>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</si>
  <si>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</si>
  <si>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</si>
  <si>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</si>
  <si>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</si>
  <si>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</si>
  <si>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</si>
  <si>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</si>
  <si>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</si>
  <si>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</si>
  <si>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</si>
  <si>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</si>
  <si>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</si>
  <si>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</si>
  <si>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</si>
  <si>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</si>
  <si>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</si>
  <si>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</si>
  <si>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</si>
  <si>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</si>
  <si>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</si>
  <si>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</si>
  <si>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</si>
  <si>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</si>
  <si>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</si>
  <si>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</si>
  <si>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</si>
  <si>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</si>
  <si>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</si>
  <si>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</si>
  <si>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</si>
  <si>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</si>
  <si>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</si>
  <si>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</si>
  <si>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</si>
  <si>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</si>
  <si>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</si>
  <si>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</si>
  <si>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</si>
  <si>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</si>
  <si>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</si>
  <si>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</si>
  <si>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</si>
  <si>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</si>
  <si>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</si>
  <si>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</si>
  <si>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</si>
  <si>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</si>
  <si>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</si>
  <si>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</si>
  <si>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</si>
  <si>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</si>
  <si>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</si>
  <si>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</si>
  <si>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</si>
  <si>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</si>
  <si>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</si>
  <si>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</si>
  <si>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</si>
  <si>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</si>
  <si>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</si>
  <si>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</si>
  <si>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</si>
  <si>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</si>
  <si>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</si>
  <si>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</si>
  <si>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</si>
  <si>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</si>
  <si>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</si>
  <si>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</si>
  <si>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</si>
  <si>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</si>
  <si>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</si>
  <si>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</si>
  <si>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</si>
  <si>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</si>
  <si>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</si>
  <si>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</si>
  <si>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</si>
  <si>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</si>
  <si>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</si>
  <si>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</si>
  <si>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</si>
  <si>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</si>
  <si>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</si>
  <si>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</si>
  <si>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</si>
  <si>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</si>
  <si>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</si>
  <si>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</si>
  <si>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</si>
  <si>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</si>
  <si>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</si>
  <si>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</si>
  <si>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</si>
  <si>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</si>
  <si>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</si>
  <si>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</si>
  <si>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</si>
  <si>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</si>
  <si>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</si>
  <si>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</si>
  <si>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</si>
  <si>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</si>
  <si>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</si>
  <si>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</si>
  <si>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</si>
  <si>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</si>
  <si>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</si>
  <si>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</si>
  <si>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</si>
  <si>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</si>
  <si>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</si>
  <si>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</si>
  <si>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</si>
  <si>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</si>
  <si>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</si>
  <si>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</si>
  <si>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</si>
  <si>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</si>
  <si>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</si>
  <si>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</si>
  <si>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</si>
  <si>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</si>
  <si>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</si>
  <si>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</si>
  <si>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</si>
  <si>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</si>
  <si>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</si>
  <si>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</si>
  <si>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</si>
  <si>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</si>
  <si>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</si>
  <si>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</si>
  <si>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</si>
  <si>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</si>
  <si>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</si>
  <si>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</si>
  <si>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</si>
  <si>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</si>
  <si>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</si>
  <si>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</si>
  <si>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</si>
  <si>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</si>
  <si>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</si>
  <si>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</si>
  <si>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</si>
  <si>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</si>
  <si>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</si>
  <si>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</si>
  <si>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</si>
  <si>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</si>
  <si>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</si>
  <si>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</si>
  <si>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</si>
  <si>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</si>
  <si>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</si>
  <si>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</si>
  <si>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</si>
  <si>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</si>
  <si>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</si>
  <si>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</si>
  <si>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</si>
  <si>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</si>
  <si>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</si>
  <si>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</si>
  <si>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</si>
  <si>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</si>
  <si>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</si>
  <si>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</si>
  <si>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</si>
  <si>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</si>
  <si>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</si>
  <si>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</si>
  <si>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</si>
  <si>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</si>
  <si>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</si>
  <si>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</si>
  <si>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</si>
  <si>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</si>
  <si>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</si>
  <si>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</si>
  <si>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</si>
  <si>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</si>
  <si>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</si>
  <si>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</si>
  <si>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</si>
  <si>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</si>
  <si>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</si>
  <si>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</si>
  <si>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</si>
  <si>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</si>
  <si>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</si>
  <si>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</si>
  <si>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</si>
  <si>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</si>
  <si>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</si>
  <si>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</si>
  <si>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</si>
  <si>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</si>
  <si>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</si>
  <si>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</si>
  <si>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</si>
  <si>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</si>
  <si>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</si>
  <si>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</si>
  <si>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</si>
  <si>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</si>
  <si>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</si>
  <si>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</si>
  <si>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</si>
  <si>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</si>
  <si>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</si>
  <si>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</si>
  <si>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</si>
  <si>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</si>
  <si>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</si>
  <si>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</si>
  <si>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</si>
  <si>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</si>
  <si>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</si>
  <si>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</si>
  <si>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</si>
  <si>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</si>
  <si>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</si>
  <si>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</si>
  <si>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</si>
  <si>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</si>
  <si>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</si>
  <si>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</si>
  <si>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</si>
  <si>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</si>
  <si>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</si>
  <si>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</si>
  <si>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</si>
  <si>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</si>
  <si>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</si>
  <si>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</si>
  <si>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</si>
  <si>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</si>
  <si>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</si>
  <si>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</si>
  <si>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</si>
  <si>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</si>
  <si>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</si>
  <si>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</si>
  <si>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</si>
  <si>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</si>
  <si>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</si>
  <si>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</si>
  <si>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</si>
  <si>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</si>
  <si>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</si>
  <si>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</si>
  <si>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</si>
  <si>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</si>
  <si>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</si>
  <si>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</si>
  <si>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</si>
  <si>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</si>
  <si>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</si>
  <si>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</si>
  <si>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</si>
  <si>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</si>
  <si>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</si>
  <si>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</si>
  <si>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</si>
  <si>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</si>
  <si>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</si>
  <si>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</si>
  <si>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</si>
  <si>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</si>
  <si>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</si>
  <si>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</si>
  <si>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</si>
  <si>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</si>
  <si>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</si>
  <si>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</si>
  <si>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</si>
  <si>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</si>
  <si>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</si>
  <si>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</si>
  <si>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</si>
  <si>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</si>
  <si>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</si>
  <si>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</si>
  <si>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</si>
  <si>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</si>
  <si>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</si>
  <si>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</si>
  <si>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</si>
  <si>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</si>
  <si>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</si>
  <si>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</si>
  <si>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</si>
  <si>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</si>
  <si>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</si>
  <si>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</si>
  <si>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</si>
  <si>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</si>
  <si>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</si>
  <si>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</si>
  <si>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</si>
  <si>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</si>
  <si>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</si>
  <si>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</si>
  <si>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</si>
  <si>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</si>
  <si>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</si>
  <si>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</si>
  <si>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</si>
  <si>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</si>
  <si>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</si>
  <si>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</si>
  <si>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</si>
  <si>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</si>
  <si>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</si>
  <si>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</si>
  <si>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</si>
  <si>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</si>
  <si>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</si>
  <si>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</si>
  <si>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</si>
  <si>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</si>
  <si>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</si>
  <si>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</si>
  <si>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</si>
  <si>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</si>
  <si>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</si>
  <si>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</si>
  <si>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</si>
  <si>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</si>
  <si>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</si>
  <si>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</si>
  <si>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</si>
  <si>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</si>
  <si>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</si>
  <si>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</si>
  <si>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</si>
  <si>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</si>
  <si>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</si>
  <si>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</si>
  <si>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</si>
  <si>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</si>
  <si>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</si>
  <si>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</si>
  <si>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</si>
  <si>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</si>
  <si>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</si>
  <si>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</si>
  <si>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</si>
  <si>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</si>
  <si>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</si>
  <si>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</si>
  <si>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</si>
  <si>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</si>
  <si>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</si>
  <si>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</si>
  <si>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</si>
  <si>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</si>
  <si>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</si>
  <si>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</si>
  <si>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</si>
  <si>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</si>
  <si>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</si>
  <si>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</si>
  <si>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</si>
  <si>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</si>
  <si>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</si>
  <si>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</si>
  <si>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</si>
  <si>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</si>
  <si>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</si>
  <si>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</si>
  <si>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</si>
  <si>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</si>
  <si>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</si>
  <si>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</si>
  <si>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</si>
  <si>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</si>
  <si>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</si>
  <si>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</si>
  <si>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</si>
  <si>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</si>
  <si>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</si>
  <si>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</si>
  <si>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</si>
  <si>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</si>
  <si>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</si>
  <si>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</si>
  <si>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</si>
  <si>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</si>
  <si>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</si>
  <si>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</si>
  <si>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</si>
  <si>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</si>
  <si>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</si>
  <si>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</si>
  <si>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</si>
  <si>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</si>
  <si>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</si>
  <si>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</si>
  <si>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</si>
  <si>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</si>
  <si>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</si>
  <si>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</si>
  <si>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</si>
  <si>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</si>
  <si>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</si>
  <si>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</si>
  <si>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</si>
  <si>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</si>
  <si>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</si>
  <si>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</si>
  <si>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</si>
  <si>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</si>
  <si>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</si>
  <si>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</si>
  <si>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</si>
  <si>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</si>
  <si>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</si>
  <si>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</si>
  <si>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</si>
  <si>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</si>
  <si>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</si>
  <si>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</si>
  <si>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</si>
  <si>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</si>
  <si>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</si>
  <si>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</si>
  <si>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</si>
  <si>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</si>
  <si>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</si>
  <si>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</si>
  <si>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</si>
  <si>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</si>
  <si>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</si>
  <si>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</si>
  <si>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</si>
  <si>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</si>
  <si>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</si>
  <si>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</si>
  <si>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</si>
  <si>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</si>
  <si>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</si>
  <si>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</si>
  <si>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</si>
  <si>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</si>
  <si>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</si>
  <si>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</si>
  <si>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</si>
  <si>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</si>
  <si>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</si>
  <si>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</si>
  <si>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</si>
  <si>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</si>
  <si>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</si>
  <si>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</si>
  <si>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</si>
  <si>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</si>
  <si>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</si>
  <si>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</si>
  <si>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</si>
  <si>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</si>
  <si>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</si>
  <si>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</si>
  <si>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</si>
  <si>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</si>
  <si>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</si>
  <si>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</si>
  <si>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</si>
  <si>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</si>
  <si>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</si>
  <si>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</si>
  <si>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</si>
  <si>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</si>
  <si>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</si>
  <si>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</si>
  <si>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</si>
  <si>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</si>
  <si>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</si>
  <si>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</si>
  <si>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</si>
  <si>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</si>
  <si>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</si>
  <si>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</si>
  <si>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</si>
  <si>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</si>
  <si>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</si>
  <si>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</si>
  <si>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</si>
  <si>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</si>
  <si>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</si>
  <si>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</si>
  <si>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</si>
  <si>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</si>
  <si>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</si>
  <si>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</si>
  <si>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</si>
  <si>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</si>
  <si>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</si>
  <si>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</si>
  <si>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</si>
  <si>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</si>
  <si>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</si>
  <si>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</si>
  <si>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</si>
  <si>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</si>
  <si>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</si>
  <si>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</si>
  <si>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</si>
  <si>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</si>
  <si>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</si>
  <si>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</si>
  <si>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</si>
  <si>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</si>
  <si>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</si>
  <si>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</si>
  <si>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</si>
  <si>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</si>
  <si>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</si>
  <si>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</si>
  <si>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</si>
  <si>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</si>
  <si>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</si>
  <si>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</si>
  <si>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</si>
  <si>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</si>
  <si>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</si>
  <si>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</si>
  <si>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</si>
  <si>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</si>
  <si>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</si>
  <si>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</si>
  <si>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</si>
  <si>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</si>
  <si>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</si>
  <si>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</si>
  <si>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</si>
  <si>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</si>
  <si>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</si>
  <si>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</si>
  <si>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</si>
  <si>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</si>
  <si>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</si>
  <si>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</si>
  <si>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</si>
  <si>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</si>
  <si>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</si>
  <si>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</si>
  <si>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</si>
  <si>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</si>
  <si>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</si>
  <si>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</si>
  <si>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</si>
  <si>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</si>
  <si>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</si>
  <si>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</si>
  <si>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</si>
  <si>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</si>
  <si>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</si>
  <si>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</si>
  <si>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</si>
  <si>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</si>
  <si>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</si>
  <si>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</si>
  <si>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</si>
  <si>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</si>
  <si>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</si>
  <si>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</si>
  <si>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</si>
  <si>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</si>
  <si>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</si>
  <si>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</si>
  <si>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</si>
  <si>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</si>
  <si>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</si>
  <si>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</si>
  <si>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</si>
  <si>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</si>
  <si>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</si>
  <si>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</si>
  <si>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</si>
  <si>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</si>
  <si>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</si>
  <si>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</si>
  <si>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</si>
  <si>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</si>
  <si>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</si>
  <si>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</si>
  <si>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</si>
  <si>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</si>
  <si>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</si>
  <si>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</si>
  <si>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</si>
  <si>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</si>
  <si>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</si>
  <si>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</si>
  <si>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</si>
  <si>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</si>
  <si>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</si>
  <si>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</si>
  <si>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</si>
  <si>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</si>
  <si>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</si>
  <si>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</si>
  <si>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</si>
  <si>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</si>
  <si>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</si>
  <si>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</si>
  <si>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</si>
  <si>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</si>
  <si>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</si>
  <si>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</si>
  <si>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</si>
  <si>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</si>
  <si>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</si>
  <si>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</si>
  <si>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</si>
  <si>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</si>
  <si>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</si>
  <si>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</si>
  <si>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</si>
  <si>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</si>
  <si>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</si>
  <si>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</si>
  <si>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</si>
  <si>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</si>
  <si>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</si>
  <si>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</si>
  <si>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</si>
  <si>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</si>
  <si>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</si>
  <si>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</si>
  <si>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</si>
  <si>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</si>
  <si>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</si>
  <si>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</si>
  <si>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</si>
  <si>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</si>
  <si>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</si>
  <si>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</si>
  <si>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</si>
  <si>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</si>
  <si>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</si>
  <si>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</si>
  <si>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</si>
  <si>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</si>
  <si>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</si>
  <si>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</si>
  <si>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</si>
  <si>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</si>
  <si>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</si>
  <si>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</si>
  <si>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</si>
  <si>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</si>
  <si>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</si>
  <si>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</si>
  <si>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</si>
  <si>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</si>
  <si>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</si>
  <si>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</si>
  <si>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</si>
  <si>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</si>
  <si>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</si>
  <si>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</si>
  <si>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</si>
  <si>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</si>
  <si>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</si>
  <si>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</si>
  <si>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</si>
  <si>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</si>
  <si>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</si>
  <si>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</si>
  <si>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</si>
  <si>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</si>
  <si>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</si>
  <si>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</si>
  <si>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</si>
  <si>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</si>
  <si>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</si>
  <si>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</si>
  <si>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</si>
  <si>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</si>
  <si>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</si>
  <si>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</si>
  <si>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</si>
  <si>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</si>
  <si>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</si>
  <si>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</si>
  <si>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</si>
  <si>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</si>
  <si>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</si>
  <si>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</si>
  <si>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</si>
  <si>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</si>
  <si>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</si>
  <si>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</si>
  <si>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</si>
  <si>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</si>
  <si>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</si>
  <si>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</si>
  <si>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</si>
  <si>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</si>
  <si>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</si>
  <si>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</si>
  <si>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</si>
  <si>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</si>
  <si>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</si>
  <si>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</si>
  <si>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</si>
  <si>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</si>
  <si>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</si>
  <si>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</si>
  <si>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</si>
  <si>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</si>
  <si>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</si>
  <si>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</si>
  <si>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</si>
  <si>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</si>
  <si>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</si>
  <si>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</si>
  <si>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</si>
  <si>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</si>
  <si>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</si>
  <si>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</si>
  <si>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</si>
  <si>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</si>
  <si>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</si>
  <si>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</si>
  <si>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</si>
  <si>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</si>
  <si>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</si>
  <si>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</si>
  <si>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</si>
  <si>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</si>
  <si>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</si>
  <si>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</si>
  <si>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</si>
  <si>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</si>
  <si>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</si>
  <si>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</si>
  <si>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</si>
  <si>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</si>
  <si>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</si>
  <si>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</si>
  <si>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</si>
  <si>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</si>
  <si>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</si>
  <si>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</si>
  <si>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</si>
  <si>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</si>
  <si>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</si>
  <si>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</si>
  <si>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</si>
  <si>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</si>
  <si>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</si>
  <si>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</si>
  <si>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</si>
  <si>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</si>
  <si>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</si>
  <si>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</si>
  <si>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</si>
  <si>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</si>
  <si>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</si>
  <si>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</si>
  <si>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</si>
  <si>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</si>
  <si>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</si>
  <si>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</si>
  <si>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</si>
  <si>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</si>
  <si>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</si>
  <si>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</si>
  <si>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</si>
  <si>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</si>
  <si>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</si>
  <si>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</si>
  <si>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</si>
  <si>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</si>
  <si>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</si>
  <si>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</si>
  <si>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</si>
  <si>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</si>
  <si>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</si>
  <si>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</si>
  <si>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</si>
  <si>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</si>
  <si>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</si>
  <si>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</si>
  <si>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</si>
  <si>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</si>
  <si>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</si>
  <si>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</si>
  <si>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</si>
  <si>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</si>
  <si>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</si>
  <si>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</si>
  <si>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</si>
  <si>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</si>
  <si>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</si>
  <si>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</si>
  <si>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</si>
  <si>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</si>
  <si>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</si>
  <si>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</si>
  <si>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</si>
  <si>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</si>
  <si>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</si>
  <si>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</si>
  <si>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</si>
  <si>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</si>
  <si>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</si>
  <si>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</si>
  <si>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</si>
  <si>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</si>
  <si>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</si>
  <si>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</si>
  <si>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</si>
  <si>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</si>
  <si>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</si>
  <si>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</si>
  <si>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</si>
  <si>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</si>
  <si>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</si>
  <si>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</si>
  <si>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</si>
  <si>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</si>
  <si>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</si>
  <si>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</si>
  <si>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</si>
  <si>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</si>
  <si>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</si>
  <si>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</si>
  <si>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</si>
  <si>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</si>
  <si>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</si>
  <si>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</si>
  <si>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</si>
  <si>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</si>
  <si>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</si>
  <si>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</si>
  <si>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</si>
  <si>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</si>
  <si>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</si>
  <si>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</si>
  <si>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</si>
  <si>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</si>
  <si>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</si>
  <si>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</si>
  <si>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</si>
  <si>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</si>
  <si>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</si>
  <si>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</si>
  <si>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</si>
  <si>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</si>
  <si>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</si>
  <si>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</si>
  <si>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</si>
  <si>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</si>
  <si>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</si>
  <si>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</si>
  <si>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</si>
  <si>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</si>
  <si>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</si>
  <si>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</si>
  <si>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</si>
  <si>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</si>
  <si>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</si>
  <si>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</si>
  <si>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</si>
  <si>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</si>
  <si>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</si>
  <si>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</si>
  <si>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</si>
  <si>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</si>
  <si>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</si>
  <si>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</si>
  <si>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</si>
  <si>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</si>
  <si>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</si>
  <si>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</si>
  <si>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</si>
  <si>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</si>
  <si>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</si>
  <si>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</si>
  <si>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</si>
  <si>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</si>
  <si>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</si>
  <si>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</si>
  <si>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</si>
  <si>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</si>
  <si>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</si>
  <si>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</si>
  <si>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</si>
  <si>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</si>
  <si>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</si>
  <si>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</si>
  <si>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</si>
  <si>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</si>
  <si>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</si>
  <si>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</si>
  <si>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</si>
  <si>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</si>
  <si>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</si>
  <si>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</si>
  <si>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</si>
  <si>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</si>
  <si>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</si>
  <si>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</si>
  <si>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</si>
  <si>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</si>
  <si>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</si>
  <si>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</si>
  <si>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</si>
  <si>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</si>
  <si>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</si>
  <si>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</si>
  <si>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</si>
  <si>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</si>
  <si>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</si>
  <si>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</si>
  <si>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</si>
  <si>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</si>
  <si>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</si>
  <si>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</si>
  <si>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</si>
  <si>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</si>
  <si>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</si>
  <si>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</si>
  <si>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</si>
  <si>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</si>
  <si>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</si>
  <si>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</si>
  <si>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</si>
  <si>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</si>
  <si>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</si>
  <si>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</si>
  <si>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</si>
  <si>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</si>
  <si>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</si>
  <si>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</si>
  <si>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</si>
  <si>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</si>
  <si>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</si>
  <si>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</si>
  <si>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</si>
  <si>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</si>
  <si>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</si>
  <si>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</si>
  <si>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</si>
  <si>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</si>
  <si>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</si>
  <si>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</si>
  <si>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</si>
  <si>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</si>
  <si>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</si>
  <si>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</si>
  <si>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</si>
  <si>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</si>
  <si>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</si>
  <si>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</si>
  <si>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</si>
  <si>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</si>
  <si>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</si>
  <si>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</si>
  <si>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</si>
  <si>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</si>
  <si>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</si>
  <si>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</si>
  <si>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</si>
  <si>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</si>
  <si>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</si>
  <si>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</si>
  <si>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</si>
  <si>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</si>
  <si>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</si>
  <si>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</si>
  <si>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</si>
  <si>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</si>
  <si>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</si>
  <si>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</si>
  <si>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</si>
  <si>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</si>
  <si>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</si>
  <si>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</si>
  <si>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</si>
  <si>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</si>
  <si>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</si>
  <si>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</si>
  <si>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</si>
  <si>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</si>
  <si>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</si>
  <si>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</si>
  <si>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</si>
  <si>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</si>
  <si>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</si>
  <si>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</si>
  <si>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</si>
  <si>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</si>
  <si>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</si>
  <si>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</si>
  <si>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</si>
  <si>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</si>
  <si>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</si>
  <si>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</si>
  <si>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</si>
  <si>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</si>
  <si>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</si>
  <si>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</si>
  <si>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</si>
  <si>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</si>
  <si>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</si>
  <si>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</si>
  <si>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</si>
  <si>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</si>
  <si>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</si>
  <si>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</si>
  <si>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</si>
  <si>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</si>
  <si>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</si>
  <si>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</si>
  <si>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</si>
  <si>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</si>
  <si>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</si>
  <si>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</si>
  <si>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</si>
  <si>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</si>
  <si>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</si>
  <si>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</si>
  <si>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</si>
  <si>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</si>
  <si>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</si>
  <si>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</si>
  <si>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</si>
  <si>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</si>
  <si>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</si>
  <si>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</si>
  <si>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</si>
  <si>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</si>
  <si>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</si>
  <si>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</si>
  <si>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</si>
  <si>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</si>
  <si>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</si>
  <si>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</si>
  <si>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</si>
  <si>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</si>
  <si>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</si>
  <si>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</si>
  <si>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</si>
  <si>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</si>
  <si>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</si>
  <si>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</si>
  <si>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</si>
  <si>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</si>
  <si>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</si>
  <si>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</si>
  <si>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</si>
  <si>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</si>
  <si>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</si>
  <si>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</si>
  <si>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</si>
  <si>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</si>
  <si>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</si>
  <si>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</si>
  <si>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</si>
  <si>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</si>
  <si>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</si>
  <si>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</si>
  <si>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</si>
  <si>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</si>
  <si>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</si>
  <si>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</si>
  <si>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</si>
  <si>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</si>
  <si>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</si>
  <si>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</si>
  <si>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</si>
  <si>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</si>
  <si>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</si>
  <si>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</si>
  <si>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</si>
  <si>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</si>
  <si>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</si>
  <si>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</si>
  <si>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</si>
  <si>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</si>
  <si>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</si>
  <si>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</si>
  <si>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</si>
  <si>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</si>
  <si>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</si>
  <si>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</si>
  <si>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</si>
  <si>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</si>
  <si>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</si>
  <si>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</si>
  <si>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</si>
  <si>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</si>
  <si>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</si>
  <si>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</si>
  <si>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</si>
  <si>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</si>
  <si>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</si>
  <si>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</si>
  <si>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</si>
  <si>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</si>
  <si>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</si>
  <si>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</si>
  <si>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</si>
  <si>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</si>
  <si>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</si>
  <si>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</si>
  <si>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</si>
  <si>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</si>
  <si>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</si>
  <si>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</si>
  <si>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</si>
  <si>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</si>
  <si>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</si>
  <si>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</si>
  <si>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</si>
  <si>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</si>
  <si>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</si>
  <si>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</si>
  <si>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</si>
  <si>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</si>
  <si>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</si>
  <si>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</si>
  <si>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</si>
  <si>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</si>
  <si>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</si>
  <si>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</si>
  <si>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</si>
  <si>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</si>
  <si>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</si>
  <si>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</si>
  <si>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</si>
  <si>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</si>
  <si>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</si>
  <si>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</si>
  <si>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</si>
  <si>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</si>
  <si>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</si>
  <si>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</si>
  <si>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</si>
  <si>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</si>
  <si>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</si>
  <si>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</si>
  <si>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</si>
  <si>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</si>
  <si>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</si>
  <si>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</si>
  <si>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</si>
  <si>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</si>
  <si>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</si>
  <si>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</si>
  <si>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</si>
  <si>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</si>
  <si>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</si>
  <si>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</si>
  <si>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</si>
  <si>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</si>
  <si>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</si>
  <si>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</si>
  <si>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</si>
  <si>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</si>
  <si>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</si>
  <si>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</si>
  <si>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</si>
  <si>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</si>
  <si>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</si>
  <si>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</si>
  <si>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</si>
  <si>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</si>
  <si>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</si>
  <si>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</si>
  <si>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</si>
  <si>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</si>
  <si>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</si>
  <si>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</si>
  <si>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</si>
  <si>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</si>
  <si>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</si>
  <si>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</si>
  <si>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</si>
  <si>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</si>
  <si>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</si>
  <si>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</si>
  <si>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</si>
  <si>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</si>
  <si>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</si>
  <si>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</si>
  <si>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</si>
  <si>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</si>
  <si>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</si>
  <si>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</si>
  <si>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</si>
  <si>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</si>
  <si>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</si>
  <si>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</si>
  <si>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</si>
  <si>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</si>
  <si>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</si>
  <si>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</si>
  <si>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</si>
  <si>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</si>
  <si>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</si>
  <si>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</si>
  <si>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</si>
  <si>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</si>
  <si>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</si>
  <si>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</si>
  <si>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</si>
  <si>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</si>
  <si>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</si>
  <si>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</si>
  <si>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</si>
  <si>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</si>
  <si>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</si>
  <si>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</si>
  <si>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</si>
  <si>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</si>
  <si>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</si>
  <si>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</si>
  <si>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</si>
  <si>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</si>
  <si>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</si>
  <si>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</si>
  <si>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</si>
  <si>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</si>
  <si>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</si>
  <si>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</si>
  <si>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</si>
  <si>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</si>
  <si>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</si>
  <si>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</si>
  <si>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</si>
  <si>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</si>
  <si>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</si>
  <si>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</si>
  <si>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</si>
  <si>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</si>
  <si>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</si>
  <si>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</si>
  <si>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</si>
  <si>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</si>
  <si>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</si>
  <si>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</si>
  <si>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</si>
  <si>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</si>
  <si>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</si>
  <si>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</si>
  <si>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</si>
  <si>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</si>
  <si>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</si>
  <si>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</si>
  <si>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</si>
  <si>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</si>
  <si>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</si>
  <si>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</si>
  <si>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</si>
  <si>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</si>
  <si>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</si>
  <si>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</si>
  <si>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</si>
  <si>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</si>
  <si>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</si>
  <si>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</si>
  <si>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</si>
  <si>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</si>
  <si>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</si>
  <si>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</si>
  <si>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</si>
  <si>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</si>
  <si>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</si>
  <si>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</si>
  <si>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</si>
  <si>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</si>
  <si>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</si>
  <si>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</si>
  <si>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</si>
  <si>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</si>
  <si>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</si>
  <si>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</si>
  <si>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</si>
  <si>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</si>
  <si>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</si>
  <si>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</si>
  <si>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</si>
  <si>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</si>
  <si>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</si>
  <si>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</si>
  <si>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</si>
  <si>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</si>
  <si>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</si>
  <si>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</si>
  <si>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</si>
  <si>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</si>
  <si>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</si>
  <si>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</si>
  <si>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</si>
  <si>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</si>
  <si>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</si>
  <si>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</si>
  <si>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</si>
  <si>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</si>
  <si>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</si>
  <si>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</si>
  <si>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</si>
  <si>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</si>
  <si>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</si>
  <si>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</si>
  <si>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</si>
  <si>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</si>
  <si>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</si>
  <si>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</si>
  <si>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</si>
  <si>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</si>
  <si>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</si>
  <si>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</si>
  <si>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</si>
  <si>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</si>
  <si>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</si>
  <si>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</si>
  <si>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</si>
  <si>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</si>
  <si>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</si>
  <si>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</si>
  <si>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</si>
  <si>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</si>
  <si>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</si>
  <si>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</si>
  <si>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</si>
  <si>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</si>
  <si>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</si>
  <si>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</si>
  <si>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</si>
  <si>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</si>
  <si>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</si>
  <si>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</si>
  <si>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</si>
  <si>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</si>
  <si>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</si>
  <si>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</si>
  <si>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</si>
  <si>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</si>
  <si>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</si>
  <si>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</si>
  <si>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</si>
  <si>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</si>
  <si>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</si>
  <si>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</si>
  <si>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</si>
  <si>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</si>
  <si>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</si>
  <si>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</si>
  <si>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</si>
  <si>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</si>
  <si>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</si>
  <si>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</si>
  <si>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</si>
  <si>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</si>
  <si>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</si>
  <si>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</si>
  <si>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</si>
  <si>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</si>
  <si>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</si>
  <si>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</si>
  <si>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</si>
  <si>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</si>
  <si>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</si>
  <si>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</si>
  <si>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</si>
  <si>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</si>
  <si>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</si>
  <si>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</si>
  <si>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</si>
  <si>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</si>
  <si>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</si>
  <si>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</si>
  <si>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</si>
  <si>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</si>
  <si>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</si>
  <si>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</si>
  <si>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</si>
  <si>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</si>
  <si>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</si>
  <si>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</si>
  <si>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</si>
  <si>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</si>
  <si>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</si>
  <si>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</si>
  <si>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</si>
  <si>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</si>
  <si>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</si>
  <si>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</si>
  <si>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</si>
  <si>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</si>
  <si>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</si>
  <si>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</si>
  <si>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</si>
  <si>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</si>
  <si>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</si>
  <si>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</si>
  <si>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</si>
  <si>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</si>
  <si>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</si>
  <si>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</si>
  <si>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</si>
  <si>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</si>
  <si>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</si>
  <si>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</si>
  <si>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</si>
  <si>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</si>
  <si>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</si>
  <si>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</si>
  <si>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</si>
  <si>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</si>
  <si>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</si>
  <si>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</si>
  <si>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</si>
  <si>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</si>
  <si>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</si>
  <si>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</si>
  <si>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</si>
  <si>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</si>
  <si>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</si>
  <si>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</si>
  <si>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</si>
  <si>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</si>
  <si>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</si>
  <si>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</si>
  <si>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</si>
  <si>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</si>
  <si>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</si>
  <si>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</si>
  <si>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</si>
  <si>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</si>
  <si>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</si>
  <si>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</si>
  <si>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</si>
  <si>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</si>
  <si>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</si>
  <si>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</si>
  <si>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</si>
  <si>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</si>
  <si>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</si>
  <si>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</si>
  <si>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</si>
  <si>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</si>
  <si>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</si>
  <si>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</si>
  <si>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</si>
  <si>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</si>
  <si>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</si>
  <si>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</si>
  <si>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</si>
  <si>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</si>
  <si>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</si>
  <si>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</si>
  <si>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</si>
  <si>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</si>
  <si>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</si>
  <si>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</si>
  <si>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</si>
  <si>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</si>
  <si>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</si>
  <si>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</si>
  <si>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</si>
  <si>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</si>
  <si>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</si>
  <si>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</si>
  <si>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</si>
  <si>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</si>
  <si>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</si>
  <si>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</si>
  <si>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</si>
  <si>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</si>
  <si>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</si>
  <si>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</si>
  <si>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</si>
  <si>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</si>
  <si>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</si>
  <si>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</si>
  <si>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</si>
  <si>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</si>
  <si>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</si>
  <si>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</si>
  <si>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</si>
  <si>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</si>
  <si>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</si>
  <si>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</si>
  <si>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</si>
  <si>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</si>
  <si>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</si>
  <si>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</si>
  <si>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</si>
  <si>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</si>
  <si>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</si>
  <si>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</si>
  <si>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</si>
  <si>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</si>
  <si>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</si>
  <si>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</si>
  <si>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</si>
  <si>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</si>
  <si>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</si>
  <si>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</si>
  <si>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</si>
  <si>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</si>
  <si>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</si>
  <si>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</si>
  <si>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</si>
  <si>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</si>
  <si>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</si>
  <si>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</si>
  <si>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</si>
  <si>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</si>
  <si>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</si>
  <si>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</si>
  <si>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</si>
  <si>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</si>
  <si>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</si>
  <si>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</si>
  <si>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</si>
  <si>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</si>
  <si>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</si>
  <si>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</si>
  <si>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</si>
  <si>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</si>
  <si>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</si>
  <si>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</si>
  <si>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</si>
  <si>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</si>
  <si>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</si>
  <si>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</si>
  <si>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</si>
  <si>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</si>
  <si>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</si>
  <si>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</si>
  <si>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</si>
  <si>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</si>
  <si>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</si>
  <si>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</si>
  <si>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</si>
  <si>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</si>
  <si>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</si>
  <si>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</si>
  <si>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</si>
  <si>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</si>
  <si>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</si>
  <si>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</si>
  <si>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</si>
  <si>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</si>
  <si>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</si>
  <si>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</si>
  <si>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</si>
  <si>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</si>
  <si>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</si>
  <si>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</si>
  <si>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</si>
  <si>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</si>
  <si>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</si>
  <si>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</si>
  <si>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</si>
  <si>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</si>
  <si>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</si>
  <si>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</si>
  <si>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</si>
  <si>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</si>
  <si>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</si>
  <si>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</si>
  <si>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</si>
  <si>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</si>
  <si>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</si>
  <si>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</si>
  <si>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</si>
  <si>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</si>
  <si>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</si>
  <si>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</si>
  <si>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</si>
  <si>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</si>
  <si>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</si>
  <si>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</si>
  <si>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</si>
  <si>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</si>
  <si>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</si>
  <si>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</si>
  <si>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</si>
  <si>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</si>
  <si>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</si>
  <si>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</si>
  <si>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</si>
  <si>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</si>
  <si>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</si>
  <si>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</si>
  <si>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</si>
  <si>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</si>
  <si>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</si>
  <si>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</si>
  <si>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</si>
  <si>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</si>
  <si>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</si>
  <si>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</si>
  <si>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</si>
  <si>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</si>
  <si>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</si>
  <si>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</si>
  <si>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</si>
  <si>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</si>
  <si>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</si>
  <si>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</si>
  <si>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</si>
  <si>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</si>
  <si>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</si>
  <si>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</si>
  <si>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</si>
  <si>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</si>
  <si>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</si>
  <si>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</si>
  <si>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</si>
  <si>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</si>
  <si>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</si>
  <si>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</si>
  <si>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</si>
  <si>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</si>
  <si>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</si>
  <si>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</si>
  <si>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</si>
  <si>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</si>
  <si>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</si>
  <si>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</si>
  <si>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</si>
  <si>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</si>
  <si>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</si>
  <si>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</si>
  <si>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</si>
  <si>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</si>
  <si>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</si>
  <si>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</si>
  <si>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</si>
  <si>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</si>
  <si>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</si>
  <si>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</si>
  <si>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</si>
  <si>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</si>
  <si>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</si>
  <si>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</si>
  <si>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</si>
  <si>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</si>
  <si>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</si>
  <si>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</si>
  <si>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</si>
  <si>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</si>
  <si>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</si>
  <si>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</si>
  <si>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</si>
  <si>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</si>
  <si>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</si>
  <si>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</si>
  <si>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</si>
  <si>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</si>
  <si>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</si>
  <si>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</si>
  <si>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</si>
  <si>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</si>
  <si>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</si>
  <si>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</si>
  <si>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</si>
  <si>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</si>
  <si>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</si>
  <si>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</si>
  <si>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</si>
  <si>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</si>
  <si>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</si>
  <si>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</si>
  <si>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</si>
  <si>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</si>
  <si>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</si>
  <si>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</si>
  <si>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</si>
  <si>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</si>
  <si>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</si>
  <si>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</si>
  <si>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</si>
  <si>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</si>
  <si>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</si>
  <si>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</si>
  <si>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</si>
  <si>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</si>
  <si>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</si>
  <si>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</si>
  <si>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</si>
  <si>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</si>
  <si>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</si>
  <si>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</si>
  <si>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</si>
  <si>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</si>
  <si>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</si>
  <si>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</si>
  <si>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</si>
  <si>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</si>
  <si>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</si>
  <si>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</si>
  <si>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</si>
  <si>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</si>
  <si>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</si>
  <si>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</si>
  <si>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</si>
  <si>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</si>
  <si>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</si>
  <si>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</si>
  <si>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</si>
  <si>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</si>
  <si>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</si>
  <si>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</si>
  <si>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</si>
  <si>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</si>
  <si>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</si>
  <si>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</si>
  <si>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</si>
  <si>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</si>
  <si>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</si>
  <si>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</si>
  <si>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</si>
  <si>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</si>
  <si>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</si>
  <si>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</si>
  <si>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</si>
  <si>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</si>
  <si>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</si>
  <si>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</si>
  <si>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</si>
  <si>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</si>
  <si>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</si>
  <si>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</si>
  <si>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</si>
  <si>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</si>
  <si>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</si>
  <si>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</si>
  <si>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</si>
  <si>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</si>
  <si>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</si>
  <si>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</si>
  <si>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</si>
  <si>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</si>
  <si>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</si>
  <si>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</si>
  <si>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</si>
  <si>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</si>
  <si>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</si>
  <si>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</si>
  <si>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</si>
  <si>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</si>
  <si>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</si>
  <si>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</si>
  <si>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</si>
  <si>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</si>
  <si>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</si>
  <si>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</si>
  <si>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</si>
  <si>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</si>
  <si>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</si>
  <si>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</si>
  <si>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</si>
  <si>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</si>
  <si>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</si>
  <si>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</si>
  <si>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</si>
  <si>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</si>
  <si>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</si>
  <si>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</si>
  <si>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</si>
  <si>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</si>
  <si>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</si>
  <si>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</si>
  <si>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</si>
  <si>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</si>
  <si>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</si>
  <si>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</si>
  <si>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</si>
  <si>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</si>
  <si>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</si>
  <si>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</si>
  <si>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</si>
  <si>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</si>
  <si>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</si>
  <si>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</si>
  <si>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</si>
  <si>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</si>
  <si>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</si>
  <si>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</si>
  <si>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</si>
  <si>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</si>
  <si>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</si>
  <si>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</si>
  <si>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</si>
  <si>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</si>
  <si>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</si>
  <si>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</si>
  <si>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</si>
  <si>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</si>
  <si>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</si>
  <si>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</si>
  <si>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</si>
  <si>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</si>
  <si>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</si>
  <si>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</si>
  <si>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</si>
  <si>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</si>
  <si>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</si>
  <si>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</si>
  <si>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</si>
  <si>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</si>
  <si>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</si>
  <si>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</si>
  <si>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</si>
  <si>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</si>
  <si>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</si>
  <si>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</si>
  <si>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</si>
  <si>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</si>
  <si>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</si>
  <si>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</si>
  <si>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</si>
  <si>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</si>
  <si>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</si>
  <si>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</si>
  <si>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</si>
  <si>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</si>
  <si>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</si>
  <si>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</si>
  <si>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</si>
  <si>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</si>
  <si>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</si>
  <si>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</si>
  <si>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</si>
  <si>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</si>
  <si>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</si>
  <si>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</si>
  <si>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</si>
  <si>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</si>
  <si>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</si>
  <si>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</si>
  <si>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</si>
  <si>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</si>
  <si>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</si>
  <si>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</si>
  <si>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</si>
  <si>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</si>
  <si>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</si>
  <si>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</si>
  <si>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</si>
  <si>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</si>
  <si>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</si>
  <si>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</si>
  <si>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</si>
  <si>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</si>
  <si>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</si>
  <si>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</si>
  <si>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</si>
  <si>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</si>
  <si>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</si>
  <si>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</si>
  <si>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</si>
  <si>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</si>
  <si>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</si>
  <si>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</si>
  <si>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</si>
  <si>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</si>
  <si>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</si>
  <si>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</si>
  <si>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</si>
  <si>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</si>
  <si>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</si>
  <si>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</si>
  <si>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</si>
  <si>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</si>
  <si>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</si>
  <si>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</si>
  <si>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</si>
  <si>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</si>
  <si>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</si>
  <si>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</si>
  <si>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</si>
  <si>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</si>
  <si>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</si>
  <si>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</si>
  <si>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</si>
  <si>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</si>
  <si>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</si>
  <si>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</si>
  <si>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</si>
  <si>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</si>
  <si>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</si>
  <si>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</si>
  <si>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</si>
  <si>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</si>
  <si>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</si>
  <si>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</si>
  <si>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</si>
  <si>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</si>
  <si>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</si>
  <si>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</si>
  <si>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</si>
  <si>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</si>
  <si>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</si>
  <si>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</si>
  <si>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</si>
  <si>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</si>
  <si>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</si>
  <si>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</si>
  <si>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</si>
  <si>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</si>
  <si>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</si>
  <si>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</si>
  <si>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</si>
  <si>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</si>
  <si>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</si>
  <si>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</si>
  <si>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</si>
  <si>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</si>
  <si>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</si>
  <si>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</si>
  <si>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</si>
  <si>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</si>
  <si>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</si>
  <si>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</si>
  <si>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</si>
  <si>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</si>
  <si>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</si>
  <si>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</si>
  <si>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</si>
  <si>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</si>
  <si>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</si>
  <si>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</si>
  <si>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</si>
  <si>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</si>
  <si>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</si>
  <si>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</si>
  <si>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</si>
  <si>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</si>
  <si>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</si>
  <si>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</si>
  <si>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</si>
  <si>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</si>
  <si>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</si>
  <si>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</si>
  <si>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</si>
  <si>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</si>
  <si>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</si>
  <si>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</si>
  <si>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</si>
  <si>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</si>
  <si>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</si>
  <si>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</si>
  <si>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</si>
  <si>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</si>
  <si>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</si>
  <si>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</si>
  <si>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</si>
  <si>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</si>
  <si>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</si>
  <si>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</si>
  <si>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</si>
  <si>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</si>
  <si>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</si>
  <si>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</si>
  <si>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</si>
  <si>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</si>
  <si>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</si>
  <si>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</si>
  <si>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</si>
  <si>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</si>
  <si>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</si>
  <si>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</si>
  <si>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</si>
  <si>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</si>
  <si>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</si>
  <si>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</si>
  <si>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</si>
  <si>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</si>
  <si>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</si>
  <si>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</si>
  <si>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</si>
  <si>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</si>
  <si>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</si>
  <si>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</si>
  <si>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</si>
  <si>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</si>
  <si>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</si>
  <si>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</si>
  <si>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</si>
  <si>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</si>
  <si>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</si>
  <si>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</si>
  <si>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</si>
  <si>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</si>
  <si>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</si>
  <si>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</si>
  <si>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</si>
  <si>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</si>
  <si>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</si>
  <si>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</si>
  <si>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</si>
  <si>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</si>
  <si>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</si>
  <si>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</si>
  <si>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</si>
  <si>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</si>
  <si>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</si>
  <si>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</si>
  <si>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</si>
  <si>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</si>
  <si>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</si>
  <si>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</si>
  <si>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</si>
  <si>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</si>
  <si>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</si>
  <si>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</si>
  <si>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</si>
  <si>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</si>
  <si>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</si>
  <si>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</si>
  <si>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</si>
  <si>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</si>
  <si>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</si>
  <si>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</si>
  <si>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</si>
  <si>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</si>
  <si>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</si>
  <si>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</si>
  <si>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</si>
  <si>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</si>
  <si>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</si>
  <si>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</si>
  <si>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</si>
  <si>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</si>
  <si>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</si>
  <si>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</si>
  <si>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</si>
  <si>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</si>
  <si>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</si>
  <si>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</si>
  <si>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</si>
  <si>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</si>
  <si>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</si>
  <si>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</si>
  <si>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</si>
  <si>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</si>
  <si>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</si>
  <si>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</si>
  <si>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</si>
  <si>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</si>
  <si>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</si>
  <si>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</si>
  <si>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</si>
  <si>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</si>
  <si>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</si>
  <si>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</si>
  <si>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</si>
  <si>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</si>
  <si>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</si>
  <si>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</si>
  <si>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</si>
  <si>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</si>
  <si>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</si>
  <si>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</si>
  <si>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</si>
  <si>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</si>
  <si>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</si>
  <si>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</si>
  <si>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</si>
  <si>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</si>
  <si>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</si>
  <si>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</si>
  <si>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</si>
  <si>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</si>
  <si>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</si>
  <si>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</si>
  <si>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</si>
  <si>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</si>
  <si>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</si>
  <si>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</si>
  <si>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</si>
  <si>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</si>
  <si>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</si>
  <si>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</si>
  <si>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</si>
  <si>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</si>
  <si>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</si>
  <si>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</si>
  <si>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</si>
  <si>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</si>
  <si>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</si>
  <si>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</si>
  <si>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</si>
  <si>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</si>
  <si>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</si>
  <si>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</si>
  <si>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</si>
  <si>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</si>
  <si>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</si>
  <si>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</si>
  <si>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</si>
  <si>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</si>
  <si>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</si>
  <si>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</si>
  <si>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</si>
  <si>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</si>
  <si>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</si>
  <si>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</si>
  <si>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</si>
  <si>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</si>
  <si>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</si>
  <si>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</si>
  <si>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</si>
  <si>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</si>
  <si>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</si>
  <si>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</si>
  <si>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</si>
  <si>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</si>
  <si>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</si>
  <si>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</si>
  <si>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</si>
  <si>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</si>
  <si>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</si>
  <si>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</si>
  <si>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</si>
  <si>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</si>
  <si>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</si>
  <si>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</si>
  <si>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</si>
  <si>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</si>
  <si>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</si>
  <si>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</si>
  <si>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</si>
  <si>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</si>
  <si>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</si>
  <si>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</si>
  <si>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</si>
  <si>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</si>
  <si>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</si>
  <si>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</si>
  <si>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</si>
  <si>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</si>
  <si>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</si>
  <si>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</si>
  <si>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</si>
  <si>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</si>
  <si>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</si>
  <si>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</si>
  <si>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</si>
  <si>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</si>
  <si>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</si>
  <si>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</si>
  <si>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</si>
  <si>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</si>
  <si>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</si>
  <si>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</si>
  <si>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</si>
  <si>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</si>
  <si>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</si>
  <si>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</si>
  <si>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</si>
  <si>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</si>
  <si>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</si>
  <si>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</si>
  <si>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</si>
  <si>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</si>
  <si>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</si>
  <si>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</si>
  <si>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</si>
  <si>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</si>
  <si>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</si>
  <si>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</si>
  <si>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</si>
  <si>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</si>
  <si>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</si>
  <si>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</si>
  <si>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</si>
  <si>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</si>
  <si>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</si>
  <si>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</si>
  <si>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</si>
  <si>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</si>
  <si>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</si>
  <si>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</si>
  <si>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</si>
  <si>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</si>
  <si>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</si>
  <si>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</si>
  <si>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</si>
  <si>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</si>
  <si>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</si>
  <si>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</si>
  <si>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</si>
  <si>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</si>
  <si>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</si>
  <si>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</si>
  <si>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</si>
  <si>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</si>
  <si>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</si>
  <si>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</si>
  <si>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</si>
  <si>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</si>
  <si>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</si>
  <si>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</si>
  <si>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</si>
  <si>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</si>
  <si>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</si>
  <si>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</si>
  <si>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</si>
  <si>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</si>
  <si>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</si>
  <si>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</si>
  <si>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</si>
  <si>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</si>
  <si>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</si>
  <si>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</si>
  <si>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</si>
  <si>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</si>
  <si>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</si>
  <si>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</si>
  <si>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</si>
  <si>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</si>
  <si>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</si>
  <si>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</si>
  <si>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</si>
  <si>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</si>
  <si>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</si>
  <si>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</si>
  <si>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</si>
  <si>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</si>
  <si>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</si>
  <si>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</si>
  <si>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</si>
  <si>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</si>
  <si>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</si>
  <si>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</si>
  <si>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</si>
  <si>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</si>
  <si>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</si>
  <si>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</si>
  <si>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</si>
  <si>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</si>
  <si>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</si>
  <si>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</si>
  <si>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</si>
  <si>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</si>
  <si>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</si>
  <si>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</si>
  <si>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</si>
  <si>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</si>
  <si>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</si>
  <si>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</si>
  <si>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</si>
  <si>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</si>
  <si>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</si>
  <si>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</si>
  <si>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</si>
  <si>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</si>
  <si>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</si>
  <si>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</si>
  <si>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</si>
  <si>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</si>
  <si>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</si>
  <si>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</si>
  <si>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</si>
  <si>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</si>
  <si>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</si>
  <si>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</si>
  <si>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</si>
  <si>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</si>
  <si>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</si>
  <si>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</si>
  <si>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</si>
  <si>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</si>
  <si>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</si>
  <si>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</si>
  <si>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</si>
  <si>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</si>
  <si>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</si>
  <si>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</si>
  <si>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</si>
  <si>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</si>
  <si>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</si>
  <si>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</si>
  <si>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</si>
  <si>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</si>
  <si>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</si>
  <si>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</si>
  <si>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</si>
  <si>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</si>
  <si>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</si>
  <si>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</si>
  <si>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</si>
  <si>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</si>
  <si>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</si>
  <si>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</si>
  <si>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</si>
  <si>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</si>
  <si>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</si>
  <si>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</si>
  <si>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</si>
  <si>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</si>
  <si>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</si>
  <si>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</si>
  <si>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</si>
  <si>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</si>
  <si>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</si>
  <si>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</si>
  <si>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</si>
  <si>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</si>
  <si>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</si>
  <si>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</si>
  <si>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</si>
  <si>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</si>
  <si>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</si>
  <si>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</si>
  <si>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</si>
  <si>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</si>
  <si>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</si>
  <si>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</si>
  <si>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</si>
  <si>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</si>
  <si>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</si>
  <si>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</si>
  <si>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</si>
  <si>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</si>
  <si>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</si>
  <si>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</si>
  <si>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</si>
  <si>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</si>
  <si>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</si>
  <si>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</si>
  <si>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</si>
  <si>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</si>
  <si>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</si>
  <si>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</si>
  <si>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</si>
  <si>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</si>
  <si>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</si>
  <si>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</si>
  <si>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</si>
  <si>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</si>
  <si>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</si>
  <si>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</si>
  <si>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</si>
  <si>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</si>
  <si>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</si>
  <si>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</si>
  <si>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</si>
  <si>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</si>
  <si>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</si>
  <si>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</si>
  <si>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</si>
  <si>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</si>
  <si>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</si>
  <si>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</si>
  <si>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</si>
  <si>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</si>
  <si>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</si>
  <si>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</si>
  <si>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</si>
  <si>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</si>
  <si>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</si>
  <si>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</si>
  <si>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</si>
  <si>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</si>
  <si>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</si>
  <si>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</si>
  <si>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</si>
  <si>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</si>
  <si>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</si>
  <si>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</si>
  <si>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</si>
  <si>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</si>
  <si>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</si>
  <si>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</si>
  <si>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</si>
  <si>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</si>
  <si>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</si>
  <si>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</si>
  <si>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</si>
  <si>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</si>
  <si>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</si>
  <si>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</si>
  <si>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</si>
  <si>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</si>
  <si>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</si>
  <si>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</si>
  <si>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</si>
  <si>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</si>
  <si>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</si>
  <si>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</si>
  <si>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</si>
  <si>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</si>
  <si>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</si>
  <si>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</si>
  <si>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</si>
  <si>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</si>
  <si>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</si>
  <si>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</si>
  <si>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</si>
  <si>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</si>
  <si>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</si>
  <si>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</si>
  <si>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</si>
  <si>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</si>
  <si>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</si>
  <si>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</si>
  <si>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</si>
  <si>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</si>
  <si>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</si>
  <si>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</si>
  <si>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</si>
  <si>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</si>
  <si>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</si>
  <si>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</si>
  <si>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</si>
  <si>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</si>
  <si>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</si>
  <si>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</si>
  <si>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</si>
  <si>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</si>
  <si>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</si>
  <si>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</si>
  <si>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</si>
  <si>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</si>
  <si>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</si>
  <si>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</si>
  <si>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</si>
  <si>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</si>
  <si>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</si>
  <si>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</si>
  <si>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</si>
  <si>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</si>
  <si>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</si>
  <si>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</si>
  <si>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</si>
  <si>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</si>
  <si>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</si>
  <si>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</si>
  <si>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</si>
  <si>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</si>
  <si>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</si>
  <si>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</si>
  <si>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</si>
  <si>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</si>
  <si>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</si>
  <si>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</si>
  <si>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</si>
  <si>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</si>
  <si>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</si>
  <si>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</si>
  <si>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</si>
  <si>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</si>
  <si>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</si>
  <si>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</si>
  <si>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</si>
  <si>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</si>
  <si>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</si>
  <si>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</si>
  <si>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</si>
  <si>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</si>
  <si>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</si>
  <si>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</si>
  <si>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</si>
  <si>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</si>
  <si>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</si>
  <si>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</si>
  <si>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</si>
  <si>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</si>
  <si>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</si>
  <si>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</si>
  <si>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</si>
  <si>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</si>
  <si>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</si>
  <si>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</si>
  <si>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</si>
  <si>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</si>
  <si>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</si>
  <si>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</si>
  <si>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</si>
  <si>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</si>
  <si>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</si>
  <si>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</si>
  <si>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</si>
  <si>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</si>
  <si>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</si>
  <si>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</si>
  <si>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</si>
  <si>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</si>
  <si>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</si>
  <si>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</si>
  <si>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</si>
  <si>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</si>
  <si>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</si>
  <si>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</si>
  <si>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</si>
  <si>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</si>
  <si>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</si>
  <si>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</si>
  <si>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</si>
  <si>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</si>
  <si>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</si>
  <si>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</si>
  <si>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</si>
  <si>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</si>
  <si>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</si>
  <si>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</si>
  <si>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</si>
  <si>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</si>
  <si>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</si>
  <si>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</si>
  <si>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</si>
  <si>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</si>
  <si>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</si>
  <si>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</si>
  <si>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</si>
  <si>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</si>
  <si>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</si>
  <si>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</si>
  <si>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</si>
  <si>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</si>
  <si>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</si>
  <si>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</si>
  <si>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</si>
  <si>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</si>
  <si>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</si>
  <si>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</si>
  <si>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</si>
  <si>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</si>
  <si>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</si>
  <si>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</si>
  <si>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</si>
  <si>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</si>
  <si>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</si>
  <si>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</si>
  <si>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</si>
  <si>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</si>
  <si>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</si>
  <si>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</si>
  <si>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</si>
  <si>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</si>
  <si>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</si>
  <si>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</si>
  <si>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</si>
  <si>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</si>
  <si>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</si>
  <si>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</si>
  <si>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</si>
  <si>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</si>
  <si>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</si>
  <si>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</si>
  <si>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</si>
  <si>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</si>
  <si>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</si>
  <si>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</si>
  <si>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</si>
  <si>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</si>
  <si>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</si>
  <si>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</si>
  <si>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</si>
  <si>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</si>
  <si>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</si>
  <si>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</si>
  <si>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</si>
  <si>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</si>
  <si>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</si>
  <si>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</si>
  <si>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</si>
  <si>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</si>
  <si>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</si>
  <si>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</si>
  <si>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</si>
  <si>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</si>
  <si>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</si>
  <si>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</si>
  <si>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</si>
  <si>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</si>
  <si>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</si>
  <si>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</si>
  <si>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</si>
  <si>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</si>
  <si>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</si>
  <si>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</si>
  <si>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</si>
  <si>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</si>
  <si>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</si>
  <si>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</si>
  <si>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</si>
  <si>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</si>
  <si>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</si>
  <si>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</si>
  <si>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</si>
  <si>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</si>
  <si>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</si>
  <si>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</si>
  <si>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</si>
  <si>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</si>
  <si>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</si>
  <si>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</si>
  <si>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</si>
  <si>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</si>
  <si>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</si>
  <si>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</si>
  <si>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</si>
  <si>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</si>
  <si>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</si>
  <si>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</si>
  <si>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</si>
  <si>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</si>
  <si>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</si>
  <si>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</si>
  <si>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</si>
  <si>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</si>
  <si>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</si>
  <si>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</si>
  <si>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</si>
  <si>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</si>
  <si>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</si>
  <si>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</si>
  <si>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</si>
  <si>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</si>
  <si>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</si>
  <si>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</si>
  <si>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</si>
  <si>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</si>
  <si>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</si>
  <si>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</si>
  <si>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</si>
  <si>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</si>
  <si>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</si>
  <si>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</si>
  <si>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</si>
  <si>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</si>
  <si>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</si>
  <si>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</si>
  <si>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</si>
  <si>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</si>
  <si>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</si>
  <si>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</si>
  <si>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</si>
  <si>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</si>
  <si>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</si>
  <si>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</si>
  <si>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</si>
  <si>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</si>
  <si>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</si>
  <si>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</si>
  <si>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</si>
  <si>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</si>
  <si>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</si>
  <si>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</si>
  <si>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</si>
  <si>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</si>
  <si>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</si>
  <si>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</si>
  <si>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</si>
  <si>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</si>
  <si>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</si>
  <si>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</si>
  <si>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</si>
  <si>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</si>
  <si>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</si>
  <si>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</si>
  <si>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</si>
  <si>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</si>
  <si>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</si>
  <si>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</si>
  <si>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</si>
  <si>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</si>
  <si>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</si>
  <si>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</si>
  <si>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</si>
  <si>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</si>
  <si>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</si>
  <si>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</si>
  <si>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</si>
  <si>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</si>
  <si>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</si>
  <si>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</si>
  <si>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</si>
  <si>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</si>
  <si>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</si>
  <si>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</si>
  <si>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</si>
  <si>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</si>
  <si>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</si>
  <si>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</si>
  <si>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</si>
  <si>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</si>
  <si>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</si>
  <si>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</si>
  <si>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</si>
  <si>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</si>
  <si>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</si>
  <si>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</si>
  <si>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</si>
  <si>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</si>
  <si>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</si>
  <si>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</si>
  <si>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</si>
  <si>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</si>
  <si>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</si>
  <si>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</si>
  <si>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</si>
  <si>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</si>
  <si>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</si>
  <si>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</si>
  <si>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</si>
  <si>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</si>
  <si>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</si>
  <si>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</si>
  <si>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</si>
  <si>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</si>
  <si>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</si>
  <si>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</si>
  <si>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</si>
  <si>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</si>
  <si>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</si>
  <si>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</si>
  <si>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</si>
  <si>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</si>
  <si>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</si>
  <si>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</si>
  <si>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</si>
  <si>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</si>
  <si>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</si>
  <si>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</si>
  <si>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</si>
  <si>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</si>
  <si>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</si>
  <si>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</si>
  <si>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</si>
  <si>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</si>
  <si>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</si>
  <si>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</si>
  <si>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</si>
  <si>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</si>
  <si>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</si>
  <si>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</si>
  <si>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</si>
  <si>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</si>
  <si>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</si>
  <si>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</si>
  <si>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</si>
  <si>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</si>
  <si>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</si>
  <si>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</si>
  <si>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</si>
  <si>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</si>
  <si>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</si>
  <si>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</si>
  <si>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</si>
  <si>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</si>
  <si>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</si>
  <si>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</si>
  <si>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</si>
  <si>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</si>
  <si>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</si>
  <si>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</si>
  <si>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</si>
  <si>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</si>
  <si>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</si>
  <si>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</si>
  <si>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</si>
  <si>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</si>
  <si>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</si>
  <si>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</si>
  <si>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</si>
  <si>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</si>
  <si>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</si>
  <si>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</si>
  <si>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</si>
  <si>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</si>
  <si>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</si>
  <si>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</si>
  <si>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</si>
  <si>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</si>
  <si>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</si>
  <si>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</si>
  <si>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</si>
  <si>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</si>
  <si>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</si>
  <si>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</si>
  <si>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</si>
  <si>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</si>
  <si>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</si>
  <si>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</si>
  <si>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</si>
  <si>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</si>
  <si>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</si>
  <si>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</si>
  <si>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</si>
  <si>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</si>
  <si>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</si>
  <si>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</si>
  <si>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</si>
  <si>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</si>
  <si>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</si>
  <si>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</si>
  <si>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</si>
  <si>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</si>
  <si>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</si>
  <si>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</si>
  <si>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</si>
  <si>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</si>
  <si>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</si>
  <si>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</si>
  <si>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</si>
  <si>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</si>
  <si>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</si>
  <si>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</si>
  <si>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</si>
  <si>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</si>
  <si>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</si>
  <si>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</si>
  <si>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</si>
  <si>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</si>
  <si>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</si>
  <si>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</si>
  <si>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</si>
  <si>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</si>
  <si>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</si>
  <si>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</si>
  <si>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</si>
  <si>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</si>
  <si>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</si>
  <si>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</si>
  <si>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</si>
  <si>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</si>
  <si>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</si>
  <si>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</si>
  <si>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</si>
  <si>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</si>
  <si>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</si>
  <si>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</si>
  <si>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</si>
  <si>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</si>
  <si>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</si>
  <si>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</si>
  <si>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</si>
  <si>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</si>
  <si>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</si>
  <si>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</si>
  <si>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</si>
  <si>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</si>
  <si>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</si>
  <si>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</si>
  <si>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</si>
  <si>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</si>
  <si>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</si>
  <si>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</si>
  <si>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</si>
  <si>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</si>
  <si>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</si>
  <si>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</si>
  <si>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</si>
  <si>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</si>
  <si>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</si>
  <si>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</si>
  <si>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</si>
  <si>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</si>
  <si>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</si>
  <si>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</si>
  <si>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</si>
  <si>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</si>
  <si>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</si>
  <si>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</si>
  <si>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</si>
  <si>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</si>
  <si>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</si>
  <si>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</si>
  <si>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</si>
  <si>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</si>
  <si>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</si>
  <si>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</si>
  <si>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</si>
  <si>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</si>
  <si>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</si>
  <si>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</si>
  <si>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</si>
  <si>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</si>
  <si>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</si>
  <si>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</si>
  <si>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</si>
  <si>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</si>
  <si>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</si>
  <si>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</si>
  <si>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</si>
  <si>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</si>
  <si>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</si>
  <si>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</si>
  <si>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</si>
  <si>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</si>
  <si>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</si>
  <si>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</si>
  <si>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</si>
  <si>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</si>
  <si>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</si>
  <si>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</si>
  <si>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</si>
  <si>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</si>
  <si>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</si>
  <si>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</si>
  <si>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</si>
  <si>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</si>
  <si>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</si>
  <si>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</si>
  <si>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</si>
  <si>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</si>
  <si>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</si>
  <si>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</si>
  <si>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</si>
  <si>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</si>
  <si>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</si>
  <si>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</si>
  <si>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</si>
  <si>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</si>
  <si>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</si>
  <si>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</si>
  <si>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</si>
  <si>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</si>
  <si>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</si>
  <si>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</si>
  <si>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</si>
  <si>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</si>
  <si>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</si>
  <si>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</si>
  <si>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</si>
  <si>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</si>
  <si>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</si>
  <si>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</si>
  <si>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</si>
  <si>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</si>
  <si>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</si>
  <si>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</si>
  <si>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</si>
  <si>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</si>
  <si>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</si>
  <si>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</si>
  <si>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</si>
  <si>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</si>
  <si>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</si>
  <si>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</si>
  <si>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</si>
  <si>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</si>
  <si>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</si>
  <si>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</si>
  <si>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</si>
  <si>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</si>
  <si>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</si>
  <si>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</si>
  <si>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</si>
  <si>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</si>
  <si>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</si>
  <si>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</si>
  <si>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</si>
  <si>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</si>
  <si>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</si>
  <si>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</si>
  <si>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</si>
  <si>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</si>
  <si>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</si>
  <si>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</si>
  <si>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</si>
  <si>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</si>
  <si>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</si>
  <si>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</si>
  <si>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</si>
  <si>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</si>
  <si>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</si>
  <si>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</si>
  <si>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</si>
  <si>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</si>
  <si>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</si>
  <si>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</si>
  <si>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</si>
  <si>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</si>
  <si>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</si>
  <si>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</si>
  <si>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</si>
  <si>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</si>
  <si>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</si>
  <si>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</si>
  <si>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</si>
  <si>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</si>
  <si>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</si>
  <si>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</si>
  <si>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</si>
  <si>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</si>
  <si>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</si>
  <si>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</si>
  <si>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</si>
  <si>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</si>
  <si>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</si>
  <si>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</si>
  <si>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</si>
  <si>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</si>
  <si>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</si>
  <si>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</si>
  <si>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</si>
  <si>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</si>
  <si>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</si>
  <si>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</si>
  <si>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</si>
  <si>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</si>
  <si>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</si>
  <si>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</si>
  <si>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</si>
  <si>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</si>
  <si>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</si>
  <si>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</si>
  <si>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</si>
  <si>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</si>
  <si>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</si>
  <si>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</si>
  <si>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</si>
  <si>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</si>
  <si>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</si>
  <si>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</si>
  <si>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</si>
  <si>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</si>
  <si>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</si>
  <si>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</si>
  <si>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</si>
  <si>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</si>
  <si>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</si>
  <si>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</si>
  <si>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</si>
  <si>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</si>
  <si>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</si>
  <si>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</si>
  <si>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</si>
  <si>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</si>
  <si>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</si>
  <si>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</si>
  <si>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</si>
  <si>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</si>
  <si>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</si>
  <si>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</si>
  <si>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</si>
  <si>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</si>
  <si>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</si>
  <si>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</si>
  <si>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</si>
  <si>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</si>
  <si>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</si>
  <si>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</si>
  <si>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</si>
  <si>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</si>
  <si>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</si>
  <si>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</si>
  <si>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</si>
  <si>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</si>
  <si>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</si>
  <si>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</si>
  <si>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</si>
  <si>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</si>
  <si>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</si>
  <si>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</si>
  <si>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</si>
  <si>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</si>
  <si>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</si>
  <si>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</si>
  <si>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</si>
  <si>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</si>
  <si>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</si>
  <si>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</si>
  <si>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</si>
  <si>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</si>
  <si>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</si>
  <si>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</si>
  <si>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</si>
  <si>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</si>
  <si>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</si>
  <si>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</si>
  <si>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</si>
  <si>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</si>
  <si>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</si>
  <si>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</si>
  <si>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</si>
  <si>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</si>
  <si>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</si>
  <si>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</si>
  <si>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</si>
  <si>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</si>
  <si>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</si>
  <si>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</si>
  <si>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</si>
  <si>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</si>
  <si>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</si>
  <si>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</si>
  <si>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</si>
  <si>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</si>
  <si>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</si>
  <si>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</si>
  <si>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</si>
  <si>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</si>
  <si>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</si>
  <si>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</si>
  <si>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</si>
  <si>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</si>
  <si>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</si>
  <si>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</si>
  <si>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</si>
  <si>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</si>
  <si>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</si>
  <si>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</si>
  <si>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</si>
  <si>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</si>
  <si>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</si>
  <si>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</si>
  <si>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</si>
  <si>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</si>
  <si>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</si>
  <si>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</si>
  <si>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</si>
  <si>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</si>
  <si>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</si>
  <si>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</si>
  <si>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</si>
  <si>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</si>
  <si>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</si>
  <si>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</si>
  <si>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</si>
  <si>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</si>
  <si>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</si>
  <si>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</si>
  <si>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</si>
  <si>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</si>
  <si>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</si>
  <si>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</si>
  <si>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</si>
  <si>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</si>
  <si>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</si>
  <si>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</si>
  <si>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</si>
  <si>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</si>
  <si>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</si>
  <si>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</si>
  <si>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</si>
  <si>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</si>
  <si>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</si>
  <si>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</si>
  <si>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</si>
  <si>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</si>
  <si>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</si>
  <si>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</si>
  <si>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</si>
  <si>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</si>
  <si>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</si>
  <si>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</si>
  <si>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</si>
  <si>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</si>
  <si>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</si>
  <si>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</si>
  <si>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</si>
  <si>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</si>
  <si>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</si>
  <si>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</si>
  <si>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</si>
  <si>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</si>
  <si>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</si>
  <si>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</si>
  <si>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</si>
  <si>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</si>
  <si>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</si>
  <si>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</si>
  <si>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</si>
  <si>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</si>
  <si>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</si>
  <si>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</si>
  <si>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</si>
  <si>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</si>
  <si>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</si>
  <si>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</si>
  <si>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</si>
  <si>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</si>
  <si>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</si>
  <si>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</si>
  <si>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</si>
  <si>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</si>
  <si>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</si>
  <si>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</si>
  <si>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</si>
  <si>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</si>
  <si>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</si>
  <si>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</si>
  <si>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</si>
  <si>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</si>
  <si>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</si>
  <si>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</si>
  <si>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</si>
  <si>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</si>
  <si>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</si>
  <si>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</si>
  <si>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</si>
  <si>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</si>
  <si>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</si>
  <si>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</si>
  <si>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</si>
  <si>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</si>
  <si>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</si>
  <si>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</si>
  <si>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</si>
  <si>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</si>
  <si>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</si>
  <si>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</si>
  <si>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</si>
  <si>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</si>
  <si>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</si>
  <si>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</si>
  <si>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</si>
  <si>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</si>
  <si>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</si>
  <si>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</si>
  <si>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</si>
  <si>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</si>
  <si>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</si>
  <si>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</si>
  <si>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</si>
  <si>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</si>
  <si>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</si>
  <si>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</si>
  <si>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</si>
  <si>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</si>
  <si>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</si>
  <si>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</si>
  <si>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</si>
  <si>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</si>
  <si>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</si>
  <si>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</si>
  <si>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</si>
  <si>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</si>
  <si>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</si>
  <si>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</si>
  <si>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</si>
  <si>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</si>
  <si>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</si>
  <si>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</si>
  <si>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</si>
  <si>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</si>
  <si>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</si>
  <si>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</si>
  <si>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</si>
  <si>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</si>
  <si>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</si>
  <si>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</si>
  <si>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</si>
  <si>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</si>
  <si>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</si>
  <si>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</si>
  <si>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</si>
  <si>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</si>
  <si>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</si>
  <si>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</si>
  <si>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</si>
  <si>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</si>
  <si>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</si>
  <si>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</si>
  <si>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</si>
  <si>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</si>
  <si>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</si>
  <si>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</si>
  <si>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</si>
  <si>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</si>
  <si>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</si>
  <si>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</si>
  <si>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</si>
  <si>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</si>
  <si>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</si>
  <si>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</si>
  <si>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</si>
  <si>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</si>
  <si>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</si>
  <si>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</si>
  <si>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</si>
  <si>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</si>
  <si>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</si>
  <si>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</si>
  <si>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</si>
  <si>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</si>
  <si>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</si>
  <si>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</si>
  <si>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</si>
  <si>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</si>
  <si>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</si>
  <si>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</si>
  <si>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</si>
  <si>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</si>
  <si>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</si>
  <si>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</si>
  <si>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</si>
  <si>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</si>
  <si>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</si>
  <si>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</si>
  <si>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</si>
  <si>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</si>
  <si>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</si>
  <si>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</si>
  <si>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</si>
  <si>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</si>
  <si>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</si>
  <si>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</si>
  <si>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</si>
  <si>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</si>
  <si>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</si>
  <si>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</si>
  <si>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</si>
  <si>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</si>
  <si>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</si>
  <si>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</si>
  <si>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</si>
  <si>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</si>
  <si>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</si>
  <si>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</si>
  <si>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</si>
  <si>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</si>
  <si>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</si>
  <si>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</si>
  <si>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</si>
  <si>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</si>
  <si>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</si>
  <si>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</si>
  <si>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</si>
  <si>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</si>
  <si>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</si>
  <si>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</si>
  <si>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</si>
  <si>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</si>
  <si>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</si>
  <si>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</si>
  <si>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</si>
  <si>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</si>
  <si>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</si>
  <si>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</si>
  <si>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</si>
  <si>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</si>
  <si>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</si>
  <si>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</si>
  <si>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</si>
  <si>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</si>
  <si>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</si>
  <si>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</si>
  <si>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</si>
  <si>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</si>
  <si>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</si>
  <si>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</si>
  <si>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</si>
  <si>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</si>
  <si>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</si>
  <si>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</si>
  <si>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</si>
  <si>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</si>
  <si>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</si>
  <si>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</si>
  <si>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</si>
  <si>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</si>
  <si>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</si>
  <si>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</si>
  <si>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</si>
  <si>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</si>
  <si>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</si>
  <si>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</si>
  <si>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</si>
  <si>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</si>
  <si>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</si>
  <si>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</si>
  <si>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</si>
  <si>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</si>
  <si>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</si>
  <si>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</si>
  <si>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</si>
  <si>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</si>
  <si>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</si>
  <si>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</si>
  <si>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</si>
  <si>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</si>
  <si>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</si>
  <si>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</si>
  <si>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</si>
  <si>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</si>
  <si>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</si>
  <si>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</si>
  <si>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</si>
  <si>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</si>
  <si>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</si>
  <si>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</si>
  <si>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</si>
  <si>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</si>
  <si>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</si>
  <si>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</si>
  <si>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</si>
  <si>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</si>
  <si>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</si>
  <si>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</si>
  <si>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</si>
  <si>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</si>
  <si>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</si>
  <si>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</si>
  <si>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</si>
  <si>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</si>
  <si>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</si>
  <si>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</si>
  <si>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</si>
  <si>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</si>
  <si>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</si>
  <si>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</si>
  <si>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</si>
  <si>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</si>
  <si>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</si>
  <si>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</si>
  <si>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</si>
  <si>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</si>
  <si>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</si>
  <si>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</si>
  <si>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</si>
  <si>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</si>
  <si>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</si>
  <si>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</si>
  <si>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</si>
  <si>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</si>
  <si>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</si>
  <si>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</si>
  <si>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</si>
  <si>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</si>
  <si>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</si>
  <si>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</si>
  <si>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</si>
  <si>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</si>
  <si>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</si>
  <si>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</si>
  <si>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</si>
  <si>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</si>
  <si>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</si>
  <si>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</si>
  <si>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</si>
  <si>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</si>
  <si>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</si>
  <si>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</si>
  <si>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</si>
  <si>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</si>
  <si>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</si>
  <si>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</si>
  <si>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</si>
  <si>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</si>
  <si>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</si>
  <si>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</si>
  <si>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</si>
  <si>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</si>
  <si>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</si>
  <si>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</si>
  <si>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</si>
  <si>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</si>
  <si>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</si>
  <si>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</si>
  <si>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</si>
  <si>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</si>
  <si>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</si>
  <si>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</si>
  <si>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</si>
  <si>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</si>
  <si>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</si>
  <si>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</si>
  <si>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</si>
  <si>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</si>
  <si>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</si>
  <si>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</si>
  <si>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</si>
  <si>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</si>
  <si>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</si>
  <si>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</si>
  <si>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</si>
  <si>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</si>
  <si>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</si>
  <si>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</si>
  <si>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</si>
  <si>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</si>
  <si>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</si>
  <si>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</si>
  <si>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</si>
  <si>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</si>
  <si>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</si>
  <si>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</si>
  <si>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</si>
  <si>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</si>
  <si>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</si>
  <si>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</si>
  <si>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</si>
  <si>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</si>
  <si>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</si>
  <si>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</si>
  <si>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</si>
  <si>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</si>
  <si>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</si>
  <si>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</si>
  <si>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</si>
  <si>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</si>
  <si>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</si>
  <si>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</si>
  <si>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</si>
  <si>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</si>
  <si>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</si>
  <si>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</si>
  <si>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</si>
  <si>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</si>
  <si>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</si>
  <si>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</si>
  <si>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</si>
  <si>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</si>
  <si>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</si>
  <si>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</si>
  <si>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</si>
  <si>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</si>
  <si>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</si>
  <si>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</si>
  <si>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</si>
  <si>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</si>
  <si>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</si>
  <si>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</si>
  <si>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</si>
  <si>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</si>
  <si>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</si>
  <si>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</si>
  <si>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</si>
  <si>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</si>
  <si>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</si>
  <si>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</si>
  <si>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</si>
  <si>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</si>
  <si>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</si>
  <si>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</si>
  <si>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</si>
  <si>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</si>
  <si>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</si>
  <si>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</si>
  <si>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</si>
  <si>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</si>
  <si>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</si>
  <si>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</si>
  <si>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</si>
  <si>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</si>
  <si>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</si>
  <si>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</si>
  <si>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</si>
  <si>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</si>
  <si>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</si>
  <si>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</si>
  <si>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</si>
  <si>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</si>
  <si>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</si>
  <si>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</si>
  <si>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</si>
  <si>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</si>
  <si>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</si>
  <si>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</si>
  <si>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</si>
  <si>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</si>
  <si>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</si>
  <si>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</si>
  <si>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</si>
  <si>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</si>
  <si>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</si>
  <si>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</si>
  <si>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</si>
  <si>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</si>
  <si>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</si>
  <si>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</si>
  <si>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</si>
  <si>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</si>
  <si>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</si>
  <si>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</si>
  <si>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</si>
  <si>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</si>
  <si>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</si>
  <si>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</si>
  <si>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</si>
  <si>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</si>
  <si>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</si>
  <si>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</si>
  <si>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</si>
  <si>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</si>
  <si>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</si>
  <si>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</si>
  <si>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</si>
  <si>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</si>
  <si>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</si>
  <si>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</si>
  <si>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</si>
  <si>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</si>
  <si>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</si>
  <si>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</si>
  <si>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</si>
  <si>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</si>
  <si>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</si>
  <si>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</si>
  <si>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</si>
  <si>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</si>
  <si>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</si>
  <si>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</si>
  <si>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</si>
  <si>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</si>
  <si>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</si>
  <si>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</si>
  <si>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</si>
  <si>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</si>
  <si>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</si>
  <si>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</si>
  <si>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</si>
  <si>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</si>
  <si>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</si>
  <si>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</si>
  <si>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</si>
  <si>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</si>
  <si>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</si>
  <si>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</si>
  <si>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</si>
  <si>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</si>
  <si>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</si>
  <si>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</si>
  <si>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</si>
  <si>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</si>
  <si>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</si>
  <si>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</si>
  <si>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</si>
  <si>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</si>
  <si>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</si>
  <si>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</si>
  <si>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</si>
  <si>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</si>
  <si>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</si>
  <si>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</si>
  <si>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</si>
  <si>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</si>
  <si>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</si>
  <si>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</si>
  <si>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</si>
  <si>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</si>
  <si>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</si>
  <si>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</si>
  <si>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</si>
  <si>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</si>
  <si>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</si>
  <si>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</si>
  <si>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</si>
  <si>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</si>
  <si>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</si>
  <si>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</si>
  <si>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</si>
  <si>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</si>
  <si>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</si>
  <si>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</si>
  <si>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</si>
  <si>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</si>
  <si>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</si>
  <si>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</si>
  <si>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</si>
  <si>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</si>
  <si>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</si>
  <si>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</si>
  <si>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</si>
  <si>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</si>
  <si>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</si>
  <si>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</si>
  <si>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</si>
  <si>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</si>
  <si>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</si>
  <si>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</si>
  <si>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</si>
  <si>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</si>
  <si>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</si>
  <si>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</si>
  <si>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</si>
  <si>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</si>
  <si>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</si>
  <si>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</si>
  <si>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</si>
  <si>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</si>
  <si>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</si>
  <si>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</si>
  <si>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</si>
  <si>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</si>
  <si>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</si>
  <si>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</si>
  <si>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</si>
  <si>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</si>
  <si>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</si>
  <si>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</si>
  <si>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</si>
  <si>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</si>
  <si>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</si>
  <si>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</si>
  <si>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</si>
  <si>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</si>
  <si>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</si>
  <si>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</si>
  <si>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</si>
  <si>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</si>
  <si>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</si>
  <si>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</si>
  <si>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</si>
  <si>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</si>
  <si>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</si>
  <si>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</si>
  <si>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</si>
  <si>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</si>
  <si>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</si>
  <si>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</si>
  <si>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</si>
  <si>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</si>
  <si>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</si>
  <si>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</si>
  <si>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</si>
  <si>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</si>
  <si>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</si>
  <si>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</si>
  <si>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</si>
  <si>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</si>
  <si>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</si>
  <si>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</si>
  <si>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</si>
  <si>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</si>
  <si>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</si>
  <si>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</si>
  <si>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</si>
  <si>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</si>
  <si>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</si>
  <si>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</si>
  <si>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</si>
  <si>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</si>
  <si>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</si>
  <si>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</si>
  <si>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</si>
  <si>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</si>
  <si>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</si>
  <si>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</si>
  <si>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</si>
  <si>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</si>
  <si>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</si>
  <si>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</si>
  <si>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</si>
  <si>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</si>
  <si>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</si>
  <si>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</si>
  <si>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</si>
  <si>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</si>
  <si>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</si>
  <si>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</si>
  <si>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</si>
  <si>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</si>
  <si>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</si>
  <si>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</si>
  <si>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</si>
  <si>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</si>
  <si>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</si>
  <si>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</si>
  <si>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</si>
  <si>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</si>
  <si>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</si>
  <si>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</si>
  <si>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</si>
  <si>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</si>
  <si>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</si>
  <si>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</si>
  <si>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</si>
  <si>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</si>
  <si>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</si>
  <si>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</si>
  <si>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</si>
  <si>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</si>
  <si>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</si>
  <si>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</si>
  <si>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</si>
  <si>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</si>
  <si>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</si>
  <si>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</si>
  <si>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</si>
  <si>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</si>
  <si>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</si>
  <si>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</si>
  <si>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</si>
  <si>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</si>
  <si>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</si>
  <si>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</si>
  <si>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</si>
  <si>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</si>
  <si>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</si>
  <si>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</si>
  <si>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</si>
  <si>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</si>
  <si>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</si>
  <si>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</si>
  <si>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</si>
  <si>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</si>
  <si>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</si>
  <si>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</si>
  <si>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</si>
  <si>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</si>
  <si>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</si>
  <si>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</si>
  <si>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</si>
  <si>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</si>
  <si>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</si>
  <si>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</si>
  <si>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</si>
  <si>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</si>
  <si>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</si>
  <si>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</si>
  <si>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</si>
  <si>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</si>
  <si>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</si>
  <si>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</si>
  <si>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</si>
  <si>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</si>
  <si>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</si>
  <si>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</si>
  <si>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</si>
  <si>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</si>
  <si>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</si>
  <si>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</si>
  <si>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</si>
  <si>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</si>
  <si>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</si>
  <si>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</si>
  <si>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</si>
  <si>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</si>
  <si>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</si>
  <si>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</si>
  <si>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</si>
  <si>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</si>
  <si>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</si>
  <si>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</si>
  <si>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</si>
  <si>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</si>
  <si>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</si>
  <si>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</si>
  <si>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</si>
  <si>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</si>
  <si>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</si>
  <si>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</si>
  <si>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</si>
  <si>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</si>
  <si>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</si>
  <si>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</si>
  <si>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</si>
  <si>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</si>
  <si>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</si>
  <si>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</si>
  <si>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</si>
  <si>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</si>
  <si>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</si>
  <si>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</si>
  <si>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</si>
  <si>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</si>
  <si>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</si>
  <si>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</si>
  <si>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</si>
  <si>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</si>
  <si>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</si>
  <si>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</si>
  <si>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</si>
  <si>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</si>
  <si>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</si>
  <si>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</si>
  <si>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</si>
  <si>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</si>
  <si>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</si>
  <si>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</si>
  <si>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</si>
  <si>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</si>
  <si>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</si>
  <si>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</si>
  <si>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</si>
  <si>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</si>
  <si>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</si>
  <si>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</si>
  <si>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</si>
  <si>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</si>
  <si>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</si>
  <si>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</si>
  <si>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</si>
  <si>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</si>
  <si>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</si>
  <si>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</si>
  <si>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</si>
  <si>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</si>
  <si>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</si>
  <si>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</si>
  <si>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</si>
  <si>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</si>
  <si>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</si>
  <si>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</si>
  <si>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</si>
  <si>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</si>
  <si>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</si>
  <si>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</si>
  <si>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</si>
  <si>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</si>
  <si>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</si>
  <si>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</si>
  <si>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</si>
  <si>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</si>
  <si>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</si>
  <si>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</si>
  <si>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</si>
  <si>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</si>
  <si>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</si>
  <si>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</si>
  <si>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</si>
  <si>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</si>
  <si>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</si>
  <si>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</si>
  <si>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</si>
  <si>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</si>
  <si>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</si>
  <si>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</si>
  <si>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</si>
  <si>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</si>
  <si>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</si>
  <si>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</si>
  <si>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</si>
  <si>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</si>
  <si>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</si>
  <si>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</si>
  <si>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</si>
  <si>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</si>
  <si>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</si>
  <si>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</si>
  <si>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</si>
  <si>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</si>
  <si>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</si>
  <si>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</si>
  <si>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</si>
  <si>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</si>
  <si>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</si>
  <si>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</si>
  <si>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</si>
  <si>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</si>
  <si>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</si>
  <si>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</si>
  <si>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</si>
  <si>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</si>
  <si>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</si>
  <si>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</si>
  <si>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</si>
  <si>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</si>
  <si>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</si>
  <si>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</si>
  <si>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</si>
  <si>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</si>
  <si>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</si>
  <si>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</si>
  <si>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</si>
  <si>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</si>
  <si>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</si>
  <si>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</si>
  <si>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</si>
  <si>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</si>
  <si>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</si>
  <si>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</si>
  <si>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</si>
  <si>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</si>
  <si>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</si>
  <si>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</si>
  <si>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</si>
  <si>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</si>
  <si>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</si>
  <si>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</si>
  <si>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</si>
  <si>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</si>
  <si>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</si>
  <si>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</si>
  <si>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</si>
  <si>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</si>
  <si>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</si>
  <si>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</si>
  <si>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</si>
  <si>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</si>
  <si>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</si>
  <si>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</si>
  <si>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</si>
  <si>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</si>
  <si>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</si>
  <si>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</si>
  <si>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</si>
  <si>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</si>
  <si>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</si>
  <si>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</si>
  <si>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</si>
  <si>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</si>
  <si>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</si>
  <si>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</si>
  <si>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</si>
  <si>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</si>
  <si>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</si>
  <si>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</si>
  <si>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</si>
  <si>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</si>
  <si>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</si>
  <si>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</si>
  <si>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</si>
  <si>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</si>
  <si>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</si>
  <si>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</si>
  <si>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</si>
  <si>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</si>
  <si>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</si>
  <si>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</si>
  <si>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</si>
  <si>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</si>
  <si>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</si>
  <si>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</si>
  <si>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</si>
  <si>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</si>
  <si>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</si>
  <si>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</si>
  <si>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</si>
  <si>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</si>
  <si>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</si>
  <si>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</si>
  <si>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</si>
  <si>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</si>
  <si>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</si>
  <si>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</si>
  <si>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</si>
  <si>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</si>
  <si>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</si>
  <si>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</si>
  <si>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</si>
  <si>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</si>
  <si>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</si>
  <si>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</si>
  <si>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</si>
  <si>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</si>
  <si>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</si>
  <si>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</si>
  <si>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</si>
  <si>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</si>
  <si>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</si>
  <si>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</si>
  <si>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</si>
  <si>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</si>
  <si>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</si>
  <si>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</si>
  <si>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</si>
  <si>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</si>
  <si>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</si>
  <si>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</si>
  <si>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</si>
  <si>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</si>
  <si>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</si>
  <si>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</si>
  <si>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</si>
  <si>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</si>
  <si>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</si>
  <si>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</si>
  <si>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</si>
  <si>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</si>
  <si>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</si>
  <si>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</si>
  <si>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</si>
  <si>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</si>
  <si>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</si>
  <si>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</si>
  <si>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</si>
  <si>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</si>
  <si>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</si>
  <si>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</si>
  <si>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</si>
  <si>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</si>
  <si>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</si>
  <si>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</si>
  <si>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</si>
  <si>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</si>
  <si>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</si>
  <si>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</si>
  <si>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</si>
  <si>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</si>
  <si>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</si>
  <si>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</si>
  <si>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</si>
  <si>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</si>
  <si>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</si>
  <si>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</si>
  <si>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</si>
  <si>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</si>
  <si>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</si>
  <si>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</si>
  <si>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</si>
  <si>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</si>
  <si>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</si>
  <si>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</si>
  <si>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</si>
  <si>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</si>
  <si>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</si>
  <si>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</si>
  <si>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</si>
  <si>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</si>
  <si>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</si>
  <si>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</si>
  <si>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</si>
  <si>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</si>
  <si>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</si>
  <si>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</si>
  <si>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</si>
  <si>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</si>
  <si>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</si>
  <si>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</si>
  <si>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</si>
  <si>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</si>
  <si>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</si>
  <si>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</si>
  <si>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</si>
  <si>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</si>
  <si>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</si>
  <si>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</si>
  <si>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</si>
  <si>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</si>
  <si>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</si>
  <si>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</si>
  <si>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</si>
  <si>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</si>
  <si>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</si>
  <si>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</si>
  <si>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</si>
  <si>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</si>
  <si>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</si>
  <si>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</si>
  <si>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</si>
  <si>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</si>
  <si>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</si>
  <si>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</si>
  <si>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</si>
  <si>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</si>
  <si>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</si>
  <si>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</si>
  <si>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</si>
  <si>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</si>
  <si>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</si>
  <si>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</si>
  <si>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</si>
  <si>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</si>
  <si>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</si>
  <si>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</si>
  <si>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</si>
  <si>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</si>
  <si>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</si>
  <si>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</si>
  <si>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</si>
  <si>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</si>
  <si>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</si>
  <si>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</si>
  <si>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</si>
  <si>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</si>
  <si>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</si>
  <si>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</si>
  <si>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</si>
  <si>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</si>
  <si>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</si>
  <si>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</si>
  <si>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</si>
  <si>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</si>
  <si>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</si>
  <si>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</si>
  <si>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</si>
  <si>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</si>
  <si>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</si>
  <si>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</si>
  <si>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</si>
  <si>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</si>
  <si>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</si>
  <si>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</si>
  <si>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</si>
  <si>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</si>
  <si>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</si>
  <si>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</si>
  <si>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</si>
  <si>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</si>
  <si>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</si>
  <si>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</si>
  <si>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</si>
  <si>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</si>
  <si>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</si>
  <si>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</si>
  <si>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</si>
  <si>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</si>
  <si>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</si>
  <si>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</si>
  <si>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</si>
  <si>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</si>
  <si>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</si>
  <si>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</si>
  <si>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</si>
  <si>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</si>
  <si>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</si>
  <si>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</si>
  <si>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</si>
  <si>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</si>
  <si>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</si>
  <si>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</si>
  <si>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</si>
  <si>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</si>
  <si>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</si>
  <si>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</si>
  <si>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</si>
  <si>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</si>
  <si>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</si>
  <si>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</si>
  <si>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</si>
  <si>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</si>
  <si>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</si>
  <si>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</si>
  <si>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</si>
  <si>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</si>
  <si>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</si>
  <si>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</si>
  <si>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</si>
  <si>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</si>
  <si>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</si>
  <si>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</si>
  <si>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</si>
  <si>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</si>
  <si>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</si>
  <si>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</si>
  <si>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</si>
  <si>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</si>
  <si>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</si>
  <si>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</si>
  <si>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</si>
  <si>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</si>
  <si>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</si>
  <si>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</si>
  <si>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</si>
  <si>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</si>
  <si>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</si>
  <si>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</si>
  <si>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</si>
  <si>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</si>
  <si>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</si>
  <si>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</si>
  <si>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</si>
  <si>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</si>
  <si>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</si>
  <si>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</si>
  <si>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</si>
  <si>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</si>
  <si>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</si>
  <si>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</si>
  <si>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</si>
  <si>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</si>
  <si>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</si>
  <si>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</si>
  <si>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</si>
  <si>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</si>
  <si>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</si>
  <si>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</si>
  <si>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</si>
  <si>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</si>
  <si>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</si>
  <si>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</si>
  <si>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</si>
  <si>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</si>
  <si>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</si>
  <si>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</si>
  <si>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</si>
  <si>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</si>
  <si>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</si>
  <si>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</si>
  <si>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</si>
  <si>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</si>
  <si>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</si>
  <si>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</si>
  <si>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</si>
  <si>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</si>
  <si>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</si>
  <si>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</si>
  <si>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</si>
  <si>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</si>
  <si>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</si>
  <si>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</si>
  <si>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</si>
  <si>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</si>
  <si>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</si>
  <si>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</si>
  <si>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</si>
  <si>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</si>
  <si>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</si>
  <si>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</si>
  <si>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</si>
  <si>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</si>
  <si>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</si>
  <si>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</si>
  <si>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</si>
  <si>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</si>
  <si>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</si>
  <si>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</si>
  <si>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</si>
  <si>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</si>
  <si>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</si>
  <si>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</si>
  <si>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</si>
  <si>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</si>
  <si>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</si>
  <si>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</si>
  <si>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</si>
  <si>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</si>
  <si>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</si>
  <si>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</si>
  <si>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</si>
  <si>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</si>
  <si>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</si>
  <si>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</si>
  <si>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</si>
  <si>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</si>
  <si>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</si>
  <si>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</si>
  <si>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</si>
  <si>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</si>
  <si>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</si>
  <si>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</si>
  <si>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</si>
  <si>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</si>
  <si>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</si>
  <si>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</si>
  <si>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</si>
  <si>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</si>
  <si>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</si>
  <si>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</si>
  <si>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</si>
  <si>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</si>
  <si>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</si>
  <si>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</si>
  <si>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</si>
  <si>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</si>
  <si>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</si>
  <si>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</si>
  <si>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</si>
  <si>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</si>
  <si>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</si>
  <si>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</si>
  <si>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</si>
  <si>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</si>
  <si>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</si>
  <si>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</si>
  <si>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</si>
  <si>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</si>
  <si>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</si>
  <si>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</si>
  <si>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</si>
  <si>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</si>
  <si>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</si>
  <si>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</si>
  <si>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</si>
  <si>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</si>
  <si>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</si>
  <si>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</si>
  <si>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</si>
  <si>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</si>
  <si>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</si>
  <si>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</si>
  <si>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</si>
  <si>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</si>
  <si>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</si>
  <si>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</si>
  <si>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</si>
  <si>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</si>
  <si>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</si>
  <si>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</si>
  <si>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</si>
  <si>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</si>
  <si>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</si>
  <si>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</si>
  <si>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</si>
  <si>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</si>
  <si>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</si>
  <si>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</si>
  <si>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</si>
  <si>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</si>
  <si>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</si>
  <si>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</si>
  <si>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</si>
  <si>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</si>
  <si>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</si>
  <si>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</si>
  <si>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</si>
  <si>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</si>
  <si>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</si>
  <si>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</si>
  <si>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</si>
  <si>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</si>
  <si>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</si>
  <si>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</si>
  <si>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</si>
  <si>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</si>
  <si>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</si>
  <si>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</si>
  <si>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</si>
  <si>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</si>
  <si>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</si>
  <si>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</si>
  <si>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</si>
  <si>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</si>
  <si>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</si>
  <si>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</si>
  <si>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</si>
  <si>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</si>
  <si>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</si>
  <si>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</si>
  <si>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</si>
  <si>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</si>
  <si>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</si>
  <si>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</si>
  <si>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</si>
  <si>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</si>
  <si>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</si>
  <si>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</si>
  <si>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</si>
  <si>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</si>
  <si>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</si>
  <si>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</si>
  <si>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</si>
  <si>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</si>
  <si>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</si>
  <si>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</si>
  <si>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</si>
  <si>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</si>
  <si>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</si>
  <si>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</si>
  <si>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</si>
  <si>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</si>
  <si>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</si>
  <si>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</si>
  <si>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</si>
  <si>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</si>
  <si>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</si>
  <si>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</si>
  <si>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</si>
  <si>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</si>
  <si>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</si>
  <si>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</si>
  <si>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</si>
  <si>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</si>
  <si>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</si>
  <si>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</si>
  <si>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</si>
  <si>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</si>
  <si>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</si>
  <si>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</si>
  <si>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</si>
  <si>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</si>
  <si>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</si>
  <si>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</si>
  <si>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</si>
  <si>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</si>
  <si>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</si>
  <si>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</si>
  <si>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</si>
  <si>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</si>
  <si>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</si>
  <si>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</si>
  <si>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</si>
  <si>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</si>
  <si>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</si>
  <si>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</si>
  <si>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</si>
  <si>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</si>
  <si>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</si>
  <si>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</si>
  <si>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</si>
  <si>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</si>
  <si>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</si>
  <si>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</si>
  <si>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</si>
  <si>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</si>
  <si>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</si>
  <si>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</si>
  <si>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</si>
  <si>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</si>
  <si>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</si>
  <si>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</si>
  <si>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</si>
  <si>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</si>
  <si>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</si>
  <si>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</si>
  <si>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</si>
  <si>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</si>
  <si>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</si>
  <si>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</si>
  <si>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</si>
  <si>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</si>
  <si>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</si>
  <si>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</si>
  <si>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</si>
  <si>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</si>
  <si>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</si>
  <si>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</si>
  <si>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</si>
  <si>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</si>
  <si>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</si>
  <si>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</si>
  <si>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</si>
  <si>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</si>
  <si>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</si>
  <si>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</si>
  <si>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</si>
  <si>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</si>
  <si>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</si>
  <si>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</si>
  <si>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</si>
  <si>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</si>
  <si>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</si>
  <si>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</si>
  <si>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</si>
  <si>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</si>
  <si>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</si>
  <si>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</si>
  <si>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</si>
  <si>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</si>
  <si>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</si>
  <si>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</si>
  <si>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</si>
  <si>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</si>
  <si>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</si>
  <si>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</si>
  <si>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</si>
  <si>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</si>
  <si>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</si>
  <si>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</si>
  <si>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</si>
  <si>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</si>
  <si>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</si>
  <si>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</si>
  <si>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</si>
  <si>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</si>
  <si>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</si>
  <si>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</si>
  <si>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</si>
  <si>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</si>
  <si>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</si>
  <si>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</si>
  <si>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</si>
  <si>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</si>
  <si>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</si>
  <si>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</si>
  <si>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</si>
  <si>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</si>
  <si>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</si>
  <si>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</si>
  <si>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</si>
  <si>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</si>
  <si>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</si>
  <si>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</si>
  <si>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</si>
  <si>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</si>
  <si>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</si>
  <si>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</si>
  <si>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</si>
  <si>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</si>
  <si>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</si>
  <si>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</si>
  <si>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</si>
  <si>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</si>
  <si>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</si>
  <si>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</si>
  <si>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</si>
  <si>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</si>
  <si>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</si>
  <si>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</si>
  <si>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</si>
  <si>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</si>
  <si>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</si>
  <si>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</si>
  <si>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</si>
  <si>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</si>
  <si>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</si>
  <si>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</si>
  <si>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</si>
  <si>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</si>
  <si>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</si>
  <si>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</si>
  <si>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</si>
  <si>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</si>
  <si>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</si>
  <si>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</si>
  <si>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</si>
  <si>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</si>
  <si>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</si>
  <si>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</si>
  <si>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</si>
  <si>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</si>
  <si>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</si>
  <si>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</si>
  <si>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</si>
  <si>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</si>
  <si>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</si>
  <si>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</si>
  <si>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</si>
  <si>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</si>
  <si>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</si>
  <si>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</si>
  <si>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</si>
  <si>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</si>
  <si>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</si>
  <si>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</si>
  <si>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</si>
  <si>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</si>
  <si>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</si>
  <si>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</si>
  <si>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</si>
  <si>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</si>
  <si>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</si>
  <si>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</si>
  <si>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</si>
  <si>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</si>
  <si>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</si>
  <si>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</si>
  <si>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</si>
  <si>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</si>
  <si>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</si>
  <si>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</si>
  <si>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</si>
  <si>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</si>
  <si>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</si>
  <si>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</si>
  <si>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</si>
  <si>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</si>
  <si>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</si>
  <si>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</si>
  <si>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</si>
  <si>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</si>
  <si>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</si>
  <si>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</si>
  <si>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</si>
  <si>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</si>
  <si>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</si>
  <si>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</si>
  <si>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</si>
  <si>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</si>
  <si>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</si>
  <si>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</si>
  <si>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</si>
  <si>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</si>
  <si>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</si>
  <si>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</si>
  <si>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</si>
  <si>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</si>
  <si>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</si>
  <si>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</si>
  <si>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</si>
  <si>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</si>
  <si>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</si>
  <si>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</si>
  <si>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</si>
  <si>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</si>
  <si>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</si>
  <si>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</si>
  <si>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</si>
  <si>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</si>
  <si>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</si>
  <si>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</si>
  <si>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</si>
  <si>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</si>
  <si>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</si>
  <si>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</si>
  <si>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</si>
  <si>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</si>
  <si>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</si>
  <si>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</si>
  <si>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</si>
  <si>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</si>
  <si>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</si>
  <si>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</si>
  <si>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</si>
  <si>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</si>
  <si>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</si>
  <si>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</si>
  <si>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</si>
  <si>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</si>
  <si>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</si>
  <si>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</si>
  <si>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</si>
  <si>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</si>
  <si>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</si>
  <si>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</si>
  <si>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</si>
  <si>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</si>
  <si>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</si>
  <si>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</si>
  <si>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</si>
  <si>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</si>
  <si>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</si>
  <si>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</si>
  <si>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</si>
  <si>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</si>
  <si>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</si>
  <si>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</si>
  <si>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</si>
  <si>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</si>
  <si>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</si>
  <si>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</si>
  <si>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</si>
  <si>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</si>
  <si>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</si>
  <si>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</si>
  <si>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</si>
  <si>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</si>
  <si>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</si>
  <si>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</si>
  <si>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</si>
  <si>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</si>
  <si>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</si>
  <si>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</si>
  <si>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</si>
  <si>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</si>
  <si>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</si>
  <si>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</si>
  <si>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</si>
  <si>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</si>
  <si>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</si>
  <si>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</si>
  <si>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</si>
  <si>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</si>
  <si>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</si>
  <si>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</si>
  <si>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</si>
  <si>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</si>
  <si>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</si>
  <si>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</si>
  <si>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</si>
  <si>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</si>
  <si>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</si>
  <si>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</si>
  <si>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</si>
  <si>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</si>
  <si>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</si>
  <si>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</si>
  <si>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</si>
  <si>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</si>
  <si>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</si>
  <si>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</si>
  <si>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</si>
  <si>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</si>
  <si>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</si>
  <si>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</si>
  <si>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</si>
  <si>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</si>
  <si>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</si>
  <si>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</si>
  <si>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</si>
  <si>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</si>
  <si>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</si>
  <si>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</si>
  <si>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</si>
  <si>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</si>
  <si>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</si>
  <si>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</si>
  <si>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</si>
  <si>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</si>
  <si>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</si>
  <si>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</si>
  <si>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</si>
  <si>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</si>
  <si>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</si>
  <si>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</si>
  <si>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</si>
  <si>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</si>
  <si>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</si>
  <si>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</si>
  <si>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</si>
  <si>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</si>
  <si>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</si>
  <si>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</si>
  <si>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</si>
  <si>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</si>
  <si>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</si>
  <si>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</si>
  <si>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</si>
  <si>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</si>
  <si>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</si>
  <si>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</si>
  <si>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</si>
  <si>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</si>
  <si>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</si>
  <si>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</si>
  <si>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</si>
  <si>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</si>
  <si>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</si>
  <si>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</si>
  <si>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</si>
  <si>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</si>
  <si>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</si>
  <si>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</si>
  <si>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</si>
  <si>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</si>
  <si>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</si>
  <si>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</si>
  <si>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</si>
  <si>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</si>
  <si>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</si>
  <si>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</si>
  <si>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</si>
  <si>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</si>
  <si>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</si>
  <si>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</si>
  <si>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</si>
  <si>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</si>
  <si>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</si>
  <si>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</si>
  <si>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</si>
  <si>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</si>
  <si>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</si>
  <si>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</si>
  <si>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</si>
  <si>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</si>
  <si>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</si>
  <si>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</si>
  <si>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</si>
  <si>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</si>
  <si>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</si>
  <si>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</si>
  <si>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</si>
  <si>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</si>
  <si>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</si>
  <si>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</si>
  <si>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</si>
  <si>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</si>
  <si>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</si>
  <si>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</si>
  <si>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</si>
  <si>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</si>
  <si>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</si>
  <si>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</si>
  <si>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</si>
  <si>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</si>
  <si>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</si>
  <si>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</si>
  <si>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</si>
  <si>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</si>
  <si>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</si>
  <si>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</si>
  <si>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</si>
  <si>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</si>
  <si>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</si>
  <si>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</si>
  <si>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</si>
  <si>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</si>
  <si>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</si>
  <si>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</si>
  <si>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</si>
  <si>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</si>
  <si>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</si>
  <si>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</si>
  <si>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</si>
  <si>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</si>
  <si>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</si>
  <si>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</si>
  <si>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</si>
  <si>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</si>
  <si>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</si>
  <si>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</si>
  <si>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</si>
  <si>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</si>
  <si>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</si>
  <si>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</si>
  <si>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</si>
  <si>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</si>
  <si>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</si>
  <si>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</si>
  <si>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</si>
  <si>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</si>
  <si>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</si>
  <si>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</si>
  <si>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</si>
  <si>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</si>
  <si>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</si>
  <si>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</si>
  <si>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</si>
  <si>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</si>
  <si>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</si>
  <si>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</si>
  <si>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</si>
  <si>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</si>
  <si>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</si>
  <si>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</si>
  <si>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</si>
  <si>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</si>
  <si>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</si>
  <si>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</si>
  <si>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</si>
  <si>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</si>
  <si>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</si>
  <si>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</si>
  <si>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</si>
  <si>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</si>
  <si>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</si>
  <si>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</si>
  <si>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</si>
  <si>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</si>
  <si>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</si>
  <si>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</si>
  <si>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</si>
  <si>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</si>
  <si>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</si>
  <si>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</si>
  <si>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</si>
  <si>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</si>
  <si>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</si>
  <si>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</si>
  <si>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</si>
  <si>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</si>
  <si>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</si>
  <si>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</si>
  <si>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</si>
  <si>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</si>
  <si>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</si>
  <si>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</si>
  <si>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</si>
  <si>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</si>
  <si>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</si>
  <si>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</si>
  <si>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</si>
  <si>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</si>
  <si>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</si>
  <si>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</si>
  <si>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</si>
  <si>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</si>
  <si>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</si>
  <si>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</si>
  <si>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</si>
  <si>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</si>
  <si>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</si>
  <si>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</si>
  <si>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</si>
  <si>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</si>
  <si>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</si>
  <si>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</si>
  <si>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</si>
  <si>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</si>
  <si>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</si>
  <si>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</si>
  <si>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</si>
  <si>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</si>
  <si>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</si>
  <si>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</si>
  <si>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</si>
  <si>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</si>
  <si>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</si>
  <si>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</si>
  <si>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</si>
  <si>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</si>
  <si>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</si>
  <si>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</si>
  <si>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</si>
  <si>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</si>
  <si>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</si>
  <si>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</si>
  <si>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</si>
  <si>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</si>
  <si>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</si>
  <si>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</si>
  <si>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</si>
  <si>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</si>
  <si>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</si>
  <si>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</si>
  <si>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</si>
  <si>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</si>
  <si>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</si>
  <si>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</si>
  <si>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</si>
  <si>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</si>
  <si>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</si>
  <si>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</si>
  <si>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</si>
  <si>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</si>
  <si>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</si>
  <si>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</si>
  <si>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</si>
  <si>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</si>
  <si>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</si>
  <si>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</si>
  <si>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</si>
  <si>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</si>
  <si>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</si>
  <si>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</si>
  <si>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</si>
  <si>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</si>
  <si>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</si>
  <si>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</si>
  <si>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</si>
  <si>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</si>
  <si>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</si>
  <si>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</si>
  <si>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</si>
  <si>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</si>
  <si>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</si>
  <si>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</si>
  <si>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</si>
  <si>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</si>
  <si>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</si>
  <si>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</si>
  <si>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</si>
  <si>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</si>
  <si>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</si>
  <si>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</si>
  <si>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</si>
  <si>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</si>
  <si>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</si>
  <si>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</si>
  <si>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</si>
  <si>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</si>
  <si>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</si>
  <si>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</si>
  <si>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</si>
  <si>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</si>
  <si>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</si>
  <si>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</si>
  <si>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</si>
  <si>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</si>
  <si>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</si>
  <si>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</si>
  <si>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</si>
  <si>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</si>
  <si>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</si>
  <si>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</si>
  <si>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</si>
  <si>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</si>
  <si>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</si>
  <si>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</si>
  <si>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</si>
  <si>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</si>
  <si>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</si>
  <si>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</si>
  <si>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</si>
  <si>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</si>
  <si>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</si>
  <si>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</si>
  <si>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</si>
  <si>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</si>
  <si>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</si>
  <si>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</si>
  <si>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</si>
  <si>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</si>
  <si>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</si>
  <si>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</si>
  <si>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</si>
  <si>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</si>
  <si>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</si>
  <si>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</si>
  <si>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</si>
  <si>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</si>
  <si>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</si>
  <si>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</si>
  <si>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</si>
  <si>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</si>
  <si>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</si>
  <si>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</si>
  <si>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</si>
  <si>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</si>
  <si>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</si>
  <si>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</si>
  <si>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</si>
  <si>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</si>
  <si>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</si>
  <si>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</si>
  <si>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</si>
  <si>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</si>
  <si>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</si>
  <si>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</si>
  <si>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</si>
  <si>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</si>
  <si>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</si>
  <si>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</si>
  <si>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</si>
  <si>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</si>
  <si>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</si>
  <si>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</si>
  <si>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</si>
  <si>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</si>
  <si>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</si>
  <si>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</si>
  <si>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</si>
  <si>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</si>
  <si>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</si>
  <si>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</si>
  <si>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</si>
  <si>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</si>
  <si>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</si>
  <si>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</si>
  <si>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</si>
  <si>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</si>
  <si>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</si>
  <si>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</si>
  <si>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</si>
  <si>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</si>
  <si>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</si>
  <si>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</si>
  <si>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</si>
  <si>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</si>
  <si>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</si>
  <si>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</si>
  <si>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</si>
  <si>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</si>
  <si>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</si>
  <si>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</si>
  <si>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</si>
  <si>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</si>
  <si>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</si>
  <si>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</si>
  <si>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</si>
  <si>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</si>
  <si>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</si>
  <si>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</si>
  <si>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</si>
  <si>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</si>
  <si>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</si>
  <si>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</si>
  <si>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</si>
  <si>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</si>
  <si>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</si>
  <si>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</si>
  <si>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</si>
  <si>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</si>
  <si>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</si>
  <si>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</si>
  <si>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</si>
  <si>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</si>
  <si>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</si>
  <si>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</si>
  <si>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</si>
  <si>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</si>
  <si>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</si>
  <si>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</si>
  <si>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</si>
  <si>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</si>
  <si>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</si>
  <si>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</si>
  <si>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</si>
  <si>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</si>
  <si>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</si>
  <si>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</si>
  <si>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</si>
  <si>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</si>
  <si>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</si>
  <si>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</si>
  <si>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</si>
  <si>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</si>
  <si>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</si>
  <si>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</si>
  <si>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</si>
  <si>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</si>
  <si>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</si>
  <si>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</si>
  <si>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</si>
  <si>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</si>
  <si>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</si>
  <si>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</si>
  <si>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</si>
  <si>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</si>
  <si>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</si>
  <si>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</si>
  <si>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</si>
  <si>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</si>
  <si>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</si>
  <si>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</si>
  <si>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</si>
  <si>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</si>
  <si>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</si>
  <si>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</si>
  <si>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</si>
  <si>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</si>
  <si>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</si>
  <si>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</si>
  <si>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</si>
  <si>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</si>
  <si>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</si>
  <si>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</si>
  <si>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</si>
  <si>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</si>
  <si>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</si>
  <si>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</si>
  <si>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</si>
  <si>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</si>
  <si>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</si>
  <si>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</si>
  <si>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</si>
  <si>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</si>
  <si>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</si>
  <si>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</si>
  <si>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</si>
  <si>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</si>
  <si>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</si>
  <si>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</si>
  <si>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</si>
  <si>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</si>
  <si>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</si>
  <si>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</si>
  <si>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</si>
  <si>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</si>
  <si>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</si>
  <si>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</si>
  <si>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</si>
  <si>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</si>
  <si>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</si>
  <si>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</si>
  <si>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</si>
  <si>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</si>
  <si>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</si>
  <si>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</si>
  <si>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</si>
  <si>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</si>
  <si>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</si>
  <si>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</si>
  <si>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</si>
  <si>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</si>
  <si>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</si>
  <si>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</si>
  <si>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</si>
  <si>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</si>
  <si>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</si>
  <si>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</si>
  <si>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</si>
  <si>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</si>
  <si>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</si>
  <si>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</si>
  <si>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</si>
  <si>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</si>
  <si>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</si>
  <si>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</si>
  <si>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</si>
  <si>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</si>
  <si>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</si>
  <si>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</si>
  <si>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</si>
  <si>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</si>
  <si>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</si>
  <si>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</si>
  <si>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</si>
  <si>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</si>
  <si>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</si>
  <si>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</si>
  <si>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</si>
  <si>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</si>
  <si>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</si>
  <si>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</si>
  <si>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</si>
  <si>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</si>
  <si>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</si>
  <si>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</si>
  <si>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</si>
  <si>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</si>
  <si>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</si>
  <si>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</si>
  <si>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</si>
  <si>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</si>
  <si>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</si>
  <si>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</si>
  <si>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</si>
  <si>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</si>
  <si>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</si>
  <si>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</si>
  <si>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</si>
  <si>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</si>
  <si>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</si>
  <si>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</si>
  <si>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</si>
  <si>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</si>
  <si>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</si>
  <si>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</si>
  <si>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</si>
  <si>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</si>
  <si>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</si>
  <si>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</si>
  <si>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</si>
  <si>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</si>
  <si>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</si>
  <si>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</si>
  <si>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</si>
  <si>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</si>
  <si>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</si>
  <si>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</si>
  <si>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</si>
  <si>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</si>
  <si>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</si>
  <si>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</si>
  <si>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</si>
  <si>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</si>
  <si>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</si>
  <si>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</si>
  <si>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</si>
  <si>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</si>
  <si>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</si>
  <si>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</si>
  <si>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</si>
  <si>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</si>
  <si>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</si>
  <si>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</si>
  <si>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</si>
  <si>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</si>
  <si>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</si>
  <si>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</si>
  <si>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</si>
  <si>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</si>
  <si>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</si>
  <si>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</si>
  <si>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</si>
  <si>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</si>
  <si>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</si>
  <si>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</si>
  <si>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</si>
  <si>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</si>
  <si>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</si>
  <si>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</si>
  <si>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</si>
  <si>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</si>
  <si>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</si>
  <si>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</si>
  <si>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</si>
  <si>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</si>
  <si>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</si>
  <si>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</si>
  <si>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</si>
  <si>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</si>
  <si>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</si>
  <si>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</si>
  <si>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</si>
  <si>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</si>
  <si>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</si>
  <si>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</si>
  <si>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</si>
  <si>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</si>
  <si>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</si>
  <si>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</si>
  <si>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</si>
  <si>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</si>
  <si>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</si>
  <si>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</si>
  <si>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</si>
  <si>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</si>
  <si>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</si>
  <si>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</si>
  <si>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</si>
  <si>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</si>
  <si>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</si>
  <si>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</si>
  <si>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</si>
  <si>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</si>
  <si>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</si>
  <si>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</si>
  <si>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</si>
  <si>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</si>
  <si>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</si>
  <si>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</si>
  <si>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</si>
  <si>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</si>
  <si>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</si>
  <si>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</si>
  <si>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</si>
  <si>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</si>
  <si>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</si>
  <si>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</si>
  <si>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</si>
  <si>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</si>
  <si>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</si>
  <si>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</si>
  <si>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</si>
  <si>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</si>
  <si>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</si>
  <si>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</si>
  <si>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</si>
  <si>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</si>
  <si>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</si>
  <si>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</si>
  <si>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</si>
  <si>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</si>
  <si>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</si>
  <si>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</si>
  <si>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</si>
  <si>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</si>
  <si>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</si>
  <si>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</si>
  <si>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</si>
  <si>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</si>
  <si>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</si>
  <si>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</si>
  <si>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</si>
  <si>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</si>
  <si>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</si>
  <si>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</si>
  <si>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</si>
  <si>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</si>
  <si>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</si>
  <si>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</si>
  <si>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</si>
  <si>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</si>
  <si>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</si>
  <si>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</si>
  <si>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</si>
  <si>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</si>
  <si>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</si>
  <si>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</si>
  <si>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</si>
  <si>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</si>
  <si>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</si>
  <si>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</si>
  <si>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</si>
  <si>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</si>
  <si>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</si>
  <si>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</si>
  <si>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</si>
  <si>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</si>
  <si>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</si>
  <si>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</si>
  <si>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</si>
  <si>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</si>
  <si>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</si>
  <si>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</si>
  <si>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</si>
  <si>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</si>
  <si>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</si>
  <si>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</si>
  <si>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</si>
  <si>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</si>
  <si>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</si>
  <si>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</si>
  <si>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</si>
  <si>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</si>
  <si>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</si>
  <si>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</si>
  <si>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</si>
  <si>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</si>
  <si>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</si>
  <si>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</si>
  <si>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</si>
  <si>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</si>
  <si>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</si>
  <si>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</si>
  <si>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</si>
  <si>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</si>
  <si>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</si>
  <si>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</si>
  <si>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</si>
  <si>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</si>
  <si>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</si>
  <si>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</si>
  <si>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</si>
  <si>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</si>
  <si>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</si>
  <si>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</si>
  <si>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</si>
  <si>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</si>
  <si>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</si>
  <si>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</si>
  <si>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</si>
  <si>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</si>
  <si>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</si>
  <si>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</si>
  <si>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</si>
  <si>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</si>
  <si>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1"/>
  </si>
  <si>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</si>
  <si>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1"/>
  </si>
  <si>
    <t>階層別下請使用状況</t>
    <rPh sb="0" eb="2">
      <t>カイソウ</t>
    </rPh>
    <rPh sb="2" eb="3">
      <t>ベツ</t>
    </rPh>
    <rPh sb="3" eb="5">
      <t>シタウケ</t>
    </rPh>
    <rPh sb="5" eb="7">
      <t>シヨウ</t>
    </rPh>
    <rPh sb="7" eb="9">
      <t>ジョウキョウ</t>
    </rPh>
    <phoneticPr fontId="51"/>
  </si>
  <si>
    <t>総数</t>
    <rPh sb="0" eb="2">
      <t>ソウスウ</t>
    </rPh>
    <phoneticPr fontId="51"/>
  </si>
  <si>
    <t>下請業者内訳</t>
    <rPh sb="0" eb="2">
      <t>シタウケ</t>
    </rPh>
    <rPh sb="2" eb="4">
      <t>ギョウシャ</t>
    </rPh>
    <rPh sb="4" eb="6">
      <t>ウチワケ</t>
    </rPh>
    <phoneticPr fontId="8"/>
  </si>
  <si>
    <t>下請
階層</t>
    <rPh sb="0" eb="2">
      <t>シタウ</t>
    </rPh>
    <rPh sb="3" eb="5">
      <t>カイソウ</t>
    </rPh>
    <phoneticPr fontId="51"/>
  </si>
  <si>
    <t>管内</t>
    <rPh sb="0" eb="2">
      <t>カンナイ</t>
    </rPh>
    <phoneticPr fontId="51"/>
  </si>
  <si>
    <t>管外（県内）</t>
    <rPh sb="0" eb="2">
      <t>カンガイ</t>
    </rPh>
    <rPh sb="3" eb="5">
      <t>ケンナイ</t>
    </rPh>
    <phoneticPr fontId="51"/>
  </si>
  <si>
    <t>県外</t>
    <rPh sb="0" eb="2">
      <t>ケンガイ</t>
    </rPh>
    <phoneticPr fontId="51"/>
  </si>
  <si>
    <t>管外
(県内)</t>
    <rPh sb="0" eb="2">
      <t>カンガイ</t>
    </rPh>
    <rPh sb="4" eb="6">
      <t>ケンナイ</t>
    </rPh>
    <phoneticPr fontId="51"/>
  </si>
  <si>
    <t>業者数</t>
    <rPh sb="0" eb="3">
      <t>ギョウシャスウ</t>
    </rPh>
    <phoneticPr fontId="51"/>
  </si>
  <si>
    <t>契約金額</t>
    <rPh sb="0" eb="2">
      <t>ケイヤク</t>
    </rPh>
    <rPh sb="2" eb="4">
      <t>キンガク</t>
    </rPh>
    <phoneticPr fontId="51"/>
  </si>
  <si>
    <t>①</t>
    <phoneticPr fontId="51"/>
  </si>
  <si>
    <t>②</t>
    <phoneticPr fontId="51"/>
  </si>
  <si>
    <t>③</t>
    <phoneticPr fontId="51"/>
  </si>
  <si>
    <t>④</t>
    <phoneticPr fontId="51"/>
  </si>
  <si>
    <t>一次</t>
    <rPh sb="0" eb="2">
      <t>イチジ</t>
    </rPh>
    <phoneticPr fontId="51"/>
  </si>
  <si>
    <t>二次</t>
    <rPh sb="0" eb="2">
      <t>ニジ</t>
    </rPh>
    <phoneticPr fontId="51"/>
  </si>
  <si>
    <t>三次</t>
    <rPh sb="0" eb="2">
      <t>サンジ</t>
    </rPh>
    <phoneticPr fontId="51"/>
  </si>
  <si>
    <t>四次</t>
    <rPh sb="0" eb="1">
      <t>ヨ</t>
    </rPh>
    <rPh sb="1" eb="2">
      <t>ジ</t>
    </rPh>
    <phoneticPr fontId="51"/>
  </si>
  <si>
    <t>五次</t>
    <rPh sb="0" eb="1">
      <t>ゴ</t>
    </rPh>
    <rPh sb="1" eb="2">
      <t>ジ</t>
    </rPh>
    <phoneticPr fontId="51"/>
  </si>
  <si>
    <t>小計</t>
    <rPh sb="0" eb="2">
      <t>ショウケイ</t>
    </rPh>
    <phoneticPr fontId="51"/>
  </si>
  <si>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1"/>
  </si>
  <si>
    <t>（計算例）管内一次：9,000＝（8,000-4,000）＋（10,000-5,000）</t>
    <rPh sb="1" eb="4">
      <t>ケイサンレイ</t>
    </rPh>
    <rPh sb="5" eb="7">
      <t>カンナイ</t>
    </rPh>
    <rPh sb="7" eb="9">
      <t>イチジ</t>
    </rPh>
    <phoneticPr fontId="51"/>
  </si>
  <si>
    <t>記入例</t>
    <rPh sb="0" eb="2">
      <t>キニュウ</t>
    </rPh>
    <rPh sb="2" eb="3">
      <t>レイ</t>
    </rPh>
    <phoneticPr fontId="51"/>
  </si>
  <si>
    <t>建設資材使用実績報告書</t>
    <rPh sb="0" eb="2">
      <t>ケンセツ</t>
    </rPh>
    <rPh sb="2" eb="4">
      <t>シザイ</t>
    </rPh>
    <rPh sb="4" eb="6">
      <t>シヨウ</t>
    </rPh>
    <rPh sb="6" eb="8">
      <t>ジッセキ</t>
    </rPh>
    <rPh sb="8" eb="11">
      <t>ホウコクショ</t>
    </rPh>
    <phoneticPr fontId="51"/>
  </si>
  <si>
    <t>路線(河川名)</t>
    <rPh sb="0" eb="2">
      <t>ロセン</t>
    </rPh>
    <rPh sb="3" eb="5">
      <t>カセン</t>
    </rPh>
    <rPh sb="5" eb="6">
      <t>メイ</t>
    </rPh>
    <phoneticPr fontId="51"/>
  </si>
  <si>
    <t>　※黄色着色部分は編集不可。</t>
    <phoneticPr fontId="51"/>
  </si>
  <si>
    <t>最終請負金額</t>
    <rPh sb="0" eb="2">
      <t>サイシュウ</t>
    </rPh>
    <rPh sb="2" eb="4">
      <t>ウケオイ</t>
    </rPh>
    <rPh sb="4" eb="6">
      <t>キンガク</t>
    </rPh>
    <phoneticPr fontId="51"/>
  </si>
  <si>
    <t>千円也</t>
    <rPh sb="0" eb="1">
      <t>セン</t>
    </rPh>
    <rPh sb="1" eb="2">
      <t>エン</t>
    </rPh>
    <rPh sb="2" eb="3">
      <t>ナリ</t>
    </rPh>
    <phoneticPr fontId="51"/>
  </si>
  <si>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1"/>
  </si>
  <si>
    <t>材料名・規格欄</t>
    <rPh sb="0" eb="3">
      <t>ザイリョウメイ</t>
    </rPh>
    <rPh sb="4" eb="6">
      <t>キカク</t>
    </rPh>
    <rPh sb="6" eb="7">
      <t>ラン</t>
    </rPh>
    <phoneticPr fontId="51"/>
  </si>
  <si>
    <t>材料使用承認願の記載と同様</t>
    <rPh sb="0" eb="2">
      <t>ザイリョウ</t>
    </rPh>
    <rPh sb="2" eb="4">
      <t>シヨウ</t>
    </rPh>
    <rPh sb="4" eb="6">
      <t>ショウニン</t>
    </rPh>
    <rPh sb="6" eb="7">
      <t>ネガ</t>
    </rPh>
    <rPh sb="8" eb="10">
      <t>キサイ</t>
    </rPh>
    <rPh sb="11" eb="13">
      <t>ドウヨウ</t>
    </rPh>
    <phoneticPr fontId="51"/>
  </si>
  <si>
    <t>県産資材欄</t>
    <rPh sb="0" eb="2">
      <t>ケンサン</t>
    </rPh>
    <rPh sb="2" eb="4">
      <t>シザイ</t>
    </rPh>
    <rPh sb="4" eb="5">
      <t>ラン</t>
    </rPh>
    <phoneticPr fontId="51"/>
  </si>
  <si>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1"/>
  </si>
  <si>
    <t>数量・金額欄</t>
    <rPh sb="0" eb="2">
      <t>スウリョウ</t>
    </rPh>
    <rPh sb="3" eb="5">
      <t>キンガク</t>
    </rPh>
    <rPh sb="5" eb="6">
      <t>ラン</t>
    </rPh>
    <phoneticPr fontId="51"/>
  </si>
  <si>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1"/>
  </si>
  <si>
    <t>調達業者欄</t>
    <rPh sb="0" eb="2">
      <t>チョウタツ</t>
    </rPh>
    <rPh sb="2" eb="4">
      <t>ギョウシャ</t>
    </rPh>
    <rPh sb="4" eb="5">
      <t>ラン</t>
    </rPh>
    <phoneticPr fontId="51"/>
  </si>
  <si>
    <t>・県産資材欄が「○」の場合　
　→「－」　　　　　　　　　　</t>
    <rPh sb="5" eb="6">
      <t>ラン</t>
    </rPh>
    <phoneticPr fontId="51"/>
  </si>
  <si>
    <t>・県産資材欄が「×」の場合
　不使用報告書の県内本支店欄が
　　「○」の場合は　　　→「○」
　　「×」「○」の場合は→「△」
　　「×」「×」の場合は→「×」</t>
    <phoneticPr fontId="51"/>
  </si>
  <si>
    <t>　※数量･金額･業者欄は「その他資材」は対象外</t>
    <rPh sb="15" eb="16">
      <t>タ</t>
    </rPh>
    <rPh sb="16" eb="18">
      <t>シザイ</t>
    </rPh>
    <rPh sb="22" eb="23">
      <t>ガイ</t>
    </rPh>
    <phoneticPr fontId="51"/>
  </si>
  <si>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</si>
  <si>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</si>
  <si>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</si>
  <si>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</si>
  <si>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</si>
  <si>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</si>
  <si>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</si>
  <si>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</si>
  <si>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</si>
  <si>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</si>
  <si>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</si>
  <si>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</si>
  <si>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</si>
  <si>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</si>
  <si>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</si>
  <si>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</si>
  <si>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</si>
  <si>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</si>
  <si>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</si>
  <si>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</si>
  <si>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</si>
  <si>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</si>
  <si>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</si>
  <si>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</si>
  <si>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</si>
  <si>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</si>
  <si>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</si>
  <si>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</si>
  <si>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</si>
  <si>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</si>
  <si>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</si>
  <si>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</si>
  <si>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</si>
  <si>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</si>
  <si>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</si>
  <si>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</si>
  <si>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</si>
  <si>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</si>
  <si>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</si>
  <si>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</si>
  <si>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</si>
  <si>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</si>
  <si>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</si>
  <si>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</si>
  <si>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</si>
  <si>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</si>
  <si>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</si>
  <si>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</si>
  <si>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</si>
  <si>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</si>
  <si>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</si>
  <si>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</si>
  <si>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</si>
  <si>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</si>
  <si>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</si>
  <si>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</si>
  <si>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</si>
  <si>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</si>
  <si>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</si>
  <si>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</si>
  <si>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</si>
  <si>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</si>
  <si>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</si>
  <si>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</si>
  <si>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</si>
  <si>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</si>
  <si>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</si>
  <si>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</si>
  <si>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</si>
  <si>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</si>
  <si>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</si>
  <si>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</si>
  <si>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</si>
  <si>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</si>
  <si>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</si>
  <si>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</si>
  <si>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</si>
  <si>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</si>
  <si>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</si>
  <si>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</si>
  <si>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</si>
  <si>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</si>
  <si>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</si>
  <si>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</si>
  <si>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</si>
  <si>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</si>
  <si>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</si>
  <si>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</si>
  <si>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</si>
  <si>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</si>
  <si>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</si>
  <si>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</si>
  <si>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</si>
  <si>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</si>
  <si>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</si>
  <si>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</si>
  <si>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</si>
  <si>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</si>
  <si>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</si>
  <si>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</si>
  <si>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</si>
  <si>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</si>
  <si>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</si>
  <si>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</si>
  <si>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</si>
  <si>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</si>
  <si>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</si>
  <si>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</si>
  <si>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</si>
  <si>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</si>
  <si>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</si>
  <si>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</si>
  <si>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</si>
  <si>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</si>
  <si>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</si>
  <si>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</si>
  <si>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</si>
  <si>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</si>
  <si>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</si>
  <si>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</si>
  <si>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</si>
  <si>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</si>
  <si>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</si>
  <si>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</si>
  <si>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</si>
  <si>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</si>
  <si>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</si>
  <si>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</si>
  <si>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</si>
  <si>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</si>
  <si>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</si>
  <si>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</si>
  <si>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</si>
  <si>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</si>
  <si>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</si>
  <si>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</si>
  <si>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</si>
  <si>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</si>
  <si>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</si>
  <si>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</si>
  <si>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</si>
  <si>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</si>
  <si>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</si>
  <si>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</si>
  <si>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</si>
  <si>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</si>
  <si>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</si>
  <si>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</si>
  <si>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</si>
  <si>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</si>
  <si>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</si>
  <si>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</si>
  <si>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</si>
  <si>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</si>
  <si>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</si>
  <si>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</si>
  <si>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</si>
  <si>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</si>
  <si>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</si>
  <si>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</si>
  <si>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</si>
  <si>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</si>
  <si>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</si>
  <si>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</si>
  <si>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</si>
  <si>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</si>
  <si>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</si>
  <si>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</si>
  <si>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</si>
  <si>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</si>
  <si>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</si>
  <si>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</si>
  <si>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</si>
  <si>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</si>
  <si>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</si>
  <si>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</si>
  <si>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</si>
  <si>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</si>
  <si>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</si>
  <si>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</si>
  <si>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</si>
  <si>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</si>
  <si>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</si>
  <si>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</si>
  <si>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</si>
  <si>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</si>
  <si>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</si>
  <si>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</si>
  <si>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</si>
  <si>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</si>
  <si>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</si>
  <si>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</si>
  <si>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</si>
  <si>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</si>
  <si>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</si>
  <si>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</si>
  <si>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</si>
  <si>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</si>
  <si>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</si>
  <si>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</si>
  <si>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</si>
  <si>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</si>
  <si>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</si>
  <si>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</si>
  <si>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</si>
  <si>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</si>
  <si>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</si>
  <si>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</si>
  <si>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</si>
  <si>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</si>
  <si>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</si>
  <si>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</si>
  <si>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</si>
  <si>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</si>
  <si>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</si>
  <si>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</si>
  <si>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</si>
  <si>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</si>
  <si>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</si>
  <si>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</si>
  <si>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</si>
  <si>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</si>
  <si>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</si>
  <si>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</si>
  <si>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</si>
  <si>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</si>
  <si>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</si>
  <si>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</si>
  <si>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</si>
  <si>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</si>
  <si>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</si>
  <si>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</si>
  <si>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</si>
  <si>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</si>
  <si>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</si>
  <si>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</si>
  <si>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</si>
  <si>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</si>
  <si>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</si>
  <si>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</si>
  <si>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</si>
  <si>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</si>
  <si>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</si>
  <si>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</si>
  <si>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</si>
  <si>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</si>
  <si>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</si>
  <si>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</si>
  <si>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</si>
  <si>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</si>
  <si>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</si>
  <si>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</si>
  <si>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</si>
  <si>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</si>
  <si>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</si>
  <si>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</si>
  <si>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</si>
  <si>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</si>
  <si>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</si>
  <si>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</si>
  <si>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</si>
  <si>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</si>
  <si>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</si>
  <si>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</si>
  <si>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</si>
  <si>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</si>
  <si>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</si>
  <si>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</si>
  <si>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</si>
  <si>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</si>
  <si>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</si>
  <si>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</si>
  <si>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</si>
  <si>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</si>
  <si>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</si>
  <si>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</si>
  <si>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</si>
  <si>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</si>
  <si>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</si>
  <si>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</si>
  <si>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</si>
  <si>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</si>
  <si>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</si>
  <si>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</si>
  <si>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</si>
  <si>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</si>
  <si>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</si>
  <si>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</si>
  <si>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</si>
  <si>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</si>
  <si>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</si>
  <si>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</si>
  <si>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</si>
  <si>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</si>
  <si>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</si>
  <si>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</si>
  <si>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</si>
  <si>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</si>
  <si>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</si>
  <si>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</si>
  <si>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</si>
  <si>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</si>
  <si>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</si>
  <si>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</si>
  <si>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</si>
  <si>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</si>
  <si>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</si>
  <si>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</si>
  <si>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</si>
  <si>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</si>
  <si>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</si>
  <si>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</si>
  <si>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</si>
  <si>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</si>
  <si>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</si>
  <si>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</si>
  <si>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</si>
  <si>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</si>
  <si>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</si>
  <si>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</si>
  <si>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</si>
  <si>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</si>
  <si>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</si>
  <si>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</si>
  <si>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</si>
  <si>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</si>
  <si>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</si>
  <si>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</si>
  <si>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</si>
  <si>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</si>
  <si>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</si>
  <si>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</si>
  <si>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</si>
  <si>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</si>
  <si>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</si>
  <si>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</si>
  <si>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</si>
  <si>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</si>
  <si>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</si>
  <si>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</si>
  <si>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</si>
  <si>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</si>
  <si>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</si>
  <si>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</si>
  <si>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</si>
  <si>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</si>
  <si>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</si>
  <si>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</si>
  <si>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</si>
  <si>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</si>
  <si>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</si>
  <si>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</si>
  <si>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</si>
  <si>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</si>
  <si>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</si>
  <si>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</si>
  <si>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</si>
  <si>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</si>
  <si>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</si>
  <si>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</si>
  <si>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</si>
  <si>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</si>
  <si>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</si>
  <si>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</si>
  <si>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</si>
  <si>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</si>
  <si>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</si>
  <si>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</si>
  <si>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</si>
  <si>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</si>
  <si>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</si>
  <si>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</si>
  <si>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</si>
  <si>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</si>
  <si>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</si>
  <si>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試験成績表等の資料の添付
請負金額2,000万円以上の補助事業又は災害復旧事業の工事。ただしJIS製品の資料は不要。</t>
    <rPh sb="0" eb="2">
      <t>シケン</t>
    </rPh>
    <rPh sb="2" eb="5">
      <t>セイセキヒョウ</t>
    </rPh>
    <rPh sb="5" eb="6">
      <t>トウ</t>
    </rPh>
    <rPh sb="7" eb="9">
      <t>シリョウ</t>
    </rPh>
    <rPh sb="10" eb="12">
      <t>テンプ</t>
    </rPh>
    <rPh sb="13" eb="15">
      <t>ウケオイ</t>
    </rPh>
    <rPh sb="15" eb="17">
      <t>キンガク</t>
    </rPh>
    <rPh sb="22" eb="24">
      <t>マンエン</t>
    </rPh>
    <rPh sb="24" eb="26">
      <t>イジョウ</t>
    </rPh>
    <rPh sb="27" eb="29">
      <t>ホジョ</t>
    </rPh>
    <rPh sb="29" eb="31">
      <t>ジギョウ</t>
    </rPh>
    <rPh sb="31" eb="32">
      <t>マタ</t>
    </rPh>
    <rPh sb="33" eb="35">
      <t>サイガイ</t>
    </rPh>
    <rPh sb="35" eb="37">
      <t>フッキュウ</t>
    </rPh>
    <rPh sb="37" eb="39">
      <t>ジギョウ</t>
    </rPh>
    <rPh sb="40" eb="42">
      <t>コウジ</t>
    </rPh>
    <rPh sb="49" eb="51">
      <t>セイヒン</t>
    </rPh>
    <rPh sb="52" eb="54">
      <t>シリョウ</t>
    </rPh>
    <rPh sb="55" eb="57">
      <t>フヨウ</t>
    </rPh>
    <phoneticPr fontId="8"/>
  </si>
  <si>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</si>
  <si>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</si>
  <si>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</si>
  <si>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</si>
  <si>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</si>
  <si>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</si>
  <si>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</si>
  <si>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</si>
  <si>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</si>
  <si>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</si>
  <si>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</si>
  <si>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</si>
  <si>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</si>
  <si>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</si>
  <si>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</si>
  <si>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</si>
  <si>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</si>
  <si>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</si>
  <si>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</si>
  <si>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</si>
  <si>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</si>
  <si>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</si>
  <si>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</si>
  <si>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</si>
  <si>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</si>
  <si>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</si>
  <si>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</si>
  <si>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</si>
  <si>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</si>
  <si>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</si>
  <si>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</si>
  <si>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4"/>
  </si>
  <si>
    <t>現 場 代 理 人 等 変 更 通 知 書</t>
  </si>
  <si>
    <t>工 事 名</t>
    <phoneticPr fontId="84"/>
  </si>
  <si>
    <t>付けで通知した上記工事の現場代理人及び技術者を下記</t>
  </si>
  <si>
    <t>のとおり変更したいので,工事請負契約書第10条にもとづき通知します。</t>
    <phoneticPr fontId="1"/>
  </si>
  <si>
    <t>現場代理人等変更年月日</t>
    <phoneticPr fontId="84"/>
  </si>
  <si>
    <t>変更する現場代理人等区分</t>
    <phoneticPr fontId="84"/>
  </si>
  <si>
    <t>旧現場代理人等氏名</t>
    <phoneticPr fontId="84"/>
  </si>
  <si>
    <t>新現場代理人等氏名</t>
    <rPh sb="6" eb="7">
      <t>ナド</t>
    </rPh>
    <phoneticPr fontId="84"/>
  </si>
  <si>
    <t>変　 更　 事 　由</t>
    <phoneticPr fontId="84"/>
  </si>
  <si>
    <t>(注)1．</t>
    <phoneticPr fontId="6"/>
  </si>
  <si>
    <t>新現場代理人等の記入内容は様式－1に準ずる。</t>
    <rPh sb="6" eb="7">
      <t>ナド</t>
    </rPh>
    <phoneticPr fontId="84"/>
  </si>
  <si>
    <t>2．</t>
    <phoneticPr fontId="3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</si>
  <si>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</si>
  <si>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</si>
  <si>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</si>
  <si>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</si>
  <si>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</si>
  <si>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</si>
  <si>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</si>
  <si>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30"/>
  </si>
  <si>
    <t>（請負者）</t>
    <rPh sb="1" eb="3">
      <t>ウケオイ</t>
    </rPh>
    <rPh sb="3" eb="4">
      <t>シャ</t>
    </rPh>
    <phoneticPr fontId="6"/>
  </si>
  <si>
    <t>第１－２号様式</t>
    <rPh sb="0" eb="1">
      <t>ダイ</t>
    </rPh>
    <rPh sb="4" eb="5">
      <t>ゴウ</t>
    </rPh>
    <rPh sb="5" eb="7">
      <t>ヨウシキ</t>
    </rPh>
    <phoneticPr fontId="30"/>
  </si>
  <si>
    <t>請求書</t>
    <rPh sb="0" eb="3">
      <t>セイキュウショ</t>
    </rPh>
    <phoneticPr fontId="30"/>
  </si>
  <si>
    <t>）</t>
    <phoneticPr fontId="30"/>
  </si>
  <si>
    <t>契約担当者</t>
    <rPh sb="0" eb="2">
      <t>ケイヤク</t>
    </rPh>
    <rPh sb="2" eb="5">
      <t>タントウシャ</t>
    </rPh>
    <phoneticPr fontId="30"/>
  </si>
  <si>
    <t>請負者　（住所）</t>
    <rPh sb="0" eb="3">
      <t>ウケオイシャ</t>
    </rPh>
    <phoneticPr fontId="30"/>
  </si>
  <si>
    <t>（氏名）</t>
    <phoneticPr fontId="30"/>
  </si>
  <si>
    <t>下記のとおり請求します。</t>
    <phoneticPr fontId="30"/>
  </si>
  <si>
    <t>請求金額</t>
    <phoneticPr fontId="30"/>
  </si>
  <si>
    <t>ただし、次の工事の(</t>
    <phoneticPr fontId="30"/>
  </si>
  <si>
    <t>)として</t>
    <phoneticPr fontId="30"/>
  </si>
  <si>
    <t>￥　　　　　　　　　　　　　　円也</t>
    <rPh sb="15" eb="16">
      <t>エン</t>
    </rPh>
    <rPh sb="16" eb="17">
      <t>ナリ</t>
    </rPh>
    <phoneticPr fontId="30"/>
  </si>
  <si>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</si>
  <si>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</si>
  <si>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</si>
  <si>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</si>
  <si>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</si>
  <si>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</si>
  <si>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</si>
  <si>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</si>
  <si>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</si>
  <si>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</si>
  <si>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</si>
  <si>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</si>
  <si>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</si>
  <si>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</si>
  <si>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</si>
  <si>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</si>
  <si>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</si>
  <si>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30"/>
  </si>
  <si>
    <t>部分払金を請求する場合は、請求内訳書（部分払の場合又は国債部分払の場合）を添付すること。</t>
    <phoneticPr fontId="30"/>
  </si>
  <si>
    <t>3．</t>
    <phoneticPr fontId="34"/>
  </si>
  <si>
    <t>指定部分完済払代金を請求する場合には、請求内訳書（指定部分払の場合）を添付すること。</t>
    <phoneticPr fontId="30"/>
  </si>
  <si>
    <t>別紙様式第1号</t>
    <rPh sb="0" eb="2">
      <t>ベッシ</t>
    </rPh>
    <rPh sb="2" eb="4">
      <t>ヨウシキ</t>
    </rPh>
    <rPh sb="4" eb="5">
      <t>ダイ</t>
    </rPh>
    <rPh sb="6" eb="7">
      <t>ゴウ</t>
    </rPh>
    <phoneticPr fontId="34"/>
  </si>
  <si>
    <t>年月日：</t>
    <rPh sb="0" eb="3">
      <t>ネンガッピ</t>
    </rPh>
    <phoneticPr fontId="34"/>
  </si>
  <si>
    <t>殿</t>
    <rPh sb="0" eb="1">
      <t>トノ</t>
    </rPh>
    <phoneticPr fontId="34"/>
  </si>
  <si>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</si>
  <si>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</si>
  <si>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</si>
  <si>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</si>
  <si>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</si>
  <si>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</si>
  <si>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</si>
  <si>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4"/>
  </si>
  <si>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</si>
  <si>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</si>
  <si>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</si>
  <si>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</si>
  <si>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</si>
  <si>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</si>
  <si>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</si>
  <si>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</si>
  <si>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</si>
  <si>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30"/>
  </si>
  <si>
    <t>指　定　部　分　完　成　通　知　書</t>
    <phoneticPr fontId="30"/>
  </si>
  <si>
    <t>下記工事の指定部分は、</t>
    <phoneticPr fontId="30"/>
  </si>
  <si>
    <t>をもって完成したので工事請負</t>
    <phoneticPr fontId="30"/>
  </si>
  <si>
    <t>工事請負契約書第32条第1項に基づき通知します。</t>
    <phoneticPr fontId="1"/>
  </si>
  <si>
    <t>記</t>
    <rPh sb="0" eb="1">
      <t>キ</t>
    </rPh>
    <phoneticPr fontId="30"/>
  </si>
  <si>
    <t>工事名</t>
    <phoneticPr fontId="30"/>
  </si>
  <si>
    <t>工　期</t>
    <phoneticPr fontId="30"/>
  </si>
  <si>
    <t>指定部分に対する請負代金額</t>
  </si>
  <si>
    <t>(注)</t>
  </si>
  <si>
    <t>年月日：</t>
    <rPh sb="0" eb="3">
      <t>ネンガッピ</t>
    </rPh>
    <phoneticPr fontId="118"/>
  </si>
  <si>
    <t>請 負 工 事 既 済 部 分 検 査 請 求 書</t>
    <phoneticPr fontId="118"/>
  </si>
  <si>
    <t>工事請負契約書第38条の２により既済部分検査を請求します。</t>
    <rPh sb="23" eb="25">
      <t>セイキュウ</t>
    </rPh>
    <phoneticPr fontId="84"/>
  </si>
  <si>
    <t>工　　事　　名</t>
    <phoneticPr fontId="1"/>
  </si>
  <si>
    <t>工　　　　　期</t>
    <phoneticPr fontId="1"/>
  </si>
  <si>
    <t>契第3条2項
共3-1-1-2</t>
    <rPh sb="0" eb="1">
      <t>チギリ</t>
    </rPh>
    <rPh sb="1" eb="2">
      <t>ダイ</t>
    </rPh>
    <rPh sb="3" eb="4">
      <t>ジョウ</t>
    </rPh>
    <rPh sb="5" eb="6">
      <t>コウ</t>
    </rPh>
    <rPh sb="7" eb="8">
      <t>トモ</t>
    </rPh>
    <phoneticPr fontId="6"/>
  </si>
  <si>
    <t>契第3条1項
共3-1-1-3</t>
    <rPh sb="0" eb="1">
      <t>チギリ</t>
    </rPh>
    <rPh sb="1" eb="2">
      <t>ダイ</t>
    </rPh>
    <rPh sb="3" eb="4">
      <t>ジョウ</t>
    </rPh>
    <rPh sb="5" eb="6">
      <t>コウ</t>
    </rPh>
    <rPh sb="7" eb="8">
      <t>トモ</t>
    </rPh>
    <phoneticPr fontId="6"/>
  </si>
  <si>
    <t>共1-1-1-40-5</t>
    <rPh sb="0" eb="1">
      <t>トモ</t>
    </rPh>
    <phoneticPr fontId="6"/>
  </si>
  <si>
    <t>共3-1-1-8-(5)
特記仕様書</t>
    <rPh sb="13" eb="15">
      <t>トッキ</t>
    </rPh>
    <rPh sb="15" eb="18">
      <t>シヨウショ</t>
    </rPh>
    <phoneticPr fontId="6"/>
  </si>
  <si>
    <t>共1-1-1-18-4
鹿児島県における再生資源活用工事実施要領(土木)</t>
    <rPh sb="0" eb="1">
      <t>トモ</t>
    </rPh>
    <rPh sb="33" eb="35">
      <t>ドボク</t>
    </rPh>
    <phoneticPr fontId="6"/>
  </si>
  <si>
    <t>共1-1-1-18-5
鹿児島県における再生資源活用工事実施要領(土木)</t>
    <rPh sb="0" eb="1">
      <t>トモ</t>
    </rPh>
    <phoneticPr fontId="6"/>
  </si>
  <si>
    <t>共1-1-1-37-1</t>
    <rPh sb="0" eb="1">
      <t>トモ</t>
    </rPh>
    <phoneticPr fontId="6"/>
  </si>
  <si>
    <t>共1-1-1-2-
13,14,15,17,18</t>
    <rPh sb="0" eb="1">
      <t>トモ</t>
    </rPh>
    <phoneticPr fontId="6"/>
  </si>
  <si>
    <r>
      <t>共1-1-1-35</t>
    </r>
    <r>
      <rPr>
        <b/>
        <sz val="18"/>
        <color theme="1"/>
        <rFont val="HGｺﾞｼｯｸM"/>
        <family val="3"/>
        <charset val="128"/>
      </rPr>
      <t>-</t>
    </r>
    <r>
      <rPr>
        <sz val="18"/>
        <color theme="1"/>
        <rFont val="HGｺﾞｼｯｸM"/>
        <family val="3"/>
        <charset val="128"/>
      </rPr>
      <t>3</t>
    </r>
    <rPh sb="0" eb="1">
      <t>トモ</t>
    </rPh>
    <phoneticPr fontId="6"/>
  </si>
  <si>
    <t>共1-1-1-35</t>
    <phoneticPr fontId="6"/>
  </si>
  <si>
    <t>共2-1-2-1-4</t>
    <rPh sb="0" eb="1">
      <t>トモ</t>
    </rPh>
    <phoneticPr fontId="6"/>
  </si>
  <si>
    <t>共2-1-2-1-1</t>
    <rPh sb="0" eb="1">
      <t>トモ</t>
    </rPh>
    <phoneticPr fontId="6"/>
  </si>
  <si>
    <t>共3-1-1-6-1</t>
    <phoneticPr fontId="8"/>
  </si>
  <si>
    <t>共3-1-1-6-(2)</t>
    <rPh sb="0" eb="1">
      <t>トモ</t>
    </rPh>
    <phoneticPr fontId="6"/>
  </si>
  <si>
    <t>共1-1-1-36-2</t>
    <rPh sb="0" eb="1">
      <t>トモ</t>
    </rPh>
    <phoneticPr fontId="6"/>
  </si>
  <si>
    <t>共1-1-1-26-10</t>
    <rPh sb="0" eb="1">
      <t>トモ</t>
    </rPh>
    <phoneticPr fontId="6"/>
  </si>
  <si>
    <t>共1-1-1-29</t>
    <rPh sb="0" eb="1">
      <t>トモ</t>
    </rPh>
    <phoneticPr fontId="6"/>
  </si>
  <si>
    <t>契第11条
共1-1-1-24</t>
    <rPh sb="0" eb="1">
      <t>チギリ</t>
    </rPh>
    <rPh sb="1" eb="2">
      <t>ダイ</t>
    </rPh>
    <rPh sb="4" eb="5">
      <t>ジョウ</t>
    </rPh>
    <rPh sb="6" eb="7">
      <t>トモ</t>
    </rPh>
    <phoneticPr fontId="6"/>
  </si>
  <si>
    <t>契第35条3項
共1-1-1-21-7</t>
    <rPh sb="0" eb="1">
      <t>チギリ</t>
    </rPh>
    <rPh sb="1" eb="2">
      <t>ダイ</t>
    </rPh>
    <rPh sb="4" eb="5">
      <t>ジョウ</t>
    </rPh>
    <rPh sb="6" eb="7">
      <t>コウ</t>
    </rPh>
    <rPh sb="8" eb="9">
      <t>トモ</t>
    </rPh>
    <phoneticPr fontId="6"/>
  </si>
  <si>
    <t>契第38条5項
共1-1-1-21-2</t>
    <rPh sb="0" eb="1">
      <t>チギリ</t>
    </rPh>
    <rPh sb="1" eb="2">
      <t>ダイ</t>
    </rPh>
    <rPh sb="4" eb="5">
      <t>ジョウ</t>
    </rPh>
    <rPh sb="6" eb="7">
      <t>コウ</t>
    </rPh>
    <rPh sb="8" eb="9">
      <t>トモ</t>
    </rPh>
    <phoneticPr fontId="6"/>
  </si>
  <si>
    <t>契第38条5項
共1-1-1-21-2</t>
    <phoneticPr fontId="1"/>
  </si>
  <si>
    <t>契第38条2項
共1-1-1-21ｰ2</t>
    <phoneticPr fontId="6"/>
  </si>
  <si>
    <t>共1-1-1-16-3</t>
    <rPh sb="0" eb="1">
      <t>トモ</t>
    </rPh>
    <phoneticPr fontId="6"/>
  </si>
  <si>
    <t>共1-1-1-17-1</t>
    <rPh sb="0" eb="1">
      <t>トモ</t>
    </rPh>
    <phoneticPr fontId="6"/>
  </si>
  <si>
    <t>共3-1-1-6-3</t>
    <rPh sb="0" eb="1">
      <t>トモ</t>
    </rPh>
    <phoneticPr fontId="6"/>
  </si>
  <si>
    <t>共1-1-1-18-2
特記仕様書</t>
    <rPh sb="12" eb="14">
      <t>トッキ</t>
    </rPh>
    <rPh sb="14" eb="17">
      <t>シヨウショ</t>
    </rPh>
    <phoneticPr fontId="8"/>
  </si>
  <si>
    <t>契第32条1項
共1-1-1-20-1</t>
    <rPh sb="0" eb="1">
      <t>チギリ</t>
    </rPh>
    <rPh sb="1" eb="2">
      <t>ダイ</t>
    </rPh>
    <rPh sb="4" eb="5">
      <t>ジョウ</t>
    </rPh>
    <rPh sb="6" eb="7">
      <t>コウ</t>
    </rPh>
    <rPh sb="8" eb="9">
      <t>トモ</t>
    </rPh>
    <phoneticPr fontId="6"/>
  </si>
  <si>
    <t>共1-1-1-23-8</t>
    <phoneticPr fontId="1"/>
  </si>
  <si>
    <t>共3-1-1-8-(1)
特記仕様書</t>
    <rPh sb="0" eb="1">
      <t>トモ</t>
    </rPh>
    <rPh sb="13" eb="15">
      <t>トッキ</t>
    </rPh>
    <rPh sb="15" eb="18">
      <t>シヨウショ</t>
    </rPh>
    <phoneticPr fontId="6"/>
  </si>
  <si>
    <t>共3-1-1-16</t>
    <phoneticPr fontId="6"/>
  </si>
  <si>
    <t>共1-1-1-19
共3-1-1-9</t>
    <phoneticPr fontId="6"/>
  </si>
  <si>
    <t>共1-1-1-18-6
鹿児島県における再生資源活用工事実施要領(土木)</t>
    <rPh sb="0" eb="1">
      <t>トモ</t>
    </rPh>
    <phoneticPr fontId="6"/>
  </si>
  <si>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</si>
  <si>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</si>
  <si>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30"/>
  </si>
  <si>
    <t>（請負者）</t>
    <rPh sb="1" eb="3">
      <t>ウケオイ</t>
    </rPh>
    <rPh sb="3" eb="4">
      <t>シャ</t>
    </rPh>
    <phoneticPr fontId="30"/>
  </si>
  <si>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</si>
  <si>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</si>
  <si>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契第42条1項
共1-1-1-21-2</t>
    <phoneticPr fontId="1"/>
  </si>
  <si>
    <t>契第39条2項
共1-1-1-21-2</t>
    <phoneticPr fontId="1"/>
  </si>
  <si>
    <t>○</t>
    <phoneticPr fontId="1"/>
  </si>
  <si>
    <t>（指定部分払の場合）</t>
    <rPh sb="1" eb="3">
      <t>シテイ</t>
    </rPh>
    <rPh sb="3" eb="5">
      <t>ブブン</t>
    </rPh>
    <rPh sb="5" eb="6">
      <t>バライ</t>
    </rPh>
    <rPh sb="7" eb="9">
      <t>バアイ</t>
    </rPh>
    <phoneticPr fontId="30"/>
  </si>
  <si>
    <t>区分</t>
    <rPh sb="0" eb="2">
      <t>クブン</t>
    </rPh>
    <phoneticPr fontId="30"/>
  </si>
  <si>
    <t>総額</t>
    <rPh sb="0" eb="2">
      <t>ソウガク</t>
    </rPh>
    <phoneticPr fontId="30"/>
  </si>
  <si>
    <t>内訳</t>
    <rPh sb="0" eb="2">
      <t>ウチワケ</t>
    </rPh>
    <phoneticPr fontId="30"/>
  </si>
  <si>
    <t>名称</t>
    <rPh sb="0" eb="2">
      <t>メイショウ</t>
    </rPh>
    <phoneticPr fontId="30"/>
  </si>
  <si>
    <t>指定部分</t>
    <rPh sb="0" eb="2">
      <t>シテイ</t>
    </rPh>
    <rPh sb="2" eb="4">
      <t>ブブン</t>
    </rPh>
    <phoneticPr fontId="30"/>
  </si>
  <si>
    <t>その他</t>
    <rPh sb="2" eb="3">
      <t>タ</t>
    </rPh>
    <phoneticPr fontId="30"/>
  </si>
  <si>
    <t>請負代金額</t>
    <phoneticPr fontId="30"/>
  </si>
  <si>
    <t>a'</t>
    <phoneticPr fontId="30"/>
  </si>
  <si>
    <t>a"</t>
    <phoneticPr fontId="30"/>
  </si>
  <si>
    <t>前払金額</t>
    <phoneticPr fontId="30"/>
  </si>
  <si>
    <t>b'</t>
    <phoneticPr fontId="30"/>
  </si>
  <si>
    <t>b"</t>
    <phoneticPr fontId="30"/>
  </si>
  <si>
    <t>前回までの出来高
部分払金受領済額</t>
    <phoneticPr fontId="30"/>
  </si>
  <si>
    <t>c'</t>
    <phoneticPr fontId="30"/>
  </si>
  <si>
    <t>c"</t>
    <phoneticPr fontId="30"/>
  </si>
  <si>
    <t>請求し得る金額</t>
    <phoneticPr fontId="30"/>
  </si>
  <si>
    <t>d'</t>
    <phoneticPr fontId="30"/>
  </si>
  <si>
    <t>各計算は次によるものとする。</t>
  </si>
  <si>
    <t>b'＝a'/A×B（円未満は切り上げること）</t>
    <phoneticPr fontId="34"/>
  </si>
  <si>
    <t>b"＝B－b'</t>
    <phoneticPr fontId="34"/>
  </si>
  <si>
    <t>D＝a'－b'-c'</t>
    <phoneticPr fontId="34"/>
  </si>
  <si>
    <t>上記b'の計算は国債工事以外の場合に使用し、国債工事の場合は、</t>
    <phoneticPr fontId="34"/>
  </si>
  <si>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</si>
  <si>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</si>
  <si>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30"/>
  </si>
  <si>
    <t>契約担当者</t>
    <rPh sb="0" eb="2">
      <t>ケイヤク</t>
    </rPh>
    <rPh sb="2" eb="5">
      <t>タントウシャ</t>
    </rPh>
    <phoneticPr fontId="1"/>
  </si>
  <si>
    <t>（請負者名）</t>
    <rPh sb="1" eb="3">
      <t>ウケオイ</t>
    </rPh>
    <rPh sb="3" eb="4">
      <t>シャ</t>
    </rPh>
    <rPh sb="4" eb="5">
      <t>メイ</t>
    </rPh>
    <phoneticPr fontId="30"/>
  </si>
  <si>
    <t>工　期　延　期　届</t>
    <rPh sb="6" eb="7">
      <t>キ</t>
    </rPh>
    <rPh sb="8" eb="9">
      <t>トドケ</t>
    </rPh>
    <phoneticPr fontId="30"/>
  </si>
  <si>
    <t>工事請負契約書第22条１項による工期の延長を下記のとおり請求します。</t>
    <rPh sb="28" eb="30">
      <t>セイキュウ</t>
    </rPh>
    <phoneticPr fontId="6"/>
  </si>
  <si>
    <t>工　　事　　名</t>
    <phoneticPr fontId="30"/>
  </si>
  <si>
    <t>契　約　月　日</t>
    <phoneticPr fontId="30"/>
  </si>
  <si>
    <t>工　　　　　期</t>
    <phoneticPr fontId="30"/>
  </si>
  <si>
    <t>延　長　工　期</t>
    <phoneticPr fontId="30"/>
  </si>
  <si>
    <t>理　　　　　由</t>
    <phoneticPr fontId="30"/>
  </si>
  <si>
    <t>必要により下記書類を添付すること。</t>
  </si>
  <si>
    <t>a</t>
    <phoneticPr fontId="30"/>
  </si>
  <si>
    <t>工程表（契約当初工程と現在迄の実際の工程及び延長工程の3工程を対象させ、詳細に記入）</t>
    <phoneticPr fontId="30"/>
  </si>
  <si>
    <t>b</t>
    <phoneticPr fontId="30"/>
  </si>
  <si>
    <t>天候表、気温表、湿度表、雨量表、積雪表、風速表等工期中と過去の平均とを対照し最寄気象台等の証明等をうけること。　</t>
    <phoneticPr fontId="30"/>
  </si>
  <si>
    <t>c</t>
    <phoneticPr fontId="30"/>
  </si>
  <si>
    <t>写真、図面等</t>
  </si>
  <si>
    <t>理由は詳細に記入すること。</t>
  </si>
  <si>
    <t>　　　　　　　　　　　　　　　　　　　　　　　　　　　年　　　月　　　日</t>
    <phoneticPr fontId="36"/>
  </si>
  <si>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</si>
  <si>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</si>
  <si>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</si>
  <si>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</si>
  <si>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</si>
  <si>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</si>
  <si>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30"/>
  </si>
  <si>
    <t>工事の部分使用について</t>
    <phoneticPr fontId="30"/>
  </si>
  <si>
    <t>　標記について、下記のとおり部分使用することを、工事請負契約書第34条</t>
    <phoneticPr fontId="36"/>
  </si>
  <si>
    <t>に基づき（</t>
    <phoneticPr fontId="30"/>
  </si>
  <si>
    <t>協議　・　承諾</t>
    <rPh sb="0" eb="2">
      <t>キョウギ</t>
    </rPh>
    <rPh sb="5" eb="7">
      <t>ショウダク</t>
    </rPh>
    <phoneticPr fontId="6"/>
  </si>
  <si>
    <t>）する。</t>
    <phoneticPr fontId="30"/>
  </si>
  <si>
    <t>1．使用目的</t>
    <phoneticPr fontId="34"/>
  </si>
  <si>
    <t>2．使用部分</t>
    <phoneticPr fontId="34"/>
  </si>
  <si>
    <t>3．使用期間</t>
    <phoneticPr fontId="34"/>
  </si>
  <si>
    <t>4．使用者</t>
    <phoneticPr fontId="34"/>
  </si>
  <si>
    <t>5．その他</t>
    <phoneticPr fontId="34"/>
  </si>
  <si>
    <t>(注)</t>
    <phoneticPr fontId="30"/>
  </si>
  <si>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</si>
  <si>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</si>
  <si>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</si>
  <si>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</si>
  <si>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</si>
  <si>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</si>
  <si>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</si>
  <si>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</si>
  <si>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</si>
  <si>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</si>
  <si>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</si>
  <si>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30"/>
  </si>
  <si>
    <t>下記工事は</t>
    <phoneticPr fontId="6"/>
  </si>
  <si>
    <t>年　　月　　日</t>
    <rPh sb="0" eb="1">
      <t>ネン</t>
    </rPh>
    <rPh sb="3" eb="4">
      <t>ツキ</t>
    </rPh>
    <rPh sb="6" eb="7">
      <t>ニチ</t>
    </rPh>
    <phoneticPr fontId="6"/>
  </si>
  <si>
    <t>をもって完成したので工事請負契約書</t>
    <phoneticPr fontId="36"/>
  </si>
  <si>
    <t>第32条第1項に基づき通知します。</t>
    <phoneticPr fontId="30"/>
  </si>
  <si>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</si>
  <si>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</si>
  <si>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</si>
  <si>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</si>
  <si>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</si>
  <si>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</si>
  <si>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</si>
  <si>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30"/>
  </si>
  <si>
    <t>引　　　　渡　　　　書</t>
    <phoneticPr fontId="30"/>
  </si>
  <si>
    <t>下記工事を工事請負契約書第32条４項に基づき引渡します。</t>
    <phoneticPr fontId="36"/>
  </si>
  <si>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</si>
  <si>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</si>
  <si>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</si>
  <si>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</si>
  <si>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</si>
  <si>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</si>
  <si>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共1-1-1-23-8</t>
    <rPh sb="0" eb="1">
      <t>トモ</t>
    </rPh>
    <phoneticPr fontId="6"/>
  </si>
  <si>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</si>
  <si>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</si>
  <si>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</si>
  <si>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</si>
  <si>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</si>
  <si>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</si>
  <si>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</si>
  <si>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</si>
  <si>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</si>
  <si>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</si>
  <si>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</si>
  <si>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</si>
  <si>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</si>
  <si>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</si>
  <si>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</si>
  <si>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</si>
  <si>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</si>
  <si>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</si>
  <si>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</si>
  <si>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</si>
  <si>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</si>
  <si>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4"/>
  </si>
  <si>
    <t>　3　ネットワークによる場合は，この様式にこだわらずフローチャートを提出させることができる。</t>
    <rPh sb="12" eb="14">
      <t>バアイ</t>
    </rPh>
    <rPh sb="18" eb="20">
      <t>ヨウシキ</t>
    </rPh>
    <rPh sb="34" eb="36">
      <t>テイシュツ</t>
    </rPh>
    <phoneticPr fontId="34"/>
  </si>
  <si>
    <t>　4　当初工程表は，黒色実線で表記する。</t>
    <rPh sb="3" eb="5">
      <t>トウショ</t>
    </rPh>
    <rPh sb="5" eb="7">
      <t>コウテイ</t>
    </rPh>
    <rPh sb="7" eb="8">
      <t>ヒョウ</t>
    </rPh>
    <rPh sb="10" eb="12">
      <t>クロイロ</t>
    </rPh>
    <rPh sb="12" eb="14">
      <t>ジッセン</t>
    </rPh>
    <rPh sb="15" eb="17">
      <t>ヒョウキ</t>
    </rPh>
    <phoneticPr fontId="34"/>
  </si>
  <si>
    <t>変　　更　　工　　程　　表</t>
    <rPh sb="0" eb="1">
      <t>ヘン</t>
    </rPh>
    <rPh sb="3" eb="4">
      <t>サラ</t>
    </rPh>
    <rPh sb="6" eb="7">
      <t>コウ</t>
    </rPh>
    <rPh sb="9" eb="10">
      <t>ホド</t>
    </rPh>
    <rPh sb="12" eb="13">
      <t>オモテ</t>
    </rPh>
    <phoneticPr fontId="30"/>
  </si>
  <si>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4"/>
  </si>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</sst>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3">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18"/>
      <color theme="1"/>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b/>
      <sz val="18"/>
      <color theme="1"/>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s>
  <fills count="21">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9">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4" fillId="0" borderId="0">
      <alignment vertical="center"/>
    </xf>
    <xf numFmtId="0" fontId="29" fillId="0" borderId="0">
      <alignment vertical="center"/>
    </xf>
    <xf numFmtId="0" fontId="31" fillId="0" borderId="0">
      <alignment vertical="center"/>
    </xf>
    <xf numFmtId="0" fontId="38" fillId="0" borderId="0"/>
    <xf numFmtId="0" fontId="29" fillId="0" borderId="0">
      <alignment vertical="center"/>
    </xf>
    <xf numFmtId="0" fontId="31" fillId="0" borderId="0">
      <alignment vertical="center"/>
    </xf>
    <xf numFmtId="177"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8" fillId="0" borderId="0"/>
    <xf numFmtId="0" fontId="38" fillId="0" borderId="0"/>
    <xf numFmtId="38" fontId="24" fillId="0" borderId="0" applyFont="0" applyFill="0" applyBorder="0" applyAlignment="0" applyProtection="0">
      <alignment vertical="center"/>
    </xf>
    <xf numFmtId="0" fontId="49" fillId="0" borderId="0"/>
    <xf numFmtId="0" fontId="24" fillId="0" borderId="0"/>
    <xf numFmtId="38" fontId="29" fillId="0" borderId="0" applyFont="0" applyFill="0" applyBorder="0" applyAlignment="0" applyProtection="0">
      <alignment vertical="center"/>
    </xf>
    <xf numFmtId="0" fontId="38" fillId="0" borderId="0"/>
    <xf numFmtId="0" fontId="24" fillId="0" borderId="0"/>
    <xf numFmtId="0" fontId="38" fillId="0" borderId="0"/>
    <xf numFmtId="0" fontId="38" fillId="0" borderId="0"/>
    <xf numFmtId="177" fontId="24" fillId="0" borderId="0" applyFont="0" applyFill="0" applyBorder="0" applyAlignment="0" applyProtection="0"/>
    <xf numFmtId="0" fontId="38" fillId="0" borderId="0"/>
    <xf numFmtId="0" fontId="38" fillId="0" borderId="0"/>
    <xf numFmtId="38" fontId="49" fillId="0" borderId="0" applyFont="0" applyFill="0" applyBorder="0" applyAlignment="0" applyProtection="0">
      <alignment vertical="center"/>
    </xf>
    <xf numFmtId="38" fontId="24" fillId="0" borderId="0" applyFont="0" applyFill="0" applyBorder="0" applyAlignment="0" applyProtection="0"/>
    <xf numFmtId="0" fontId="38" fillId="0" borderId="0"/>
    <xf numFmtId="0" fontId="38" fillId="0" borderId="0"/>
    <xf numFmtId="0" fontId="38" fillId="0" borderId="0"/>
  </cellStyleXfs>
  <cellXfs count="2645">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4" fillId="0" borderId="1" xfId="1" applyFont="1" applyFill="1" applyBorder="1" applyAlignment="1">
      <alignment horizontal="center" vertical="center" wrapText="1"/>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5"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7" fillId="0" borderId="1" xfId="1" applyFont="1" applyFill="1" applyBorder="1" applyAlignment="1">
      <alignment horizontal="center" vertical="center"/>
    </xf>
    <xf numFmtId="0" fontId="18"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9" fillId="0" borderId="0" xfId="1" applyFont="1" applyFill="1">
      <alignmen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0" fontId="25" fillId="0" borderId="0" xfId="3" applyFont="1">
      <alignment vertical="center"/>
    </xf>
    <xf numFmtId="0" fontId="24" fillId="0" borderId="0" xfId="3" applyFont="1">
      <alignment vertical="center"/>
    </xf>
    <xf numFmtId="0" fontId="25" fillId="0" borderId="0" xfId="3" applyFont="1" applyBorder="1">
      <alignment vertical="center"/>
    </xf>
    <xf numFmtId="0" fontId="24" fillId="0" borderId="0" xfId="3" applyFont="1" applyAlignment="1">
      <alignment horizontal="right" vertical="center"/>
    </xf>
    <xf numFmtId="0" fontId="24" fillId="0" borderId="0" xfId="3" applyFont="1" applyBorder="1">
      <alignment vertical="center"/>
    </xf>
    <xf numFmtId="0" fontId="24" fillId="0" borderId="0" xfId="3" applyFont="1" applyBorder="1" applyAlignment="1">
      <alignment vertical="center"/>
    </xf>
    <xf numFmtId="0" fontId="24" fillId="0" borderId="0" xfId="3" applyFont="1" applyBorder="1" applyAlignment="1">
      <alignment horizontal="left" vertical="center"/>
    </xf>
    <xf numFmtId="0" fontId="27" fillId="0" borderId="0" xfId="3" applyFont="1" applyBorder="1" applyAlignment="1">
      <alignment horizontal="center" vertical="center"/>
    </xf>
    <xf numFmtId="0" fontId="24" fillId="0" borderId="0" xfId="3" applyFont="1" applyBorder="1" applyAlignment="1">
      <alignment horizontal="center" vertical="center"/>
    </xf>
    <xf numFmtId="0" fontId="29" fillId="0" borderId="0" xfId="4" applyFont="1" applyFill="1">
      <alignment vertical="center"/>
    </xf>
    <xf numFmtId="0" fontId="32" fillId="0" borderId="0" xfId="5" applyFont="1">
      <alignment vertical="center"/>
    </xf>
    <xf numFmtId="0" fontId="33" fillId="0" borderId="0" xfId="4" applyFont="1" applyFill="1" applyAlignment="1">
      <alignment vertical="center"/>
    </xf>
    <xf numFmtId="0" fontId="34" fillId="0" borderId="0" xfId="4" applyFont="1" applyFill="1" applyBorder="1" applyAlignment="1">
      <alignment horizontal="right" vertical="center"/>
    </xf>
    <xf numFmtId="0" fontId="29" fillId="0" borderId="0" xfId="4" applyFont="1" applyFill="1" applyAlignment="1">
      <alignment horizontal="right" vertical="center"/>
    </xf>
    <xf numFmtId="176" fontId="34" fillId="0" borderId="0" xfId="4" applyNumberFormat="1" applyFont="1" applyFill="1" applyBorder="1" applyAlignment="1">
      <alignment vertical="center"/>
    </xf>
    <xf numFmtId="0" fontId="29" fillId="0" borderId="0" xfId="4" applyFont="1" applyFill="1" applyAlignment="1">
      <alignment vertical="top"/>
    </xf>
    <xf numFmtId="0" fontId="29" fillId="0" borderId="16" xfId="4" applyFont="1" applyFill="1" applyBorder="1">
      <alignment vertical="center"/>
    </xf>
    <xf numFmtId="0" fontId="29" fillId="0" borderId="17" xfId="4" applyFont="1" applyFill="1" applyBorder="1">
      <alignment vertical="center"/>
    </xf>
    <xf numFmtId="0" fontId="29" fillId="0" borderId="22" xfId="4" applyFont="1" applyFill="1" applyBorder="1">
      <alignment vertical="center"/>
    </xf>
    <xf numFmtId="0" fontId="29" fillId="0" borderId="0" xfId="4" applyFont="1" applyFill="1" applyBorder="1">
      <alignment vertical="center"/>
    </xf>
    <xf numFmtId="0" fontId="29" fillId="0" borderId="28" xfId="4" applyFont="1" applyFill="1" applyBorder="1">
      <alignment vertical="center"/>
    </xf>
    <xf numFmtId="0" fontId="29" fillId="0" borderId="29" xfId="4" applyFont="1" applyFill="1" applyBorder="1">
      <alignment vertical="center"/>
    </xf>
    <xf numFmtId="0" fontId="34" fillId="0" borderId="0" xfId="4" applyFont="1" applyFill="1">
      <alignment vertical="center"/>
    </xf>
    <xf numFmtId="0" fontId="34" fillId="0" borderId="0" xfId="4" applyFont="1" applyFill="1" applyAlignment="1">
      <alignment vertical="center"/>
    </xf>
    <xf numFmtId="0" fontId="34" fillId="0" borderId="0" xfId="4" applyFont="1" applyFill="1" applyAlignment="1">
      <alignment horizontal="right" vertical="center"/>
    </xf>
    <xf numFmtId="0" fontId="34" fillId="0" borderId="0" xfId="4" applyFont="1" applyFill="1" applyAlignment="1">
      <alignment horizontal="center" vertical="center"/>
    </xf>
    <xf numFmtId="0" fontId="34" fillId="0" borderId="0" xfId="7" applyFont="1">
      <alignment vertical="center"/>
    </xf>
    <xf numFmtId="0" fontId="34" fillId="0" borderId="0" xfId="7" applyFont="1" applyBorder="1" applyAlignment="1">
      <alignment horizontal="right" vertical="center"/>
    </xf>
    <xf numFmtId="0" fontId="34" fillId="0" borderId="0" xfId="7" applyFont="1" applyAlignment="1">
      <alignment horizontal="right" vertical="center"/>
    </xf>
    <xf numFmtId="0" fontId="34" fillId="0" borderId="0" xfId="7" applyFont="1" applyAlignment="1">
      <alignment vertical="center"/>
    </xf>
    <xf numFmtId="0" fontId="34" fillId="0" borderId="0" xfId="7" applyFont="1" applyAlignment="1">
      <alignment horizontal="center" vertical="center"/>
    </xf>
    <xf numFmtId="0" fontId="34" fillId="0" borderId="0" xfId="8" applyFont="1" applyFill="1" applyAlignment="1"/>
    <xf numFmtId="0" fontId="39" fillId="0" borderId="0" xfId="8" applyFont="1" applyFill="1" applyAlignment="1">
      <alignment horizontal="centerContinuous"/>
    </xf>
    <xf numFmtId="0" fontId="34" fillId="0" borderId="0" xfId="8" applyFont="1" applyFill="1" applyAlignment="1">
      <alignment horizontal="right"/>
    </xf>
    <xf numFmtId="0" fontId="34" fillId="0" borderId="0" xfId="8" applyFont="1" applyFill="1" applyAlignment="1">
      <alignment horizontal="left"/>
    </xf>
    <xf numFmtId="0" fontId="40" fillId="0" borderId="0" xfId="8" applyFont="1" applyFill="1" applyAlignment="1">
      <alignment horizontal="centerContinuous"/>
    </xf>
    <xf numFmtId="0" fontId="40" fillId="0" borderId="0" xfId="8" applyFont="1" applyFill="1" applyAlignment="1">
      <alignment horizontal="center"/>
    </xf>
    <xf numFmtId="0" fontId="34" fillId="0" borderId="1" xfId="8" applyFont="1" applyFill="1" applyBorder="1" applyAlignment="1">
      <alignment horizontal="center" vertical="center" wrapText="1"/>
    </xf>
    <xf numFmtId="0" fontId="34" fillId="0" borderId="3" xfId="8" applyFont="1" applyFill="1" applyBorder="1" applyAlignment="1">
      <alignment horizontal="center" vertical="center"/>
    </xf>
    <xf numFmtId="0" fontId="34" fillId="0" borderId="11" xfId="8" applyFont="1" applyFill="1" applyBorder="1" applyAlignment="1">
      <alignment horizontal="right" vertical="center"/>
    </xf>
    <xf numFmtId="0" fontId="34" fillId="0" borderId="9" xfId="8" applyFont="1" applyFill="1" applyBorder="1" applyAlignment="1"/>
    <xf numFmtId="0" fontId="34" fillId="0" borderId="8" xfId="8" applyFont="1" applyFill="1" applyBorder="1" applyAlignment="1"/>
    <xf numFmtId="0" fontId="34" fillId="0" borderId="0" xfId="8" applyFont="1" applyFill="1" applyBorder="1" applyAlignment="1"/>
    <xf numFmtId="0" fontId="34" fillId="0" borderId="6" xfId="8" applyFont="1" applyFill="1" applyBorder="1" applyAlignment="1"/>
    <xf numFmtId="0" fontId="34" fillId="0" borderId="34" xfId="8" applyFont="1" applyFill="1" applyBorder="1" applyAlignment="1"/>
    <xf numFmtId="0" fontId="34" fillId="0" borderId="38" xfId="8" applyFont="1" applyFill="1" applyBorder="1" applyAlignment="1"/>
    <xf numFmtId="0" fontId="34" fillId="0" borderId="0" xfId="8" applyFont="1" applyFill="1" applyBorder="1" applyAlignment="1">
      <alignment horizontal="centerContinuous" vertical="center"/>
    </xf>
    <xf numFmtId="0" fontId="34" fillId="0" borderId="39" xfId="8" applyFont="1" applyFill="1" applyBorder="1" applyAlignment="1">
      <alignment horizontal="centerContinuous" vertical="center"/>
    </xf>
    <xf numFmtId="0" fontId="34" fillId="0" borderId="40" xfId="8" applyFont="1" applyFill="1" applyBorder="1" applyAlignment="1"/>
    <xf numFmtId="0" fontId="34" fillId="0" borderId="41" xfId="8" applyFont="1" applyFill="1" applyBorder="1" applyAlignment="1"/>
    <xf numFmtId="0" fontId="34" fillId="0" borderId="42" xfId="8" applyFont="1" applyFill="1" applyBorder="1" applyAlignment="1"/>
    <xf numFmtId="0" fontId="34" fillId="0" borderId="10" xfId="8" applyFont="1" applyFill="1" applyBorder="1" applyAlignment="1"/>
    <xf numFmtId="0" fontId="34" fillId="0" borderId="14" xfId="8" applyFont="1" applyFill="1" applyBorder="1" applyAlignment="1"/>
    <xf numFmtId="0" fontId="34" fillId="0" borderId="7" xfId="8" applyFont="1" applyFill="1" applyBorder="1" applyAlignment="1"/>
    <xf numFmtId="0" fontId="29" fillId="0" borderId="0" xfId="8" applyFont="1" applyFill="1" applyAlignment="1">
      <alignment horizontal="right"/>
    </xf>
    <xf numFmtId="0" fontId="29" fillId="0" borderId="0" xfId="8" applyFont="1" applyFill="1" applyAlignment="1">
      <alignment horizontal="left"/>
    </xf>
    <xf numFmtId="0" fontId="29" fillId="0" borderId="0" xfId="8" applyFont="1" applyFill="1" applyAlignment="1"/>
    <xf numFmtId="0" fontId="29" fillId="0" borderId="0" xfId="8" quotePrefix="1" applyFont="1" applyFill="1" applyAlignment="1">
      <alignment horizontal="right"/>
    </xf>
    <xf numFmtId="0" fontId="12" fillId="0" borderId="1" xfId="2" applyFont="1" applyBorder="1" applyAlignment="1">
      <alignment horizontal="center" vertical="center"/>
    </xf>
    <xf numFmtId="0" fontId="34" fillId="0" borderId="0" xfId="11" applyFont="1" applyFill="1"/>
    <xf numFmtId="0" fontId="38" fillId="0" borderId="0" xfId="11" applyFont="1" applyFill="1"/>
    <xf numFmtId="0" fontId="38" fillId="0" borderId="0" xfId="11" applyFont="1" applyFill="1" applyAlignment="1">
      <alignment horizontal="right"/>
    </xf>
    <xf numFmtId="0" fontId="38" fillId="0" borderId="0" xfId="12" applyFont="1" applyFill="1"/>
    <xf numFmtId="0" fontId="48" fillId="0" borderId="0" xfId="11" applyFont="1" applyFill="1" applyAlignment="1">
      <alignment horizontal="centerContinuous"/>
    </xf>
    <xf numFmtId="0" fontId="38" fillId="0" borderId="0" xfId="11" applyFont="1" applyFill="1" applyAlignment="1">
      <alignment horizontal="centerContinuous"/>
    </xf>
    <xf numFmtId="0" fontId="38" fillId="0" borderId="11" xfId="11" applyFont="1" applyFill="1" applyBorder="1"/>
    <xf numFmtId="0" fontId="38" fillId="0" borderId="12" xfId="11" applyFont="1" applyFill="1" applyBorder="1"/>
    <xf numFmtId="0" fontId="38" fillId="0" borderId="13" xfId="11" applyFont="1" applyFill="1" applyBorder="1"/>
    <xf numFmtId="0" fontId="38" fillId="0" borderId="0" xfId="11" applyFont="1" applyFill="1" applyBorder="1"/>
    <xf numFmtId="0" fontId="27" fillId="0" borderId="0" xfId="3" applyFont="1" applyAlignment="1">
      <alignment vertical="center"/>
    </xf>
    <xf numFmtId="0" fontId="24" fillId="0" borderId="0" xfId="3" applyFont="1" applyAlignment="1">
      <alignment vertical="center"/>
    </xf>
    <xf numFmtId="0" fontId="24" fillId="0" borderId="0" xfId="3" applyFont="1" applyAlignment="1">
      <alignment vertical="center" shrinkToFit="1"/>
    </xf>
    <xf numFmtId="38" fontId="24" fillId="0" borderId="0" xfId="13" applyFont="1">
      <alignment vertical="center"/>
    </xf>
    <xf numFmtId="0" fontId="24" fillId="0" borderId="0" xfId="14" applyFont="1" applyAlignment="1">
      <alignment vertical="center"/>
    </xf>
    <xf numFmtId="0" fontId="24" fillId="0" borderId="0" xfId="3" applyFont="1" applyBorder="1" applyAlignment="1"/>
    <xf numFmtId="0" fontId="24" fillId="0" borderId="0" xfId="3" applyFont="1" applyBorder="1" applyAlignment="1">
      <alignment shrinkToFit="1"/>
    </xf>
    <xf numFmtId="0" fontId="24" fillId="0" borderId="0" xfId="3" applyFont="1" applyBorder="1" applyAlignment="1">
      <alignment horizontal="center"/>
    </xf>
    <xf numFmtId="38" fontId="24" fillId="0" borderId="0" xfId="13" applyFont="1" applyBorder="1" applyAlignment="1"/>
    <xf numFmtId="0" fontId="24" fillId="0" borderId="0" xfId="14" applyFont="1" applyBorder="1" applyAlignment="1"/>
    <xf numFmtId="0" fontId="24" fillId="0" borderId="34" xfId="14" applyFont="1" applyBorder="1" applyAlignment="1">
      <alignment vertical="center"/>
    </xf>
    <xf numFmtId="0" fontId="24" fillId="0" borderId="1" xfId="3" applyFont="1" applyBorder="1" applyAlignment="1">
      <alignment horizontal="center" vertical="center"/>
    </xf>
    <xf numFmtId="0" fontId="49" fillId="0" borderId="10" xfId="14" applyFont="1" applyBorder="1" applyAlignment="1">
      <alignment horizontal="center" vertical="center" wrapText="1"/>
    </xf>
    <xf numFmtId="0" fontId="49" fillId="0" borderId="1" xfId="14" applyFont="1" applyBorder="1" applyAlignment="1">
      <alignment horizontal="center" vertical="center"/>
    </xf>
    <xf numFmtId="0" fontId="49" fillId="0" borderId="1" xfId="14" applyFont="1" applyFill="1" applyBorder="1" applyAlignment="1">
      <alignment horizontal="center" vertical="center" shrinkToFit="1"/>
    </xf>
    <xf numFmtId="0" fontId="50" fillId="5" borderId="4" xfId="3" applyFont="1" applyFill="1" applyBorder="1" applyAlignment="1">
      <alignment horizontal="center" vertical="center" wrapText="1"/>
    </xf>
    <xf numFmtId="0" fontId="50" fillId="5" borderId="4" xfId="3" applyFont="1" applyFill="1" applyBorder="1" applyAlignment="1">
      <alignment horizontal="center" vertical="center" shrinkToFit="1"/>
    </xf>
    <xf numFmtId="0" fontId="50" fillId="5" borderId="4" xfId="14" applyFont="1" applyFill="1" applyBorder="1" applyAlignment="1">
      <alignment horizontal="center" vertical="center" wrapText="1"/>
    </xf>
    <xf numFmtId="0" fontId="50" fillId="5" borderId="4" xfId="14" applyFont="1" applyFill="1" applyBorder="1" applyAlignment="1">
      <alignment horizontal="center" vertical="center" shrinkToFit="1"/>
    </xf>
    <xf numFmtId="0" fontId="24" fillId="5" borderId="4" xfId="3" applyFont="1" applyFill="1" applyBorder="1" applyAlignment="1">
      <alignment horizontal="center" vertical="center" wrapText="1"/>
    </xf>
    <xf numFmtId="0" fontId="24" fillId="0" borderId="15" xfId="3" applyFont="1" applyFill="1" applyBorder="1" applyAlignment="1">
      <alignment horizontal="center" vertical="center"/>
    </xf>
    <xf numFmtId="0" fontId="24" fillId="0" borderId="15" xfId="3" applyFont="1" applyBorder="1" applyAlignment="1">
      <alignment vertical="center"/>
    </xf>
    <xf numFmtId="0" fontId="24" fillId="0" borderId="15" xfId="3" applyFont="1" applyBorder="1" applyAlignment="1">
      <alignment horizontal="center" vertical="center"/>
    </xf>
    <xf numFmtId="0" fontId="24" fillId="0" borderId="15" xfId="3" applyFont="1" applyBorder="1" applyAlignment="1">
      <alignment vertical="center" shrinkToFit="1"/>
    </xf>
    <xf numFmtId="38" fontId="24" fillId="0" borderId="15" xfId="13" applyFont="1" applyBorder="1" applyAlignment="1">
      <alignment horizontal="right" vertical="center"/>
    </xf>
    <xf numFmtId="38" fontId="24" fillId="9" borderId="15" xfId="13" applyFont="1" applyFill="1" applyBorder="1" applyAlignment="1">
      <alignment horizontal="right" vertical="center"/>
    </xf>
    <xf numFmtId="0" fontId="24" fillId="0" borderId="15" xfId="3" applyFont="1" applyFill="1" applyBorder="1" applyAlignment="1">
      <alignment horizontal="right" vertical="center"/>
    </xf>
    <xf numFmtId="38" fontId="24" fillId="0" borderId="15" xfId="13" applyFont="1" applyFill="1" applyBorder="1" applyAlignment="1">
      <alignment horizontal="right" vertical="center"/>
    </xf>
    <xf numFmtId="0" fontId="24" fillId="9" borderId="15" xfId="3" applyFont="1" applyFill="1" applyBorder="1" applyAlignment="1">
      <alignment horizontal="right" vertical="center"/>
    </xf>
    <xf numFmtId="0" fontId="24" fillId="0" borderId="15" xfId="3" applyFont="1" applyBorder="1">
      <alignment vertical="center"/>
    </xf>
    <xf numFmtId="0" fontId="24" fillId="9" borderId="15" xfId="3" applyFont="1" applyFill="1" applyBorder="1">
      <alignment vertical="center"/>
    </xf>
    <xf numFmtId="38" fontId="24" fillId="0" borderId="15" xfId="13" applyFont="1" applyBorder="1">
      <alignment vertical="center"/>
    </xf>
    <xf numFmtId="38" fontId="24" fillId="9" borderId="15" xfId="13" applyFont="1" applyFill="1" applyBorder="1">
      <alignment vertical="center"/>
    </xf>
    <xf numFmtId="0" fontId="24" fillId="0" borderId="3" xfId="3" applyFont="1" applyFill="1" applyBorder="1" applyAlignment="1">
      <alignment horizontal="center" vertical="center"/>
    </xf>
    <xf numFmtId="0" fontId="24" fillId="0" borderId="3" xfId="3" applyFont="1" applyBorder="1" applyAlignment="1">
      <alignment vertical="center"/>
    </xf>
    <xf numFmtId="0" fontId="24" fillId="0" borderId="3" xfId="3" applyFont="1" applyBorder="1" applyAlignment="1">
      <alignment horizontal="center" vertical="center"/>
    </xf>
    <xf numFmtId="0" fontId="24" fillId="0" borderId="3" xfId="3" applyFont="1" applyBorder="1" applyAlignment="1">
      <alignment vertical="center" shrinkToFit="1"/>
    </xf>
    <xf numFmtId="38" fontId="24" fillId="0" borderId="3" xfId="13" applyFont="1" applyBorder="1" applyAlignment="1">
      <alignment horizontal="right" vertical="center"/>
    </xf>
    <xf numFmtId="38" fontId="24" fillId="9" borderId="3" xfId="13" applyFont="1" applyFill="1" applyBorder="1" applyAlignment="1">
      <alignment horizontal="right" vertical="center"/>
    </xf>
    <xf numFmtId="0" fontId="24" fillId="0" borderId="3" xfId="3" applyFont="1" applyFill="1" applyBorder="1" applyAlignment="1">
      <alignment horizontal="right" vertical="center"/>
    </xf>
    <xf numFmtId="38" fontId="24" fillId="0" borderId="3" xfId="13" applyFont="1" applyFill="1" applyBorder="1" applyAlignment="1">
      <alignment horizontal="right" vertical="center"/>
    </xf>
    <xf numFmtId="0" fontId="24" fillId="9" borderId="3" xfId="3" applyFont="1" applyFill="1" applyBorder="1" applyAlignment="1">
      <alignment horizontal="right" vertical="center"/>
    </xf>
    <xf numFmtId="0" fontId="24" fillId="0" borderId="3" xfId="3" applyFont="1" applyBorder="1">
      <alignment vertical="center"/>
    </xf>
    <xf numFmtId="0" fontId="24" fillId="9" borderId="3" xfId="3" applyFont="1" applyFill="1" applyBorder="1">
      <alignment vertical="center"/>
    </xf>
    <xf numFmtId="38" fontId="24" fillId="0" borderId="3" xfId="13" applyFont="1" applyBorder="1">
      <alignment vertical="center"/>
    </xf>
    <xf numFmtId="0" fontId="24" fillId="0" borderId="3" xfId="14" applyFont="1" applyBorder="1" applyAlignment="1">
      <alignment vertical="center"/>
    </xf>
    <xf numFmtId="38" fontId="24" fillId="9" borderId="3" xfId="13" applyFont="1" applyFill="1" applyBorder="1">
      <alignment vertical="center"/>
    </xf>
    <xf numFmtId="0" fontId="24" fillId="0" borderId="0" xfId="3" applyFont="1" applyAlignment="1">
      <alignment horizontal="right" vertical="center" wrapText="1"/>
    </xf>
    <xf numFmtId="0" fontId="52" fillId="0" borderId="1" xfId="3" applyFont="1" applyFill="1" applyBorder="1" applyAlignment="1">
      <alignment horizontal="center" vertical="center" shrinkToFit="1"/>
    </xf>
    <xf numFmtId="0" fontId="52" fillId="0" borderId="1" xfId="3" applyFont="1" applyBorder="1" applyAlignment="1">
      <alignment vertical="center" shrinkToFit="1"/>
    </xf>
    <xf numFmtId="0" fontId="24" fillId="0" borderId="43" xfId="3" applyFont="1" applyBorder="1" applyAlignment="1">
      <alignment vertical="center" shrinkToFit="1"/>
    </xf>
    <xf numFmtId="0" fontId="24" fillId="0" borderId="44" xfId="3" applyFont="1" applyBorder="1" applyAlignment="1">
      <alignment vertical="center" shrinkToFit="1"/>
    </xf>
    <xf numFmtId="0" fontId="24" fillId="0" borderId="44" xfId="3" applyFont="1" applyBorder="1" applyAlignment="1">
      <alignment horizontal="center" vertical="center"/>
    </xf>
    <xf numFmtId="38" fontId="24" fillId="0" borderId="44" xfId="13" applyFont="1" applyBorder="1" applyAlignment="1">
      <alignment horizontal="right" vertical="center"/>
    </xf>
    <xf numFmtId="38" fontId="24" fillId="9" borderId="44" xfId="13" applyFont="1" applyFill="1" applyBorder="1" applyAlignment="1">
      <alignment horizontal="right" vertical="center"/>
    </xf>
    <xf numFmtId="0" fontId="24" fillId="0" borderId="44" xfId="3" applyFont="1" applyFill="1" applyBorder="1" applyAlignment="1">
      <alignment horizontal="right" vertical="center"/>
    </xf>
    <xf numFmtId="38" fontId="24" fillId="0" borderId="44" xfId="13" applyFont="1" applyFill="1" applyBorder="1" applyAlignment="1">
      <alignment horizontal="right" vertical="center"/>
    </xf>
    <xf numFmtId="0" fontId="24" fillId="9" borderId="44" xfId="3" applyFont="1" applyFill="1" applyBorder="1" applyAlignment="1">
      <alignment horizontal="right" vertical="center"/>
    </xf>
    <xf numFmtId="0" fontId="24" fillId="0" borderId="44" xfId="3" applyFont="1" applyBorder="1">
      <alignment vertical="center"/>
    </xf>
    <xf numFmtId="0" fontId="24" fillId="9" borderId="44" xfId="3" applyFont="1" applyFill="1" applyBorder="1">
      <alignment vertical="center"/>
    </xf>
    <xf numFmtId="0" fontId="24" fillId="0" borderId="45" xfId="14" applyFont="1" applyBorder="1" applyAlignment="1">
      <alignment vertical="center"/>
    </xf>
    <xf numFmtId="38" fontId="24" fillId="0" borderId="45" xfId="14" applyNumberFormat="1" applyFont="1" applyBorder="1" applyAlignment="1">
      <alignment vertical="center"/>
    </xf>
    <xf numFmtId="0" fontId="24" fillId="0" borderId="44" xfId="14" applyFont="1" applyBorder="1" applyAlignment="1">
      <alignment vertical="center"/>
    </xf>
    <xf numFmtId="38" fontId="24" fillId="0" borderId="44" xfId="14" applyNumberFormat="1" applyFont="1" applyBorder="1" applyAlignment="1">
      <alignment vertical="center"/>
    </xf>
    <xf numFmtId="38" fontId="24" fillId="9" borderId="44" xfId="13" applyFont="1" applyFill="1" applyBorder="1">
      <alignment vertical="center"/>
    </xf>
    <xf numFmtId="0" fontId="52" fillId="0" borderId="44" xfId="14" applyFont="1" applyBorder="1" applyAlignment="1">
      <alignment vertical="center"/>
    </xf>
    <xf numFmtId="0" fontId="24" fillId="0" borderId="46" xfId="14" applyFont="1" applyBorder="1" applyAlignment="1">
      <alignment vertical="center"/>
    </xf>
    <xf numFmtId="0" fontId="52" fillId="0" borderId="13" xfId="3" applyFont="1" applyBorder="1" applyAlignment="1">
      <alignment vertical="center" shrinkToFit="1"/>
    </xf>
    <xf numFmtId="0" fontId="24" fillId="0" borderId="4" xfId="3" applyFont="1" applyFill="1" applyBorder="1" applyAlignment="1">
      <alignment horizontal="center" vertical="center"/>
    </xf>
    <xf numFmtId="0" fontId="24" fillId="0" borderId="4" xfId="3" applyFont="1" applyBorder="1" applyAlignment="1">
      <alignment vertical="center"/>
    </xf>
    <xf numFmtId="0" fontId="24" fillId="0" borderId="4" xfId="3" applyFont="1" applyBorder="1" applyAlignment="1">
      <alignment vertical="center" shrinkToFit="1"/>
    </xf>
    <xf numFmtId="0" fontId="24" fillId="0" borderId="4" xfId="3" applyFont="1" applyBorder="1" applyAlignment="1">
      <alignment horizontal="center" vertical="center"/>
    </xf>
    <xf numFmtId="38" fontId="24" fillId="0" borderId="4" xfId="13" applyFont="1" applyBorder="1" applyAlignment="1">
      <alignment horizontal="right" vertical="center"/>
    </xf>
    <xf numFmtId="38" fontId="24" fillId="9" borderId="4" xfId="13" applyFont="1" applyFill="1" applyBorder="1" applyAlignment="1">
      <alignment horizontal="right" vertical="center"/>
    </xf>
    <xf numFmtId="0" fontId="24" fillId="0" borderId="4" xfId="3" applyFont="1" applyFill="1" applyBorder="1" applyAlignment="1">
      <alignment horizontal="right" vertical="center"/>
    </xf>
    <xf numFmtId="38" fontId="24" fillId="0" borderId="4" xfId="13" applyFont="1" applyFill="1" applyBorder="1" applyAlignment="1">
      <alignment horizontal="right" vertical="center"/>
    </xf>
    <xf numFmtId="0" fontId="24" fillId="9" borderId="4" xfId="3" applyFont="1" applyFill="1" applyBorder="1" applyAlignment="1">
      <alignment horizontal="right" vertical="center"/>
    </xf>
    <xf numFmtId="0" fontId="24" fillId="0" borderId="4" xfId="3" applyFont="1" applyBorder="1">
      <alignment vertical="center"/>
    </xf>
    <xf numFmtId="0" fontId="24" fillId="9" borderId="4" xfId="3" applyFont="1" applyFill="1" applyBorder="1">
      <alignment vertical="center"/>
    </xf>
    <xf numFmtId="0" fontId="24" fillId="0" borderId="4" xfId="14" applyFont="1" applyBorder="1" applyAlignment="1">
      <alignment vertical="center"/>
    </xf>
    <xf numFmtId="38" fontId="24" fillId="9" borderId="4" xfId="13" applyFont="1" applyFill="1" applyBorder="1">
      <alignment vertical="center"/>
    </xf>
    <xf numFmtId="0" fontId="24" fillId="0" borderId="1" xfId="3" applyFont="1" applyFill="1" applyBorder="1" applyAlignment="1">
      <alignment horizontal="center" vertical="center"/>
    </xf>
    <xf numFmtId="0" fontId="24" fillId="0" borderId="1" xfId="3" applyFont="1" applyBorder="1" applyAlignment="1">
      <alignment vertical="center"/>
    </xf>
    <xf numFmtId="0" fontId="24" fillId="0" borderId="1" xfId="3" applyFont="1" applyBorder="1" applyAlignment="1">
      <alignment vertical="center" shrinkToFit="1"/>
    </xf>
    <xf numFmtId="38" fontId="24" fillId="0" borderId="1" xfId="13" applyFont="1" applyBorder="1" applyAlignment="1">
      <alignment horizontal="right" vertical="center"/>
    </xf>
    <xf numFmtId="38" fontId="24" fillId="9" borderId="1" xfId="13" applyFont="1" applyFill="1" applyBorder="1" applyAlignment="1">
      <alignment horizontal="right" vertical="center"/>
    </xf>
    <xf numFmtId="0" fontId="24" fillId="0" borderId="1" xfId="3" applyFont="1" applyFill="1" applyBorder="1" applyAlignment="1">
      <alignment horizontal="right" vertical="center"/>
    </xf>
    <xf numFmtId="38" fontId="24" fillId="0" borderId="1" xfId="13" applyFont="1" applyFill="1" applyBorder="1" applyAlignment="1">
      <alignment horizontal="right" vertical="center"/>
    </xf>
    <xf numFmtId="0" fontId="24" fillId="9" borderId="1" xfId="3" applyFont="1" applyFill="1" applyBorder="1" applyAlignment="1">
      <alignment horizontal="right" vertical="center"/>
    </xf>
    <xf numFmtId="0" fontId="24" fillId="0" borderId="1" xfId="3" applyFont="1" applyBorder="1">
      <alignment vertical="center"/>
    </xf>
    <xf numFmtId="0" fontId="24" fillId="9" borderId="1" xfId="3" applyFont="1" applyFill="1" applyBorder="1">
      <alignment vertical="center"/>
    </xf>
    <xf numFmtId="0" fontId="24" fillId="0" borderId="1" xfId="14" applyFont="1" applyBorder="1" applyAlignment="1">
      <alignment vertical="center"/>
    </xf>
    <xf numFmtId="38" fontId="24" fillId="9" borderId="1" xfId="13" applyFont="1" applyFill="1" applyBorder="1">
      <alignment vertical="center"/>
    </xf>
    <xf numFmtId="0" fontId="24" fillId="0" borderId="1" xfId="3" quotePrefix="1" applyNumberFormat="1" applyFont="1" applyBorder="1" applyAlignment="1">
      <alignment vertical="center" shrinkToFit="1"/>
    </xf>
    <xf numFmtId="0" fontId="24" fillId="0" borderId="1" xfId="3" quotePrefix="1" applyNumberFormat="1" applyFont="1" applyBorder="1">
      <alignment vertical="center"/>
    </xf>
    <xf numFmtId="178" fontId="24" fillId="0" borderId="1" xfId="3" applyNumberFormat="1" applyFont="1" applyBorder="1" applyAlignment="1">
      <alignment horizontal="right" vertical="center"/>
    </xf>
    <xf numFmtId="0" fontId="24" fillId="0" borderId="1" xfId="14" quotePrefix="1" applyNumberFormat="1" applyFont="1" applyBorder="1" applyAlignment="1">
      <alignment vertical="center"/>
    </xf>
    <xf numFmtId="0" fontId="24" fillId="0" borderId="1" xfId="14" applyFont="1" applyBorder="1" applyAlignment="1">
      <alignment horizontal="right" vertical="center"/>
    </xf>
    <xf numFmtId="38" fontId="24" fillId="0" borderId="1" xfId="13" applyFont="1" applyBorder="1">
      <alignment vertical="center"/>
    </xf>
    <xf numFmtId="38" fontId="24" fillId="10" borderId="1" xfId="13" applyNumberFormat="1" applyFont="1" applyFill="1" applyBorder="1">
      <alignment vertical="center"/>
    </xf>
    <xf numFmtId="0" fontId="24" fillId="10" borderId="1" xfId="3" applyFont="1" applyFill="1" applyBorder="1" applyAlignment="1">
      <alignment vertical="center"/>
    </xf>
    <xf numFmtId="0" fontId="24" fillId="10" borderId="1" xfId="3" applyFont="1" applyFill="1" applyBorder="1" applyAlignment="1">
      <alignment vertical="center" shrinkToFit="1"/>
    </xf>
    <xf numFmtId="0" fontId="24" fillId="10" borderId="1" xfId="3" applyFont="1" applyFill="1" applyBorder="1">
      <alignment vertical="center"/>
    </xf>
    <xf numFmtId="0" fontId="24" fillId="10" borderId="1" xfId="3" applyFont="1" applyFill="1" applyBorder="1" applyAlignment="1">
      <alignment horizontal="center" vertical="center"/>
    </xf>
    <xf numFmtId="38" fontId="24" fillId="10" borderId="1" xfId="13" applyNumberFormat="1" applyFont="1" applyFill="1" applyBorder="1" applyAlignment="1">
      <alignment horizontal="right" vertical="center"/>
    </xf>
    <xf numFmtId="38" fontId="24" fillId="10" borderId="1" xfId="13" applyFont="1" applyFill="1" applyBorder="1">
      <alignment vertical="center"/>
    </xf>
    <xf numFmtId="0" fontId="24" fillId="0" borderId="0" xfId="3" applyFont="1" applyAlignment="1">
      <alignment horizontal="center" vertical="center"/>
    </xf>
    <xf numFmtId="0" fontId="25" fillId="0" borderId="0" xfId="3" applyFont="1" applyAlignment="1">
      <alignment horizontal="left" vertical="center" shrinkToFit="1"/>
    </xf>
    <xf numFmtId="0" fontId="24" fillId="0" borderId="0" xfId="3">
      <alignment vertical="center"/>
    </xf>
    <xf numFmtId="0" fontId="49" fillId="0" borderId="0" xfId="14" applyAlignment="1">
      <alignment vertical="center"/>
    </xf>
    <xf numFmtId="0" fontId="25" fillId="0" borderId="0" xfId="14" applyFont="1" applyAlignment="1">
      <alignment vertical="center"/>
    </xf>
    <xf numFmtId="0" fontId="53" fillId="0" borderId="0" xfId="3" applyFont="1" applyAlignment="1">
      <alignment vertical="center"/>
    </xf>
    <xf numFmtId="0" fontId="49" fillId="0" borderId="0" xfId="14" applyFont="1" applyBorder="1" applyAlignment="1">
      <alignment vertical="center"/>
    </xf>
    <xf numFmtId="0" fontId="24" fillId="0" borderId="0" xfId="14" applyFont="1" applyBorder="1" applyAlignment="1">
      <alignment vertical="center"/>
    </xf>
    <xf numFmtId="0" fontId="25" fillId="0" borderId="0" xfId="3" applyFont="1" applyAlignment="1">
      <alignment vertical="center"/>
    </xf>
    <xf numFmtId="0" fontId="24" fillId="0" borderId="0" xfId="3" applyFont="1" applyFill="1" applyBorder="1">
      <alignment vertical="center"/>
    </xf>
    <xf numFmtId="0" fontId="54" fillId="0" borderId="0" xfId="3" applyFont="1">
      <alignment vertical="center"/>
    </xf>
    <xf numFmtId="0" fontId="22" fillId="0" borderId="0" xfId="3" applyFont="1" applyAlignment="1">
      <alignment vertical="center"/>
    </xf>
    <xf numFmtId="0" fontId="24" fillId="0" borderId="0" xfId="3" applyBorder="1">
      <alignment vertical="center"/>
    </xf>
    <xf numFmtId="0" fontId="22" fillId="0" borderId="0" xfId="3" applyFont="1" applyBorder="1" applyAlignment="1">
      <alignment vertical="center"/>
    </xf>
    <xf numFmtId="0" fontId="22" fillId="0" borderId="0" xfId="3" applyFont="1" applyBorder="1" applyAlignment="1">
      <alignment vertical="justify"/>
    </xf>
    <xf numFmtId="0" fontId="24" fillId="0" borderId="66" xfId="3" quotePrefix="1" applyBorder="1" applyAlignment="1">
      <alignment horizontal="center" vertical="center"/>
    </xf>
    <xf numFmtId="0" fontId="24" fillId="0" borderId="3" xfId="3" applyBorder="1" applyAlignment="1">
      <alignment horizontal="left" vertical="top"/>
    </xf>
    <xf numFmtId="0" fontId="24" fillId="0" borderId="34" xfId="3" applyBorder="1" applyAlignment="1">
      <alignment horizontal="left" vertical="top"/>
    </xf>
    <xf numFmtId="0" fontId="24" fillId="0" borderId="62" xfId="3" quotePrefix="1" applyBorder="1" applyAlignment="1">
      <alignment horizontal="center" vertical="center"/>
    </xf>
    <xf numFmtId="0" fontId="24" fillId="0" borderId="2" xfId="3" applyBorder="1" applyAlignment="1">
      <alignment horizontal="left" vertical="top"/>
    </xf>
    <xf numFmtId="0" fontId="24" fillId="0" borderId="9" xfId="3" applyBorder="1" applyAlignment="1">
      <alignment horizontal="left" vertical="top"/>
    </xf>
    <xf numFmtId="0" fontId="24" fillId="0" borderId="95" xfId="3" quotePrefix="1" applyBorder="1" applyAlignment="1">
      <alignment horizontal="center" vertical="center"/>
    </xf>
    <xf numFmtId="0" fontId="24" fillId="0" borderId="96" xfId="3" applyBorder="1" applyAlignment="1">
      <alignment horizontal="left" vertical="top"/>
    </xf>
    <xf numFmtId="0" fontId="24" fillId="0" borderId="97" xfId="3" applyBorder="1" applyAlignment="1">
      <alignment horizontal="left" vertical="top"/>
    </xf>
    <xf numFmtId="0" fontId="55" fillId="0" borderId="0" xfId="14" applyFont="1" applyBorder="1" applyAlignment="1">
      <alignment horizontal="center" vertical="center"/>
    </xf>
    <xf numFmtId="0" fontId="56" fillId="0" borderId="0" xfId="14" applyFont="1" applyBorder="1" applyAlignment="1">
      <alignment vertical="center"/>
    </xf>
    <xf numFmtId="0" fontId="57" fillId="0" borderId="0" xfId="14" applyFont="1" applyBorder="1" applyAlignment="1">
      <alignment horizontal="center" vertical="center"/>
    </xf>
    <xf numFmtId="0" fontId="58" fillId="0" borderId="0" xfId="14" applyFont="1" applyBorder="1" applyAlignment="1">
      <alignment horizontal="right"/>
    </xf>
    <xf numFmtId="0" fontId="59" fillId="0" borderId="0" xfId="14" applyFont="1" applyBorder="1" applyAlignment="1">
      <alignment horizontal="left" vertical="center"/>
    </xf>
    <xf numFmtId="0" fontId="59" fillId="0" borderId="0" xfId="14" applyFont="1" applyBorder="1" applyAlignment="1">
      <alignment vertical="center"/>
    </xf>
    <xf numFmtId="0" fontId="59" fillId="0" borderId="0" xfId="14" applyFont="1" applyBorder="1" applyAlignment="1">
      <alignment horizontal="center" vertical="center"/>
    </xf>
    <xf numFmtId="0" fontId="57" fillId="0" borderId="0" xfId="14" applyFont="1" applyBorder="1" applyAlignment="1">
      <alignment horizontal="center" vertical="center" wrapText="1"/>
    </xf>
    <xf numFmtId="0" fontId="57" fillId="0" borderId="96" xfId="14" applyFont="1" applyBorder="1" applyAlignment="1">
      <alignment horizontal="center" vertical="center" wrapText="1"/>
    </xf>
    <xf numFmtId="0" fontId="57" fillId="0" borderId="104" xfId="14" applyFont="1" applyBorder="1" applyAlignment="1">
      <alignment horizontal="center" vertical="center" wrapText="1"/>
    </xf>
    <xf numFmtId="0" fontId="57" fillId="0" borderId="105" xfId="14" applyFont="1" applyBorder="1" applyAlignment="1">
      <alignment horizontal="center" vertical="center"/>
    </xf>
    <xf numFmtId="0" fontId="57" fillId="0" borderId="57" xfId="14" applyFont="1" applyBorder="1" applyAlignment="1">
      <alignment vertical="center"/>
    </xf>
    <xf numFmtId="0" fontId="57" fillId="0" borderId="54" xfId="14" applyFont="1" applyBorder="1" applyAlignment="1">
      <alignment vertical="center"/>
    </xf>
    <xf numFmtId="0" fontId="57" fillId="0" borderId="54" xfId="14" applyFont="1" applyBorder="1" applyAlignment="1">
      <alignment horizontal="center" vertical="center"/>
    </xf>
    <xf numFmtId="0" fontId="57" fillId="0" borderId="106" xfId="14" applyFont="1" applyBorder="1" applyAlignment="1">
      <alignment horizontal="center" vertical="center"/>
    </xf>
    <xf numFmtId="0" fontId="57" fillId="0" borderId="52" xfId="14" applyFont="1" applyBorder="1" applyAlignment="1">
      <alignment vertical="center"/>
    </xf>
    <xf numFmtId="0" fontId="57" fillId="0" borderId="107" xfId="14" applyFont="1" applyBorder="1" applyAlignment="1">
      <alignment vertical="center"/>
    </xf>
    <xf numFmtId="0" fontId="57" fillId="0" borderId="0" xfId="14" applyFont="1" applyBorder="1" applyAlignment="1">
      <alignment vertical="center"/>
    </xf>
    <xf numFmtId="0" fontId="57" fillId="0" borderId="108" xfId="14" applyFont="1" applyBorder="1" applyAlignment="1">
      <alignment horizontal="center" vertical="center"/>
    </xf>
    <xf numFmtId="0" fontId="57" fillId="0" borderId="13" xfId="14" applyFont="1" applyBorder="1" applyAlignment="1">
      <alignment vertical="center"/>
    </xf>
    <xf numFmtId="0" fontId="57" fillId="0" borderId="1" xfId="14" applyFont="1" applyBorder="1" applyAlignment="1">
      <alignment vertical="center"/>
    </xf>
    <xf numFmtId="0" fontId="57" fillId="0" borderId="1" xfId="14" applyFont="1" applyBorder="1" applyAlignment="1">
      <alignment horizontal="center" vertical="center"/>
    </xf>
    <xf numFmtId="0" fontId="57" fillId="0" borderId="11" xfId="14" applyFont="1" applyBorder="1" applyAlignment="1">
      <alignment horizontal="center" vertical="center"/>
    </xf>
    <xf numFmtId="0" fontId="57" fillId="0" borderId="109" xfId="14" applyFont="1" applyBorder="1" applyAlignment="1">
      <alignment vertical="center"/>
    </xf>
    <xf numFmtId="0" fontId="57" fillId="0" borderId="11" xfId="14" applyFont="1" applyBorder="1" applyAlignment="1">
      <alignment vertical="center"/>
    </xf>
    <xf numFmtId="0" fontId="57" fillId="0" borderId="95" xfId="14" applyFont="1" applyBorder="1" applyAlignment="1">
      <alignment horizontal="center" vertical="center"/>
    </xf>
    <xf numFmtId="0" fontId="57" fillId="0" borderId="100" xfId="14" applyFont="1" applyBorder="1" applyAlignment="1">
      <alignment vertical="center"/>
    </xf>
    <xf numFmtId="0" fontId="57" fillId="0" borderId="96" xfId="14" applyFont="1" applyBorder="1" applyAlignment="1">
      <alignment vertical="center"/>
    </xf>
    <xf numFmtId="0" fontId="57" fillId="0" borderId="96" xfId="14" applyFont="1" applyBorder="1" applyAlignment="1">
      <alignment horizontal="center" vertical="center"/>
    </xf>
    <xf numFmtId="0" fontId="57" fillId="0" borderId="97" xfId="14" applyFont="1" applyBorder="1" applyAlignment="1">
      <alignment horizontal="center" vertical="center"/>
    </xf>
    <xf numFmtId="0" fontId="57" fillId="0" borderId="97" xfId="14" applyFont="1" applyBorder="1" applyAlignment="1">
      <alignment vertical="center"/>
    </xf>
    <xf numFmtId="0" fontId="57" fillId="0" borderId="104" xfId="14" applyFont="1" applyBorder="1" applyAlignment="1">
      <alignment vertical="center"/>
    </xf>
    <xf numFmtId="3" fontId="57" fillId="0" borderId="106" xfId="14" applyNumberFormat="1" applyFont="1" applyBorder="1" applyAlignment="1">
      <alignment horizontal="center" vertical="center" wrapText="1"/>
    </xf>
    <xf numFmtId="3" fontId="57" fillId="0" borderId="11" xfId="14" applyNumberFormat="1" applyFont="1" applyBorder="1" applyAlignment="1">
      <alignment horizontal="center" vertical="center"/>
    </xf>
    <xf numFmtId="0" fontId="57" fillId="0" borderId="62" xfId="14" applyFont="1" applyBorder="1" applyAlignment="1">
      <alignment horizontal="center" vertical="center"/>
    </xf>
    <xf numFmtId="0" fontId="57" fillId="0" borderId="5" xfId="14" applyFont="1" applyBorder="1" applyAlignment="1">
      <alignment vertical="center"/>
    </xf>
    <xf numFmtId="0" fontId="57" fillId="0" borderId="2" xfId="14" applyFont="1" applyBorder="1" applyAlignment="1">
      <alignment vertical="center"/>
    </xf>
    <xf numFmtId="0" fontId="57" fillId="0" borderId="2" xfId="14" applyFont="1" applyBorder="1" applyAlignment="1">
      <alignment horizontal="center" vertical="center"/>
    </xf>
    <xf numFmtId="3" fontId="57" fillId="0" borderId="9" xfId="14" applyNumberFormat="1" applyFont="1" applyBorder="1" applyAlignment="1">
      <alignment horizontal="center" vertical="center"/>
    </xf>
    <xf numFmtId="0" fontId="57" fillId="0" borderId="9" xfId="14" applyFont="1" applyBorder="1" applyAlignment="1">
      <alignment horizontal="center" vertical="center"/>
    </xf>
    <xf numFmtId="0" fontId="57" fillId="0" borderId="110" xfId="14" applyFont="1" applyBorder="1" applyAlignment="1">
      <alignment vertical="center"/>
    </xf>
    <xf numFmtId="0" fontId="57" fillId="0" borderId="55" xfId="14" applyFont="1" applyBorder="1" applyAlignment="1">
      <alignment horizontal="center" vertical="center"/>
    </xf>
    <xf numFmtId="0" fontId="57" fillId="0" borderId="55" xfId="14" applyFont="1" applyBorder="1" applyAlignment="1">
      <alignment vertical="center"/>
    </xf>
    <xf numFmtId="0" fontId="57" fillId="0" borderId="0" xfId="14" applyFont="1" applyBorder="1" applyAlignment="1">
      <alignment horizontal="left" vertical="center" wrapText="1"/>
    </xf>
    <xf numFmtId="0" fontId="57" fillId="0" borderId="0" xfId="14" applyFont="1" applyBorder="1" applyAlignment="1">
      <alignment horizontal="left" vertical="center"/>
    </xf>
    <xf numFmtId="0" fontId="56" fillId="0" borderId="0" xfId="14" applyFont="1" applyBorder="1" applyAlignment="1">
      <alignment horizontal="center" vertical="center"/>
    </xf>
    <xf numFmtId="20" fontId="57" fillId="0" borderId="0" xfId="14" applyNumberFormat="1" applyFont="1" applyBorder="1" applyAlignment="1">
      <alignment horizontal="center" vertical="center"/>
    </xf>
    <xf numFmtId="20" fontId="57" fillId="0" borderId="0" xfId="14" applyNumberFormat="1" applyFont="1" applyBorder="1" applyAlignment="1">
      <alignment horizontal="right" vertical="center"/>
    </xf>
    <xf numFmtId="0" fontId="57" fillId="0" borderId="0" xfId="14" applyFont="1" applyBorder="1" applyAlignment="1">
      <alignment horizontal="right" vertical="center"/>
    </xf>
    <xf numFmtId="0" fontId="60" fillId="0" borderId="0" xfId="14" applyFont="1" applyBorder="1" applyAlignment="1">
      <alignment horizontal="center" vertical="center"/>
    </xf>
    <xf numFmtId="0" fontId="60" fillId="0" borderId="0" xfId="14" applyFont="1" applyBorder="1" applyAlignment="1">
      <alignment horizontal="right" vertical="center"/>
    </xf>
    <xf numFmtId="0" fontId="55" fillId="0" borderId="0" xfId="14" applyFont="1" applyBorder="1" applyAlignment="1">
      <alignment horizontal="right" vertical="center"/>
    </xf>
    <xf numFmtId="0" fontId="55" fillId="0" borderId="14" xfId="14" applyFont="1" applyBorder="1" applyAlignment="1">
      <alignment vertical="center"/>
    </xf>
    <xf numFmtId="0" fontId="55" fillId="0" borderId="14" xfId="14" applyFont="1" applyBorder="1" applyAlignment="1">
      <alignment horizontal="center" vertical="center"/>
    </xf>
    <xf numFmtId="0" fontId="57" fillId="0" borderId="14" xfId="14" applyFont="1" applyBorder="1" applyAlignment="1">
      <alignment horizontal="center" vertical="center"/>
    </xf>
    <xf numFmtId="0" fontId="55" fillId="0" borderId="12" xfId="14" applyFont="1" applyBorder="1" applyAlignment="1">
      <alignment vertical="center"/>
    </xf>
    <xf numFmtId="0" fontId="55" fillId="0" borderId="12" xfId="14" applyFont="1" applyBorder="1" applyAlignment="1">
      <alignment horizontal="center" vertical="center"/>
    </xf>
    <xf numFmtId="0" fontId="57" fillId="0" borderId="12" xfId="14" applyFont="1" applyBorder="1" applyAlignment="1">
      <alignment horizontal="center" vertical="center"/>
    </xf>
    <xf numFmtId="0" fontId="58" fillId="0" borderId="8" xfId="14" applyFont="1" applyBorder="1" applyAlignment="1"/>
    <xf numFmtId="0" fontId="56" fillId="0" borderId="8" xfId="14" applyFont="1" applyBorder="1" applyAlignment="1">
      <alignment horizontal="center" vertical="center"/>
    </xf>
    <xf numFmtId="0" fontId="57" fillId="0" borderId="8" xfId="14" applyFont="1" applyBorder="1" applyAlignment="1">
      <alignment horizontal="center" vertical="center"/>
    </xf>
    <xf numFmtId="0" fontId="59" fillId="0" borderId="0" xfId="14" applyFont="1" applyBorder="1" applyAlignment="1">
      <alignment horizontal="right" vertical="center"/>
    </xf>
    <xf numFmtId="0" fontId="57" fillId="0" borderId="111" xfId="14" applyFont="1" applyBorder="1" applyAlignment="1">
      <alignment horizontal="center" vertical="center" wrapText="1"/>
    </xf>
    <xf numFmtId="0" fontId="57" fillId="0" borderId="112" xfId="14" applyFont="1" applyBorder="1" applyAlignment="1">
      <alignment horizontal="center" vertical="center"/>
    </xf>
    <xf numFmtId="0" fontId="57" fillId="0" borderId="113" xfId="14" applyFont="1" applyBorder="1" applyAlignment="1">
      <alignment horizontal="center" vertical="center"/>
    </xf>
    <xf numFmtId="0" fontId="57" fillId="0" borderId="119" xfId="14" applyFont="1" applyBorder="1" applyAlignment="1">
      <alignment horizontal="center" vertical="center" wrapText="1"/>
    </xf>
    <xf numFmtId="0" fontId="57" fillId="0" borderId="120" xfId="14" applyFont="1" applyBorder="1" applyAlignment="1">
      <alignment horizontal="center" vertical="center" wrapText="1"/>
    </xf>
    <xf numFmtId="0" fontId="57" fillId="0" borderId="121" xfId="14" applyFont="1" applyBorder="1" applyAlignment="1">
      <alignment horizontal="center" vertical="center"/>
    </xf>
    <xf numFmtId="0" fontId="62" fillId="0" borderId="124" xfId="14" applyFont="1" applyBorder="1" applyAlignment="1">
      <alignment vertical="center"/>
    </xf>
    <xf numFmtId="0" fontId="57" fillId="0" borderId="69" xfId="14" applyFont="1" applyBorder="1" applyAlignment="1">
      <alignment horizontal="center" vertical="center"/>
    </xf>
    <xf numFmtId="0" fontId="62" fillId="0" borderId="0" xfId="14" applyFont="1" applyBorder="1" applyAlignment="1">
      <alignment vertical="center"/>
    </xf>
    <xf numFmtId="0" fontId="62" fillId="0" borderId="125" xfId="14" applyFont="1" applyBorder="1" applyAlignment="1">
      <alignment vertical="center"/>
    </xf>
    <xf numFmtId="0" fontId="62" fillId="0" borderId="128" xfId="14" applyFont="1" applyBorder="1" applyAlignment="1">
      <alignment vertical="center"/>
    </xf>
    <xf numFmtId="0" fontId="57" fillId="0" borderId="129" xfId="14" applyFont="1" applyBorder="1" applyAlignment="1">
      <alignment horizontal="center" vertical="center"/>
    </xf>
    <xf numFmtId="0" fontId="62" fillId="0" borderId="99" xfId="14" applyFont="1" applyBorder="1" applyAlignment="1">
      <alignment vertical="center"/>
    </xf>
    <xf numFmtId="0" fontId="62" fillId="0" borderId="38" xfId="14" applyFont="1" applyBorder="1" applyAlignment="1">
      <alignment vertical="center"/>
    </xf>
    <xf numFmtId="0" fontId="62" fillId="0" borderId="131" xfId="14" applyFont="1" applyBorder="1" applyAlignment="1">
      <alignment vertical="center"/>
    </xf>
    <xf numFmtId="0" fontId="62" fillId="0" borderId="132" xfId="14" applyFont="1" applyBorder="1" applyAlignment="1">
      <alignment vertical="center"/>
    </xf>
    <xf numFmtId="0" fontId="58" fillId="0" borderId="0" xfId="14" applyFont="1" applyBorder="1" applyAlignment="1">
      <alignment horizontal="center"/>
    </xf>
    <xf numFmtId="0" fontId="58" fillId="0" borderId="8" xfId="14" applyFont="1" applyBorder="1" applyAlignment="1">
      <alignment horizontal="center"/>
    </xf>
    <xf numFmtId="0" fontId="62" fillId="0" borderId="124" xfId="14" applyFont="1" applyBorder="1" applyAlignment="1">
      <alignment horizontal="center" vertical="center"/>
    </xf>
    <xf numFmtId="0" fontId="62" fillId="0" borderId="0" xfId="14" applyFont="1" applyBorder="1" applyAlignment="1">
      <alignment horizontal="center" vertical="center"/>
    </xf>
    <xf numFmtId="0" fontId="62" fillId="0" borderId="125" xfId="14" applyFont="1" applyBorder="1" applyAlignment="1">
      <alignment horizontal="center" vertical="center"/>
    </xf>
    <xf numFmtId="0" fontId="62" fillId="0" borderId="128" xfId="14" applyFont="1" applyBorder="1" applyAlignment="1">
      <alignment horizontal="center" vertical="center"/>
    </xf>
    <xf numFmtId="0" fontId="62" fillId="0" borderId="99" xfId="14" applyFont="1" applyBorder="1" applyAlignment="1">
      <alignment horizontal="center" vertical="center"/>
    </xf>
    <xf numFmtId="0" fontId="62" fillId="0" borderId="38" xfId="14" applyFont="1" applyBorder="1" applyAlignment="1">
      <alignment horizontal="center" vertical="center"/>
    </xf>
    <xf numFmtId="0" fontId="62" fillId="0" borderId="113" xfId="14" applyFont="1" applyBorder="1" applyAlignment="1">
      <alignment horizontal="center" vertical="center"/>
    </xf>
    <xf numFmtId="0" fontId="62" fillId="0" borderId="131" xfId="14" applyFont="1" applyBorder="1" applyAlignment="1">
      <alignment horizontal="center" vertical="center"/>
    </xf>
    <xf numFmtId="0" fontId="62" fillId="0" borderId="134" xfId="14" applyFont="1" applyBorder="1" applyAlignment="1">
      <alignment horizontal="center" vertical="center"/>
    </xf>
    <xf numFmtId="0" fontId="62" fillId="0" borderId="136" xfId="14" applyFont="1" applyBorder="1" applyAlignment="1">
      <alignment horizontal="center" vertical="center"/>
    </xf>
    <xf numFmtId="0" fontId="62" fillId="0" borderId="132" xfId="14" applyFont="1" applyBorder="1" applyAlignment="1">
      <alignment horizontal="center" vertical="center"/>
    </xf>
    <xf numFmtId="0" fontId="56" fillId="0" borderId="0" xfId="14" applyFont="1" applyBorder="1" applyAlignment="1">
      <alignment horizontal="right" vertical="center"/>
    </xf>
    <xf numFmtId="0" fontId="56" fillId="14" borderId="0" xfId="15" applyFont="1" applyFill="1" applyAlignment="1">
      <alignment vertical="center"/>
    </xf>
    <xf numFmtId="0" fontId="56" fillId="14" borderId="0" xfId="15" applyFont="1" applyFill="1" applyBorder="1" applyAlignment="1">
      <alignment vertical="center"/>
    </xf>
    <xf numFmtId="0" fontId="21" fillId="0" borderId="0" xfId="15" applyFont="1" applyAlignment="1">
      <alignment vertical="center"/>
    </xf>
    <xf numFmtId="0" fontId="59" fillId="14" borderId="0" xfId="15" applyFont="1" applyFill="1" applyBorder="1" applyAlignment="1">
      <alignment horizontal="center" vertical="top"/>
    </xf>
    <xf numFmtId="0" fontId="56" fillId="14" borderId="14" xfId="15" applyFont="1" applyFill="1" applyBorder="1" applyAlignment="1">
      <alignment vertical="center"/>
    </xf>
    <xf numFmtId="0" fontId="56" fillId="14" borderId="9" xfId="15" applyFont="1" applyFill="1" applyBorder="1" applyAlignment="1">
      <alignment vertical="center"/>
    </xf>
    <xf numFmtId="0" fontId="56" fillId="14" borderId="5" xfId="15" applyFont="1" applyFill="1" applyBorder="1" applyAlignment="1">
      <alignment vertical="center"/>
    </xf>
    <xf numFmtId="0" fontId="56" fillId="14" borderId="34" xfId="15" applyFont="1" applyFill="1" applyBorder="1" applyAlignment="1">
      <alignment vertical="center"/>
    </xf>
    <xf numFmtId="0" fontId="56" fillId="14" borderId="6" xfId="15" applyFont="1" applyFill="1" applyBorder="1" applyAlignment="1">
      <alignment vertical="center"/>
    </xf>
    <xf numFmtId="0" fontId="62" fillId="14" borderId="0" xfId="15" applyFont="1" applyFill="1" applyAlignment="1">
      <alignment vertical="center"/>
    </xf>
    <xf numFmtId="0" fontId="56" fillId="14" borderId="10" xfId="15" applyFont="1" applyFill="1" applyBorder="1" applyAlignment="1">
      <alignment vertical="center"/>
    </xf>
    <xf numFmtId="0" fontId="56" fillId="14" borderId="7" xfId="15" applyFont="1" applyFill="1" applyBorder="1" applyAlignment="1">
      <alignment vertical="center"/>
    </xf>
    <xf numFmtId="0" fontId="56" fillId="14" borderId="0" xfId="15" applyFont="1" applyFill="1" applyBorder="1" applyAlignment="1">
      <alignment horizontal="center" vertical="center"/>
    </xf>
    <xf numFmtId="0" fontId="56" fillId="14" borderId="8" xfId="15" applyFont="1" applyFill="1" applyBorder="1" applyAlignment="1">
      <alignment vertical="center"/>
    </xf>
    <xf numFmtId="0" fontId="56" fillId="14" borderId="8" xfId="15" applyFont="1" applyFill="1" applyBorder="1" applyAlignment="1">
      <alignment horizontal="distributed" vertical="center" wrapText="1"/>
    </xf>
    <xf numFmtId="0" fontId="56" fillId="14" borderId="12" xfId="15" applyFont="1" applyFill="1" applyBorder="1" applyAlignment="1">
      <alignment vertical="center"/>
    </xf>
    <xf numFmtId="0" fontId="56" fillId="14" borderId="0" xfId="15" applyFont="1" applyFill="1" applyBorder="1" applyAlignment="1"/>
    <xf numFmtId="0" fontId="56" fillId="14" borderId="9" xfId="15" applyFont="1" applyFill="1" applyBorder="1" applyAlignment="1">
      <alignment horizontal="center" vertical="center" wrapText="1"/>
    </xf>
    <xf numFmtId="0" fontId="56" fillId="14" borderId="34" xfId="15" applyFont="1" applyFill="1" applyBorder="1" applyAlignment="1">
      <alignment horizontal="center" vertical="center" wrapText="1"/>
    </xf>
    <xf numFmtId="0" fontId="56" fillId="14" borderId="0" xfId="15" applyFont="1" applyFill="1" applyBorder="1" applyAlignment="1">
      <alignment horizontal="right" vertical="center"/>
    </xf>
    <xf numFmtId="0" fontId="56" fillId="14" borderId="10" xfId="15" applyFont="1" applyFill="1" applyBorder="1" applyAlignment="1">
      <alignment horizontal="center" vertical="center" wrapText="1"/>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9"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0" xfId="15" applyFont="1" applyFill="1" applyBorder="1" applyAlignment="1">
      <alignment horizontal="left" vertical="center"/>
    </xf>
    <xf numFmtId="0" fontId="56" fillId="14" borderId="0" xfId="15" applyFont="1" applyFill="1" applyBorder="1" applyAlignment="1">
      <alignment horizontal="distributed" vertical="center" wrapText="1"/>
    </xf>
    <xf numFmtId="0" fontId="62" fillId="14" borderId="0" xfId="15" applyFont="1" applyFill="1" applyBorder="1" applyAlignment="1">
      <alignment horizontal="distributed" vertical="center" wrapText="1"/>
    </xf>
    <xf numFmtId="0" fontId="67" fillId="14" borderId="0" xfId="15" applyFont="1" applyFill="1" applyAlignment="1">
      <alignment horizontal="left" vertical="center"/>
    </xf>
    <xf numFmtId="0" fontId="66" fillId="14" borderId="0" xfId="15" applyFont="1" applyFill="1" applyBorder="1" applyAlignment="1">
      <alignment horizontal="distributed" vertical="center" wrapText="1"/>
    </xf>
    <xf numFmtId="0" fontId="66" fillId="14" borderId="8" xfId="15" applyFont="1" applyFill="1" applyBorder="1" applyAlignment="1">
      <alignment horizontal="distributed" vertical="center" wrapText="1"/>
    </xf>
    <xf numFmtId="0" fontId="67" fillId="14" borderId="0" xfId="15" applyFont="1" applyFill="1" applyBorder="1" applyAlignment="1">
      <alignment horizontal="left" vertical="center"/>
    </xf>
    <xf numFmtId="0" fontId="21" fillId="0" borderId="0" xfId="15" applyFont="1" applyBorder="1" applyAlignment="1">
      <alignment vertical="center"/>
    </xf>
    <xf numFmtId="0" fontId="68" fillId="0" borderId="0" xfId="15" applyFont="1"/>
    <xf numFmtId="0" fontId="69" fillId="0" borderId="0" xfId="15" applyFont="1"/>
    <xf numFmtId="0" fontId="70" fillId="0" borderId="0" xfId="15" applyFont="1"/>
    <xf numFmtId="0" fontId="71" fillId="0" borderId="0" xfId="15" applyFont="1"/>
    <xf numFmtId="0" fontId="73" fillId="0" borderId="0" xfId="15" applyFont="1" applyAlignment="1">
      <alignment horizontal="left" vertical="center"/>
    </xf>
    <xf numFmtId="0" fontId="74" fillId="0" borderId="0" xfId="15" applyFont="1" applyAlignment="1">
      <alignment horizontal="center"/>
    </xf>
    <xf numFmtId="0" fontId="69" fillId="0" borderId="0" xfId="15" applyFont="1" applyBorder="1" applyAlignment="1">
      <alignment horizontal="center"/>
    </xf>
    <xf numFmtId="0" fontId="69" fillId="0" borderId="1" xfId="15" applyFont="1" applyBorder="1"/>
    <xf numFmtId="0" fontId="74" fillId="0" borderId="1" xfId="15" applyFont="1" applyBorder="1" applyAlignment="1">
      <alignment horizontal="center"/>
    </xf>
    <xf numFmtId="0" fontId="74" fillId="0" borderId="1" xfId="15" applyFont="1" applyBorder="1" applyAlignment="1">
      <alignment horizontal="center" vertical="center"/>
    </xf>
    <xf numFmtId="0" fontId="69" fillId="0" borderId="4" xfId="15" applyFont="1" applyBorder="1" applyAlignment="1">
      <alignment horizontal="center"/>
    </xf>
    <xf numFmtId="0" fontId="69" fillId="0" borderId="1" xfId="15" applyFont="1" applyBorder="1" applyAlignment="1">
      <alignment horizontal="distributed" vertical="center"/>
    </xf>
    <xf numFmtId="0" fontId="74" fillId="0" borderId="0" xfId="15" applyFont="1" applyBorder="1" applyAlignment="1">
      <alignment horizontal="distributed" vertical="center"/>
    </xf>
    <xf numFmtId="0" fontId="69" fillId="0" borderId="0" xfId="15" applyFont="1" applyBorder="1" applyAlignment="1">
      <alignment horizontal="distributed" vertical="center"/>
    </xf>
    <xf numFmtId="0" fontId="74" fillId="0" borderId="4" xfId="15" applyFont="1" applyBorder="1" applyAlignment="1">
      <alignment horizontal="center" vertical="center"/>
    </xf>
    <xf numFmtId="0" fontId="69" fillId="0" borderId="0" xfId="15" applyFont="1" applyBorder="1"/>
    <xf numFmtId="0" fontId="74" fillId="0" borderId="0" xfId="15" applyFont="1" applyBorder="1" applyAlignment="1">
      <alignment horizontal="center"/>
    </xf>
    <xf numFmtId="0" fontId="69" fillId="0" borderId="0" xfId="15" applyFont="1" applyBorder="1" applyAlignment="1">
      <alignment horizontal="center" vertical="center"/>
    </xf>
    <xf numFmtId="0" fontId="74" fillId="0" borderId="0" xfId="15" applyFont="1" applyBorder="1" applyAlignment="1">
      <alignment textRotation="255" wrapText="1"/>
    </xf>
    <xf numFmtId="0" fontId="74" fillId="0" borderId="0" xfId="15" applyFont="1"/>
    <xf numFmtId="0" fontId="74" fillId="0" borderId="0" xfId="15" applyFont="1" applyBorder="1" applyAlignment="1">
      <alignment horizontal="left" vertical="center"/>
    </xf>
    <xf numFmtId="0" fontId="74" fillId="0" borderId="12" xfId="15" applyFont="1" applyBorder="1" applyAlignment="1">
      <alignment horizontal="left" vertical="center"/>
    </xf>
    <xf numFmtId="0" fontId="74" fillId="0" borderId="12" xfId="15" applyFont="1" applyBorder="1" applyAlignment="1">
      <alignment horizontal="distributed" vertical="center"/>
    </xf>
    <xf numFmtId="0" fontId="75" fillId="0" borderId="0" xfId="15" applyFont="1"/>
    <xf numFmtId="0" fontId="75" fillId="0" borderId="1" xfId="15" applyFont="1" applyBorder="1" applyAlignment="1">
      <alignment horizontal="left"/>
    </xf>
    <xf numFmtId="0" fontId="76" fillId="0" borderId="0" xfId="15" applyFont="1"/>
    <xf numFmtId="0" fontId="75" fillId="0" borderId="10" xfId="15" applyFont="1" applyBorder="1" applyAlignment="1">
      <alignment vertical="center"/>
    </xf>
    <xf numFmtId="0" fontId="76" fillId="0" borderId="1" xfId="15" applyFont="1" applyBorder="1" applyAlignment="1">
      <alignment horizontal="left"/>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Border="1" applyAlignment="1">
      <alignment horizontal="center"/>
    </xf>
    <xf numFmtId="0" fontId="69" fillId="0" borderId="1" xfId="0" applyFont="1" applyBorder="1" applyAlignment="1"/>
    <xf numFmtId="0" fontId="74" fillId="0" borderId="1" xfId="0" applyFont="1" applyBorder="1" applyAlignment="1">
      <alignment horizontal="center"/>
    </xf>
    <xf numFmtId="0" fontId="74" fillId="0" borderId="1" xfId="0" applyFont="1" applyBorder="1" applyAlignment="1">
      <alignment horizontal="center" vertical="center"/>
    </xf>
    <xf numFmtId="0" fontId="69" fillId="0" borderId="4" xfId="0" applyFont="1" applyBorder="1" applyAlignment="1">
      <alignment horizontal="center"/>
    </xf>
    <xf numFmtId="0" fontId="69" fillId="0" borderId="1" xfId="0" applyFont="1" applyBorder="1" applyAlignment="1">
      <alignment horizontal="distributed" vertical="center"/>
    </xf>
    <xf numFmtId="0" fontId="74" fillId="0" borderId="0" xfId="0" applyFont="1" applyBorder="1" applyAlignment="1">
      <alignment horizontal="distributed" vertical="center"/>
    </xf>
    <xf numFmtId="0" fontId="69" fillId="0" borderId="0" xfId="0" applyFont="1" applyBorder="1" applyAlignment="1">
      <alignment horizontal="distributed" vertical="center"/>
    </xf>
    <xf numFmtId="0" fontId="74" fillId="0" borderId="4" xfId="0" applyFont="1" applyBorder="1" applyAlignment="1">
      <alignment horizontal="center" vertical="center"/>
    </xf>
    <xf numFmtId="0" fontId="69" fillId="0" borderId="0" xfId="0" applyFont="1" applyBorder="1" applyAlignment="1"/>
    <xf numFmtId="0" fontId="74" fillId="0" borderId="0" xfId="0" applyFont="1" applyBorder="1" applyAlignment="1">
      <alignment horizontal="center"/>
    </xf>
    <xf numFmtId="0" fontId="69" fillId="0" borderId="0" xfId="0" applyFont="1" applyBorder="1" applyAlignment="1">
      <alignment horizontal="center" vertical="center"/>
    </xf>
    <xf numFmtId="0" fontId="74" fillId="0" borderId="0" xfId="0" applyFont="1" applyBorder="1" applyAlignment="1">
      <alignment textRotation="255" wrapText="1"/>
    </xf>
    <xf numFmtId="0" fontId="74" fillId="0" borderId="0" xfId="0" applyFont="1" applyAlignment="1"/>
    <xf numFmtId="0" fontId="74" fillId="0" borderId="0" xfId="0" applyFont="1" applyBorder="1" applyAlignment="1">
      <alignment horizontal="left" vertical="center"/>
    </xf>
    <xf numFmtId="0" fontId="74" fillId="0" borderId="12" xfId="0" applyFont="1" applyBorder="1" applyAlignment="1">
      <alignment horizontal="left" vertical="center"/>
    </xf>
    <xf numFmtId="0" fontId="74" fillId="0" borderId="12" xfId="0" applyFont="1" applyBorder="1" applyAlignment="1">
      <alignment horizontal="distributed" vertical="center"/>
    </xf>
    <xf numFmtId="0" fontId="75" fillId="0" borderId="0" xfId="0" applyFont="1" applyAlignment="1"/>
    <xf numFmtId="0" fontId="75" fillId="0" borderId="1" xfId="0" applyFont="1" applyBorder="1" applyAlignment="1">
      <alignment horizontal="left"/>
    </xf>
    <xf numFmtId="0" fontId="76" fillId="0" borderId="0" xfId="0" applyFont="1" applyAlignment="1"/>
    <xf numFmtId="0" fontId="75" fillId="0" borderId="10" xfId="0" applyFont="1" applyBorder="1" applyAlignment="1">
      <alignment vertical="center"/>
    </xf>
    <xf numFmtId="0" fontId="76" fillId="0" borderId="1" xfId="0" applyFont="1" applyBorder="1" applyAlignment="1">
      <alignment horizontal="left"/>
    </xf>
    <xf numFmtId="0" fontId="34" fillId="0" borderId="0" xfId="5" applyFont="1" applyFill="1">
      <alignment vertical="center"/>
    </xf>
    <xf numFmtId="0" fontId="46" fillId="0" borderId="0" xfId="5" applyFont="1" applyFill="1">
      <alignment vertical="center"/>
    </xf>
    <xf numFmtId="0" fontId="46" fillId="0" borderId="0" xfId="5" applyFont="1" applyFill="1" applyBorder="1" applyAlignment="1">
      <alignment horizontal="right" vertical="center"/>
    </xf>
    <xf numFmtId="0" fontId="46" fillId="0" borderId="142" xfId="5" applyFont="1" applyFill="1" applyBorder="1" applyAlignment="1">
      <alignment vertical="center"/>
    </xf>
    <xf numFmtId="0" fontId="46" fillId="0" borderId="144" xfId="5" applyFont="1" applyFill="1" applyBorder="1">
      <alignment vertical="center"/>
    </xf>
    <xf numFmtId="0" fontId="46" fillId="0" borderId="55" xfId="5" applyFont="1" applyFill="1" applyBorder="1">
      <alignment vertical="center"/>
    </xf>
    <xf numFmtId="0" fontId="46" fillId="0" borderId="58" xfId="5" applyFont="1" applyFill="1" applyBorder="1">
      <alignment vertical="center"/>
    </xf>
    <xf numFmtId="0" fontId="46" fillId="0" borderId="145" xfId="5" applyFont="1" applyFill="1" applyBorder="1">
      <alignment vertical="center"/>
    </xf>
    <xf numFmtId="0" fontId="46" fillId="0" borderId="142" xfId="5" applyFont="1" applyFill="1" applyBorder="1">
      <alignment vertical="center"/>
    </xf>
    <xf numFmtId="0" fontId="46" fillId="0" borderId="146" xfId="5" applyFont="1" applyFill="1" applyBorder="1">
      <alignment vertical="center"/>
    </xf>
    <xf numFmtId="0" fontId="46" fillId="0" borderId="148" xfId="5" applyFont="1" applyFill="1" applyBorder="1">
      <alignment vertical="center"/>
    </xf>
    <xf numFmtId="0" fontId="46" fillId="0" borderId="144" xfId="5" applyFont="1" applyFill="1" applyBorder="1" applyAlignment="1">
      <alignment vertical="center" textRotation="255"/>
    </xf>
    <xf numFmtId="0" fontId="46" fillId="0" borderId="0" xfId="5" applyFont="1" applyFill="1" applyBorder="1">
      <alignment vertical="center"/>
    </xf>
    <xf numFmtId="0" fontId="46" fillId="0" borderId="66" xfId="5" applyFont="1" applyFill="1" applyBorder="1" applyAlignment="1">
      <alignment horizontal="center" vertical="center" textRotation="255"/>
    </xf>
    <xf numFmtId="0" fontId="46" fillId="0" borderId="14" xfId="5" applyFont="1" applyFill="1" applyBorder="1">
      <alignment vertical="center"/>
    </xf>
    <xf numFmtId="0" fontId="46" fillId="0" borderId="61" xfId="5" applyFont="1" applyFill="1" applyBorder="1">
      <alignment vertical="center"/>
    </xf>
    <xf numFmtId="0" fontId="46" fillId="0" borderId="145" xfId="5" applyFont="1" applyFill="1" applyBorder="1" applyAlignment="1">
      <alignment vertical="center" textRotation="255"/>
    </xf>
    <xf numFmtId="0" fontId="46" fillId="0" borderId="72" xfId="5" applyFont="1" applyFill="1" applyBorder="1">
      <alignment vertical="center"/>
    </xf>
    <xf numFmtId="0" fontId="46" fillId="0" borderId="146" xfId="5" applyFont="1" applyFill="1" applyBorder="1" applyAlignment="1">
      <alignment vertical="center" textRotation="255"/>
    </xf>
    <xf numFmtId="0" fontId="46" fillId="0" borderId="147" xfId="5" applyFont="1" applyFill="1" applyBorder="1">
      <alignment vertical="center"/>
    </xf>
    <xf numFmtId="0" fontId="22" fillId="0" borderId="0" xfId="14" applyFont="1" applyAlignment="1">
      <alignment vertical="center"/>
    </xf>
    <xf numFmtId="0" fontId="22" fillId="0" borderId="144" xfId="14" applyFont="1" applyBorder="1" applyAlignment="1">
      <alignment vertical="center"/>
    </xf>
    <xf numFmtId="0" fontId="22" fillId="0" borderId="55" xfId="14" applyFont="1" applyBorder="1" applyAlignment="1">
      <alignment vertical="center"/>
    </xf>
    <xf numFmtId="0" fontId="22" fillId="0" borderId="58" xfId="14" applyFont="1" applyBorder="1" applyAlignment="1">
      <alignment vertical="center"/>
    </xf>
    <xf numFmtId="0" fontId="22" fillId="0" borderId="145" xfId="14" applyFont="1" applyBorder="1" applyAlignment="1">
      <alignment vertical="center"/>
    </xf>
    <xf numFmtId="0" fontId="22" fillId="0" borderId="142" xfId="14" applyFont="1" applyBorder="1" applyAlignment="1">
      <alignment vertical="center"/>
    </xf>
    <xf numFmtId="0" fontId="22" fillId="0" borderId="0" xfId="14" applyFont="1" applyBorder="1" applyAlignment="1">
      <alignment vertical="center"/>
    </xf>
    <xf numFmtId="0" fontId="22" fillId="0" borderId="14" xfId="14" applyFont="1" applyBorder="1" applyAlignment="1">
      <alignment vertical="center"/>
    </xf>
    <xf numFmtId="0" fontId="22" fillId="0" borderId="0" xfId="14" applyFont="1" applyBorder="1" applyAlignment="1">
      <alignment horizontal="distributed" vertical="justify"/>
    </xf>
    <xf numFmtId="0" fontId="22" fillId="0" borderId="0" xfId="14" applyFont="1" applyBorder="1" applyAlignment="1">
      <alignment horizontal="distributed" vertical="center"/>
    </xf>
    <xf numFmtId="0" fontId="22" fillId="0" borderId="8" xfId="14" applyFont="1" applyBorder="1" applyAlignment="1">
      <alignment vertical="center" shrinkToFit="1"/>
    </xf>
    <xf numFmtId="0" fontId="22" fillId="0" borderId="14" xfId="14" applyFont="1" applyBorder="1" applyAlignment="1">
      <alignment vertical="center" shrinkToFit="1"/>
    </xf>
    <xf numFmtId="0" fontId="22" fillId="0" borderId="0" xfId="14" applyFont="1" applyBorder="1" applyAlignment="1">
      <alignment vertical="justify"/>
    </xf>
    <xf numFmtId="0" fontId="22" fillId="15" borderId="34" xfId="14" applyFont="1" applyFill="1" applyBorder="1" applyAlignment="1">
      <alignment horizontal="center" vertical="center"/>
    </xf>
    <xf numFmtId="0" fontId="22" fillId="15" borderId="0" xfId="14" applyFont="1" applyFill="1" applyBorder="1" applyAlignment="1">
      <alignment horizontal="center" vertical="center"/>
    </xf>
    <xf numFmtId="0" fontId="22" fillId="15" borderId="6" xfId="14" applyFont="1" applyFill="1" applyBorder="1" applyAlignment="1">
      <alignment horizontal="center" vertical="center"/>
    </xf>
    <xf numFmtId="0" fontId="22" fillId="15" borderId="34" xfId="14" applyFont="1" applyFill="1" applyBorder="1" applyAlignment="1">
      <alignment horizontal="center" vertical="center" wrapText="1"/>
    </xf>
    <xf numFmtId="0" fontId="22" fillId="15" borderId="0" xfId="14" applyFont="1" applyFill="1" applyBorder="1" applyAlignment="1">
      <alignment horizontal="center" vertical="center" wrapText="1"/>
    </xf>
    <xf numFmtId="0" fontId="22" fillId="15" borderId="6" xfId="14" applyFont="1" applyFill="1" applyBorder="1" applyAlignment="1">
      <alignment horizontal="center" vertical="center" wrapText="1"/>
    </xf>
    <xf numFmtId="0" fontId="22" fillId="0" borderId="9" xfId="14" applyFont="1" applyBorder="1" applyAlignment="1">
      <alignment vertical="center"/>
    </xf>
    <xf numFmtId="0" fontId="22" fillId="0" borderId="8" xfId="14" applyFont="1" applyBorder="1" applyAlignment="1">
      <alignment vertical="center"/>
    </xf>
    <xf numFmtId="0" fontId="22" fillId="0" borderId="72" xfId="14" applyFont="1" applyBorder="1" applyAlignment="1">
      <alignment vertical="center"/>
    </xf>
    <xf numFmtId="0" fontId="22" fillId="0" borderId="10" xfId="14" applyFont="1" applyBorder="1" applyAlignment="1">
      <alignment vertical="center"/>
    </xf>
    <xf numFmtId="0" fontId="22" fillId="0" borderId="61" xfId="14" applyFont="1" applyBorder="1" applyAlignment="1">
      <alignment vertical="center"/>
    </xf>
    <xf numFmtId="0" fontId="79" fillId="0" borderId="0" xfId="14" applyFont="1" applyAlignment="1">
      <alignment vertical="center"/>
    </xf>
    <xf numFmtId="0" fontId="22" fillId="0" borderId="127" xfId="14" applyFont="1" applyBorder="1" applyAlignment="1">
      <alignment vertical="center"/>
    </xf>
    <xf numFmtId="0" fontId="22" fillId="0" borderId="147" xfId="14" applyFont="1" applyBorder="1" applyAlignment="1">
      <alignment vertical="center"/>
    </xf>
    <xf numFmtId="0" fontId="22" fillId="0" borderId="148" xfId="14" applyFont="1" applyBorder="1" applyAlignment="1">
      <alignment vertical="center"/>
    </xf>
    <xf numFmtId="0" fontId="34" fillId="0" borderId="0" xfId="5" applyFont="1" applyFill="1" applyBorder="1" applyAlignment="1">
      <alignment vertical="center"/>
    </xf>
    <xf numFmtId="0" fontId="80" fillId="0" borderId="0" xfId="0" applyFont="1">
      <alignment vertical="center"/>
    </xf>
    <xf numFmtId="0" fontId="81" fillId="0" borderId="0" xfId="0" applyFont="1" applyAlignment="1">
      <alignment horizontal="right" vertical="center"/>
    </xf>
    <xf numFmtId="0" fontId="69" fillId="0" borderId="0" xfId="0" applyFont="1" applyAlignment="1">
      <alignment horizontal="right" vertical="center"/>
    </xf>
    <xf numFmtId="0" fontId="82" fillId="0" borderId="0" xfId="0" applyFont="1" applyAlignment="1">
      <alignment vertical="center"/>
    </xf>
    <xf numFmtId="0" fontId="81" fillId="0" borderId="1" xfId="0" applyFont="1" applyBorder="1" applyAlignment="1">
      <alignment horizontal="distributed" vertical="center"/>
    </xf>
    <xf numFmtId="0" fontId="81" fillId="0" borderId="13" xfId="0" applyFont="1" applyBorder="1" applyAlignment="1">
      <alignment vertical="center"/>
    </xf>
    <xf numFmtId="0" fontId="81" fillId="0" borderId="0" xfId="0" applyFont="1">
      <alignment vertical="center"/>
    </xf>
    <xf numFmtId="0" fontId="24" fillId="0" borderId="144" xfId="3" applyBorder="1">
      <alignment vertical="center"/>
    </xf>
    <xf numFmtId="0" fontId="24" fillId="0" borderId="55" xfId="3" applyBorder="1">
      <alignment vertical="center"/>
    </xf>
    <xf numFmtId="0" fontId="24" fillId="0" borderId="58" xfId="3" applyBorder="1">
      <alignment vertical="center"/>
    </xf>
    <xf numFmtId="0" fontId="24" fillId="0" borderId="145" xfId="3" applyBorder="1">
      <alignment vertical="center"/>
    </xf>
    <xf numFmtId="0" fontId="24" fillId="0" borderId="142" xfId="3" applyBorder="1">
      <alignment vertical="center"/>
    </xf>
    <xf numFmtId="0" fontId="24" fillId="0" borderId="0" xfId="3" applyBorder="1" applyAlignment="1">
      <alignment vertical="center"/>
    </xf>
    <xf numFmtId="0" fontId="24" fillId="0" borderId="11" xfId="3" applyBorder="1">
      <alignment vertical="center"/>
    </xf>
    <xf numFmtId="0" fontId="24" fillId="0" borderId="12" xfId="3" applyBorder="1">
      <alignment vertical="center"/>
    </xf>
    <xf numFmtId="0" fontId="24" fillId="0" borderId="13" xfId="3" applyBorder="1">
      <alignment vertical="center"/>
    </xf>
    <xf numFmtId="0" fontId="24" fillId="0" borderId="11" xfId="3" applyBorder="1" applyAlignment="1">
      <alignment horizontal="left" vertical="center"/>
    </xf>
    <xf numFmtId="0" fontId="50" fillId="0" borderId="12" xfId="3" applyFont="1" applyBorder="1" applyAlignment="1">
      <alignment vertical="center"/>
    </xf>
    <xf numFmtId="0" fontId="50" fillId="0" borderId="13" xfId="3" applyFont="1" applyBorder="1" applyAlignment="1">
      <alignment vertical="center"/>
    </xf>
    <xf numFmtId="0" fontId="24" fillId="0" borderId="12" xfId="3" applyBorder="1" applyAlignment="1">
      <alignment horizontal="left" vertical="center"/>
    </xf>
    <xf numFmtId="0" fontId="24" fillId="0" borderId="12" xfId="3" applyBorder="1" applyAlignment="1">
      <alignment horizontal="center" vertical="center"/>
    </xf>
    <xf numFmtId="0" fontId="50" fillId="0" borderId="11" xfId="3" applyFont="1" applyBorder="1" applyAlignment="1">
      <alignment horizontal="center" vertical="center"/>
    </xf>
    <xf numFmtId="0" fontId="50" fillId="0" borderId="12" xfId="3" applyFont="1" applyBorder="1" applyAlignment="1">
      <alignment horizontal="center" vertical="center"/>
    </xf>
    <xf numFmtId="0" fontId="24" fillId="0" borderId="13" xfId="3" applyBorder="1" applyAlignment="1">
      <alignment horizontal="left" vertical="center"/>
    </xf>
    <xf numFmtId="0" fontId="24" fillId="0" borderId="9" xfId="3" applyBorder="1">
      <alignment vertical="center"/>
    </xf>
    <xf numFmtId="0" fontId="24" fillId="0" borderId="8" xfId="3" applyBorder="1">
      <alignment vertical="center"/>
    </xf>
    <xf numFmtId="0" fontId="24" fillId="0" borderId="5" xfId="3" applyBorder="1">
      <alignment vertical="center"/>
    </xf>
    <xf numFmtId="0" fontId="24" fillId="0" borderId="34" xfId="3" applyBorder="1">
      <alignment vertical="center"/>
    </xf>
    <xf numFmtId="0" fontId="24" fillId="0" borderId="0" xfId="3" applyFill="1" applyBorder="1" applyAlignment="1">
      <alignment horizontal="center" vertical="center"/>
    </xf>
    <xf numFmtId="0" fontId="24" fillId="0" borderId="6" xfId="3" applyBorder="1">
      <alignment vertical="center"/>
    </xf>
    <xf numFmtId="0" fontId="24" fillId="0" borderId="0" xfId="3" applyBorder="1" applyAlignment="1">
      <alignment horizontal="center" vertical="center"/>
    </xf>
    <xf numFmtId="0" fontId="24" fillId="0" borderId="10" xfId="3" applyBorder="1">
      <alignment vertical="center"/>
    </xf>
    <xf numFmtId="0" fontId="24" fillId="0" borderId="14" xfId="3" applyBorder="1">
      <alignment vertical="center"/>
    </xf>
    <xf numFmtId="0" fontId="24" fillId="0" borderId="7" xfId="3" applyBorder="1">
      <alignment vertical="center"/>
    </xf>
    <xf numFmtId="0" fontId="24" fillId="0" borderId="0" xfId="3" applyBorder="1" applyAlignment="1">
      <alignment horizontal="left" vertical="center"/>
    </xf>
    <xf numFmtId="0" fontId="24" fillId="0" borderId="6" xfId="3" applyBorder="1" applyAlignment="1">
      <alignment horizontal="left" vertical="center"/>
    </xf>
    <xf numFmtId="0" fontId="24" fillId="0" borderId="146" xfId="3" applyBorder="1">
      <alignment vertical="center"/>
    </xf>
    <xf numFmtId="0" fontId="24" fillId="0" borderId="147" xfId="3" applyBorder="1">
      <alignment vertical="center"/>
    </xf>
    <xf numFmtId="0" fontId="24" fillId="0" borderId="148" xfId="3" applyBorder="1">
      <alignment vertical="center"/>
    </xf>
    <xf numFmtId="0" fontId="34" fillId="0" borderId="162" xfId="5" applyFont="1" applyFill="1" applyBorder="1" applyAlignment="1">
      <alignment horizontal="center" vertical="center"/>
    </xf>
    <xf numFmtId="0" fontId="34" fillId="0" borderId="162" xfId="5" applyFont="1" applyFill="1" applyBorder="1">
      <alignment vertical="center"/>
    </xf>
    <xf numFmtId="0" fontId="34" fillId="0" borderId="163" xfId="5" applyFont="1" applyFill="1" applyBorder="1">
      <alignment vertical="center"/>
    </xf>
    <xf numFmtId="0" fontId="34" fillId="0" borderId="16" xfId="5" applyFont="1" applyFill="1" applyBorder="1">
      <alignment vertical="center"/>
    </xf>
    <xf numFmtId="0" fontId="34" fillId="0" borderId="17" xfId="5" applyFont="1" applyFill="1" applyBorder="1">
      <alignment vertical="center"/>
    </xf>
    <xf numFmtId="0" fontId="34" fillId="0" borderId="18" xfId="5" applyFont="1" applyFill="1" applyBorder="1">
      <alignment vertical="center"/>
    </xf>
    <xf numFmtId="0" fontId="34" fillId="0" borderId="0" xfId="4" quotePrefix="1" applyFont="1" applyFill="1">
      <alignment vertical="center"/>
    </xf>
    <xf numFmtId="0" fontId="29" fillId="0" borderId="0" xfId="4" applyFont="1" applyFill="1" applyAlignment="1">
      <alignment horizontal="center"/>
    </xf>
    <xf numFmtId="0" fontId="34" fillId="0" borderId="29" xfId="4" applyFont="1" applyFill="1" applyBorder="1">
      <alignment vertical="center"/>
    </xf>
    <xf numFmtId="0" fontId="34" fillId="0" borderId="165" xfId="4" applyFont="1" applyFill="1" applyBorder="1">
      <alignment vertical="center"/>
    </xf>
    <xf numFmtId="0" fontId="34" fillId="0" borderId="0" xfId="4" applyFont="1" applyFill="1" applyAlignment="1"/>
    <xf numFmtId="0" fontId="29" fillId="0" borderId="11" xfId="4" applyFont="1" applyFill="1" applyBorder="1">
      <alignment vertical="center"/>
    </xf>
    <xf numFmtId="0" fontId="29" fillId="0" borderId="9" xfId="4" applyFont="1" applyFill="1" applyBorder="1">
      <alignment vertical="center"/>
    </xf>
    <xf numFmtId="0" fontId="29" fillId="0" borderId="8" xfId="4" applyFont="1" applyFill="1" applyBorder="1">
      <alignment vertical="center"/>
    </xf>
    <xf numFmtId="0" fontId="42" fillId="0" borderId="9" xfId="4" applyFont="1" applyFill="1" applyBorder="1">
      <alignment vertical="center"/>
    </xf>
    <xf numFmtId="0" fontId="29" fillId="0" borderId="5" xfId="4" applyFont="1" applyFill="1" applyBorder="1">
      <alignment vertical="center"/>
    </xf>
    <xf numFmtId="0" fontId="29" fillId="0" borderId="34" xfId="4" applyFont="1" applyFill="1" applyBorder="1">
      <alignment vertical="center"/>
    </xf>
    <xf numFmtId="0" fontId="42" fillId="0" borderId="34" xfId="4" applyFont="1" applyFill="1" applyBorder="1">
      <alignment vertical="center"/>
    </xf>
    <xf numFmtId="0" fontId="29" fillId="0" borderId="6" xfId="4" applyFont="1" applyFill="1" applyBorder="1">
      <alignment vertical="center"/>
    </xf>
    <xf numFmtId="0" fontId="29" fillId="0" borderId="10" xfId="4" applyFont="1" applyFill="1" applyBorder="1">
      <alignment vertical="center"/>
    </xf>
    <xf numFmtId="0" fontId="29" fillId="0" borderId="13" xfId="4" applyFont="1" applyFill="1" applyBorder="1">
      <alignment vertical="center"/>
    </xf>
    <xf numFmtId="0" fontId="29" fillId="0" borderId="165" xfId="4" applyFont="1" applyFill="1" applyBorder="1">
      <alignment vertical="center"/>
    </xf>
    <xf numFmtId="0" fontId="34" fillId="0" borderId="0" xfId="4" applyFont="1" applyFill="1" applyAlignment="1">
      <alignment horizontal="right"/>
    </xf>
    <xf numFmtId="0" fontId="34" fillId="0" borderId="0" xfId="15" applyFont="1"/>
    <xf numFmtId="0" fontId="40" fillId="0" borderId="0" xfId="15" applyFont="1" applyAlignment="1">
      <alignment horizontal="centerContinuous"/>
    </xf>
    <xf numFmtId="0" fontId="34" fillId="0" borderId="0" xfId="15" applyFont="1" applyAlignment="1">
      <alignment horizontal="centerContinuous"/>
    </xf>
    <xf numFmtId="49" fontId="83" fillId="0" borderId="0" xfId="15" applyNumberFormat="1" applyFont="1" applyAlignment="1">
      <alignment horizontal="left"/>
    </xf>
    <xf numFmtId="0" fontId="83" fillId="0" borderId="0" xfId="15" applyFont="1" applyAlignment="1">
      <alignment horizontal="left"/>
    </xf>
    <xf numFmtId="0" fontId="83" fillId="0" borderId="0" xfId="15" applyFont="1" applyAlignment="1">
      <alignment horizontal="right"/>
    </xf>
    <xf numFmtId="0" fontId="44" fillId="0" borderId="1" xfId="15" applyFont="1" applyBorder="1" applyAlignment="1">
      <alignment horizontal="center" vertical="center" wrapText="1"/>
    </xf>
    <xf numFmtId="0" fontId="83" fillId="0" borderId="1" xfId="15" applyFont="1" applyBorder="1" applyAlignment="1">
      <alignment horizontal="left" vertical="top" wrapText="1"/>
    </xf>
    <xf numFmtId="0" fontId="44" fillId="0" borderId="8" xfId="15" applyFont="1" applyBorder="1" applyAlignment="1">
      <alignment horizontal="left" vertical="top" wrapText="1"/>
    </xf>
    <xf numFmtId="0" fontId="34" fillId="0" borderId="9" xfId="4" applyFont="1" applyFill="1" applyBorder="1">
      <alignment vertical="center"/>
    </xf>
    <xf numFmtId="0" fontId="34" fillId="0" borderId="8" xfId="4" applyFont="1" applyFill="1" applyBorder="1">
      <alignment vertical="center"/>
    </xf>
    <xf numFmtId="0" fontId="34" fillId="0" borderId="5" xfId="4" applyFont="1" applyFill="1" applyBorder="1">
      <alignment vertical="center"/>
    </xf>
    <xf numFmtId="0" fontId="34" fillId="0" borderId="34" xfId="4" applyFont="1" applyFill="1" applyBorder="1">
      <alignment vertical="center"/>
    </xf>
    <xf numFmtId="0" fontId="34" fillId="0" borderId="0" xfId="4" applyFont="1" applyFill="1" applyBorder="1">
      <alignment vertical="center"/>
    </xf>
    <xf numFmtId="0" fontId="34" fillId="0" borderId="6" xfId="4" applyFont="1" applyFill="1" applyBorder="1">
      <alignment vertical="center"/>
    </xf>
    <xf numFmtId="0" fontId="34" fillId="0" borderId="10" xfId="4" applyFont="1" applyFill="1" applyBorder="1">
      <alignment vertical="center"/>
    </xf>
    <xf numFmtId="0" fontId="34" fillId="0" borderId="14" xfId="4" applyFont="1" applyFill="1" applyBorder="1">
      <alignment vertical="center"/>
    </xf>
    <xf numFmtId="0" fontId="34" fillId="0" borderId="7" xfId="4" applyFont="1" applyFill="1" applyBorder="1">
      <alignment vertical="center"/>
    </xf>
    <xf numFmtId="0" fontId="38" fillId="0" borderId="0" xfId="17" applyFont="1" applyFill="1" applyAlignment="1"/>
    <xf numFmtId="0" fontId="38" fillId="0" borderId="0" xfId="17" applyFont="1" applyFill="1"/>
    <xf numFmtId="0" fontId="34" fillId="0" borderId="0" xfId="18" applyFont="1" applyFill="1"/>
    <xf numFmtId="0" fontId="34" fillId="0" borderId="0" xfId="18" applyFont="1"/>
    <xf numFmtId="0" fontId="43" fillId="0" borderId="0" xfId="18" applyFont="1"/>
    <xf numFmtId="0" fontId="34" fillId="0" borderId="0" xfId="19" applyFont="1" applyFill="1" applyAlignment="1">
      <alignment vertical="center"/>
    </xf>
    <xf numFmtId="0" fontId="38" fillId="0" borderId="0" xfId="19" applyFont="1" applyFill="1" applyAlignment="1">
      <alignment vertical="center"/>
    </xf>
    <xf numFmtId="0" fontId="38" fillId="0" borderId="0" xfId="19" applyFont="1" applyFill="1" applyAlignment="1">
      <alignment horizontal="right" vertical="center"/>
    </xf>
    <xf numFmtId="0" fontId="38" fillId="0" borderId="0" xfId="20" applyFont="1" applyFill="1" applyAlignment="1">
      <alignment vertical="center"/>
    </xf>
    <xf numFmtId="0" fontId="38" fillId="0" borderId="0" xfId="20" applyFont="1" applyFill="1" applyAlignment="1">
      <alignment horizontal="right" vertical="center"/>
    </xf>
    <xf numFmtId="0" fontId="38" fillId="0" borderId="0" xfId="19" applyFont="1" applyFill="1" applyAlignment="1">
      <alignment horizontal="centerContinuous" vertical="center"/>
    </xf>
    <xf numFmtId="0" fontId="38" fillId="0" borderId="2" xfId="19" applyFont="1" applyFill="1" applyBorder="1" applyAlignment="1">
      <alignment horizontal="center" vertical="center"/>
    </xf>
    <xf numFmtId="177" fontId="38" fillId="0" borderId="11" xfId="21" applyFont="1" applyFill="1" applyBorder="1" applyAlignment="1">
      <alignment horizontal="centerContinuous" vertical="center"/>
    </xf>
    <xf numFmtId="177" fontId="38" fillId="0" borderId="12" xfId="21" applyFont="1" applyFill="1" applyBorder="1" applyAlignment="1">
      <alignment horizontal="centerContinuous" vertical="center"/>
    </xf>
    <xf numFmtId="177" fontId="38" fillId="0" borderId="14" xfId="21" applyFont="1" applyFill="1" applyBorder="1" applyAlignment="1">
      <alignment horizontal="centerContinuous" vertical="center"/>
    </xf>
    <xf numFmtId="177" fontId="38" fillId="0" borderId="7" xfId="21" applyFont="1" applyFill="1" applyBorder="1" applyAlignment="1">
      <alignment horizontal="centerContinuous" vertical="center"/>
    </xf>
    <xf numFmtId="0" fontId="38" fillId="0" borderId="14" xfId="19" applyFont="1" applyFill="1" applyBorder="1" applyAlignment="1">
      <alignment horizontal="centerContinuous" vertical="center"/>
    </xf>
    <xf numFmtId="0" fontId="38" fillId="0" borderId="10" xfId="19" applyFont="1" applyFill="1" applyBorder="1" applyAlignment="1">
      <alignment horizontal="centerContinuous" vertical="center"/>
    </xf>
    <xf numFmtId="0" fontId="38" fillId="0" borderId="7" xfId="19" applyFont="1" applyFill="1" applyBorder="1" applyAlignment="1">
      <alignment horizontal="centerContinuous" vertical="center"/>
    </xf>
    <xf numFmtId="0" fontId="38" fillId="0" borderId="4" xfId="19" applyFont="1" applyFill="1" applyBorder="1" applyAlignment="1">
      <alignment vertical="center" wrapText="1"/>
    </xf>
    <xf numFmtId="0" fontId="38" fillId="0" borderId="7" xfId="19" applyFont="1" applyFill="1" applyBorder="1" applyAlignment="1">
      <alignment vertical="center" wrapText="1"/>
    </xf>
    <xf numFmtId="0" fontId="38" fillId="0" borderId="8" xfId="19" applyFont="1" applyFill="1" applyBorder="1" applyAlignment="1">
      <alignment vertical="center"/>
    </xf>
    <xf numFmtId="0" fontId="38" fillId="0" borderId="0" xfId="22" applyFont="1" applyFill="1" applyAlignment="1">
      <alignment vertical="center"/>
    </xf>
    <xf numFmtId="0" fontId="38" fillId="0" borderId="0" xfId="22" applyFont="1" applyFill="1" applyAlignment="1">
      <alignment horizontal="right" vertical="center"/>
    </xf>
    <xf numFmtId="0" fontId="38" fillId="0" borderId="0" xfId="22" applyFont="1" applyFill="1" applyAlignment="1">
      <alignment horizontal="center" vertical="center"/>
    </xf>
    <xf numFmtId="0" fontId="38" fillId="0" borderId="0" xfId="22" applyFont="1" applyFill="1" applyAlignment="1">
      <alignment horizontal="centerContinuous" vertical="center"/>
    </xf>
    <xf numFmtId="0" fontId="38" fillId="0" borderId="1" xfId="22" applyFont="1" applyFill="1" applyBorder="1" applyAlignment="1">
      <alignment horizontal="center" vertical="center"/>
    </xf>
    <xf numFmtId="0" fontId="38" fillId="0" borderId="11" xfId="22" applyNumberFormat="1" applyFont="1" applyFill="1" applyBorder="1" applyAlignment="1">
      <alignment horizontal="centerContinuous" vertical="center"/>
    </xf>
    <xf numFmtId="0" fontId="38" fillId="0" borderId="13" xfId="22" applyNumberFormat="1" applyFont="1" applyFill="1" applyBorder="1" applyAlignment="1">
      <alignment horizontal="centerContinuous" vertical="center"/>
    </xf>
    <xf numFmtId="0" fontId="38" fillId="0" borderId="7" xfId="22" applyFont="1" applyFill="1" applyBorder="1" applyAlignment="1">
      <alignment horizontal="centerContinuous" vertical="center"/>
    </xf>
    <xf numFmtId="0" fontId="38" fillId="0" borderId="14" xfId="22" applyFont="1" applyFill="1" applyBorder="1" applyAlignment="1">
      <alignment horizontal="centerContinuous" vertical="center"/>
    </xf>
    <xf numFmtId="0" fontId="38" fillId="0" borderId="3" xfId="22" applyFont="1" applyFill="1" applyBorder="1" applyAlignment="1">
      <alignment vertical="center" shrinkToFit="1"/>
    </xf>
    <xf numFmtId="0" fontId="38" fillId="0" borderId="6" xfId="22" applyFont="1" applyFill="1" applyBorder="1" applyAlignment="1">
      <alignment vertical="center" shrinkToFit="1"/>
    </xf>
    <xf numFmtId="0" fontId="38" fillId="0" borderId="7" xfId="22" applyFont="1" applyFill="1" applyBorder="1" applyAlignment="1">
      <alignment vertical="center" shrinkToFit="1"/>
    </xf>
    <xf numFmtId="0" fontId="38" fillId="0" borderId="3" xfId="22" applyFont="1" applyFill="1" applyBorder="1" applyAlignment="1">
      <alignment vertical="center"/>
    </xf>
    <xf numFmtId="0" fontId="38" fillId="0" borderId="3" xfId="22" applyFont="1" applyFill="1" applyBorder="1" applyAlignment="1">
      <alignment horizontal="centerContinuous" vertical="center"/>
    </xf>
    <xf numFmtId="0" fontId="38" fillId="0" borderId="6" xfId="22" applyFont="1" applyFill="1" applyBorder="1" applyAlignment="1">
      <alignment vertical="center"/>
    </xf>
    <xf numFmtId="0" fontId="38" fillId="0" borderId="0" xfId="22" applyFont="1" applyFill="1" applyBorder="1" applyAlignment="1">
      <alignment horizontal="right" vertical="center"/>
    </xf>
    <xf numFmtId="0" fontId="38" fillId="0" borderId="6" xfId="22" applyFont="1" applyFill="1" applyBorder="1" applyAlignment="1">
      <alignment horizontal="center" vertical="center"/>
    </xf>
    <xf numFmtId="0" fontId="38" fillId="0" borderId="4" xfId="22" applyFont="1" applyFill="1" applyBorder="1" applyAlignment="1">
      <alignment vertical="center"/>
    </xf>
    <xf numFmtId="0" fontId="38" fillId="0" borderId="14" xfId="22" applyFont="1" applyFill="1" applyBorder="1" applyAlignment="1">
      <alignment vertical="center"/>
    </xf>
    <xf numFmtId="0" fontId="38" fillId="0" borderId="7" xfId="22" applyFont="1" applyFill="1" applyBorder="1" applyAlignment="1">
      <alignment vertical="center"/>
    </xf>
    <xf numFmtId="0" fontId="38" fillId="0" borderId="41" xfId="22" applyFont="1" applyFill="1" applyBorder="1" applyAlignment="1">
      <alignment vertical="center"/>
    </xf>
    <xf numFmtId="0" fontId="34" fillId="0" borderId="0" xfId="23" applyFont="1" applyFill="1" applyAlignment="1">
      <alignment vertical="center"/>
    </xf>
    <xf numFmtId="0" fontId="38" fillId="0" borderId="0" xfId="23" applyFont="1" applyFill="1" applyAlignment="1">
      <alignment vertical="center"/>
    </xf>
    <xf numFmtId="0" fontId="38" fillId="0" borderId="0" xfId="23" applyFont="1" applyFill="1" applyAlignment="1">
      <alignment horizontal="right" vertical="center"/>
    </xf>
    <xf numFmtId="0" fontId="38" fillId="0" borderId="0" xfId="23" applyFont="1" applyFill="1" applyAlignment="1">
      <alignment vertical="center" shrinkToFit="1"/>
    </xf>
    <xf numFmtId="0" fontId="38" fillId="0" borderId="0" xfId="23" applyFont="1" applyFill="1" applyAlignment="1">
      <alignment horizontal="center" vertical="center"/>
    </xf>
    <xf numFmtId="0" fontId="38" fillId="0" borderId="0" xfId="23" applyFont="1" applyFill="1" applyAlignment="1">
      <alignment horizontal="left" vertical="center"/>
    </xf>
    <xf numFmtId="0" fontId="38" fillId="0" borderId="105" xfId="23" applyFont="1" applyFill="1" applyBorder="1" applyAlignment="1">
      <alignment horizontal="centerContinuous" vertical="center"/>
    </xf>
    <xf numFmtId="0" fontId="38" fillId="0" borderId="57" xfId="23" applyFont="1" applyFill="1" applyBorder="1" applyAlignment="1">
      <alignment horizontal="centerContinuous" vertical="center"/>
    </xf>
    <xf numFmtId="0" fontId="38" fillId="0" borderId="108" xfId="23" applyFont="1" applyFill="1" applyBorder="1" applyAlignment="1">
      <alignment vertical="center" wrapText="1"/>
    </xf>
    <xf numFmtId="0" fontId="38" fillId="0" borderId="13" xfId="23" applyFont="1" applyFill="1" applyBorder="1" applyAlignment="1">
      <alignment vertical="center" wrapText="1"/>
    </xf>
    <xf numFmtId="0" fontId="38" fillId="0" borderId="59" xfId="23" applyFont="1" applyFill="1" applyBorder="1" applyAlignment="1">
      <alignment vertical="center" wrapText="1"/>
    </xf>
    <xf numFmtId="0" fontId="38" fillId="0" borderId="7" xfId="23" applyFont="1" applyFill="1" applyBorder="1" applyAlignment="1">
      <alignment vertical="center" wrapText="1"/>
    </xf>
    <xf numFmtId="0" fontId="38" fillId="0" borderId="102" xfId="23" applyFont="1" applyFill="1" applyBorder="1" applyAlignment="1">
      <alignment vertical="center" wrapText="1"/>
    </xf>
    <xf numFmtId="0" fontId="38" fillId="0" borderId="154" xfId="23" applyFont="1" applyFill="1" applyBorder="1" applyAlignment="1">
      <alignment vertical="center" wrapText="1"/>
    </xf>
    <xf numFmtId="0" fontId="86" fillId="0" borderId="0" xfId="1" applyFont="1">
      <alignment vertical="center"/>
    </xf>
    <xf numFmtId="0" fontId="87" fillId="0" borderId="0" xfId="1" applyFont="1">
      <alignment vertical="center"/>
    </xf>
    <xf numFmtId="0" fontId="5" fillId="0" borderId="0" xfId="1">
      <alignment vertical="center"/>
    </xf>
    <xf numFmtId="0" fontId="89" fillId="0" borderId="0" xfId="1" applyFont="1" applyAlignment="1">
      <alignment horizontal="center" vertical="center"/>
    </xf>
    <xf numFmtId="0" fontId="89" fillId="0" borderId="0" xfId="1" applyFont="1">
      <alignment vertical="center"/>
    </xf>
    <xf numFmtId="0" fontId="89" fillId="0" borderId="0" xfId="1" applyFont="1" applyAlignment="1">
      <alignment horizontal="right" vertical="center"/>
    </xf>
    <xf numFmtId="0" fontId="86" fillId="0" borderId="14" xfId="1" applyFont="1" applyBorder="1" applyAlignment="1">
      <alignment horizontal="distributed" vertical="center"/>
    </xf>
    <xf numFmtId="0" fontId="86" fillId="0" borderId="14" xfId="1" applyFont="1" applyBorder="1">
      <alignment vertical="center"/>
    </xf>
    <xf numFmtId="0" fontId="86" fillId="0" borderId="12" xfId="1" applyFont="1" applyBorder="1" applyAlignment="1">
      <alignment horizontal="distributed" vertical="center"/>
    </xf>
    <xf numFmtId="0" fontId="86" fillId="0" borderId="12" xfId="1" applyFont="1" applyBorder="1">
      <alignment vertical="center"/>
    </xf>
    <xf numFmtId="0" fontId="86" fillId="0" borderId="1" xfId="1" applyFont="1" applyBorder="1" applyAlignment="1">
      <alignment horizontal="center" vertical="center" shrinkToFit="1"/>
    </xf>
    <xf numFmtId="0" fontId="86" fillId="0" borderId="1" xfId="1" applyFont="1" applyBorder="1" applyAlignment="1">
      <alignment horizontal="center" vertical="center"/>
    </xf>
    <xf numFmtId="0" fontId="86" fillId="0" borderId="1" xfId="1" quotePrefix="1" applyFont="1" applyBorder="1" applyAlignment="1">
      <alignment horizontal="center" vertical="center"/>
    </xf>
    <xf numFmtId="0" fontId="86" fillId="0" borderId="1" xfId="1" quotePrefix="1" applyFont="1" applyBorder="1" applyAlignment="1">
      <alignment horizontal="right" vertical="center"/>
    </xf>
    <xf numFmtId="0" fontId="86" fillId="0" borderId="1" xfId="1" applyFont="1" applyBorder="1">
      <alignment vertical="center"/>
    </xf>
    <xf numFmtId="0" fontId="86" fillId="0" borderId="8" xfId="1" applyFont="1" applyBorder="1">
      <alignment vertical="center"/>
    </xf>
    <xf numFmtId="0" fontId="86" fillId="0" borderId="0" xfId="1" applyFont="1" applyBorder="1" applyAlignment="1">
      <alignment horizontal="right" vertical="center"/>
    </xf>
    <xf numFmtId="0" fontId="86" fillId="0" borderId="0" xfId="1" applyFont="1" applyBorder="1">
      <alignment vertical="center"/>
    </xf>
    <xf numFmtId="0" fontId="86" fillId="0" borderId="0" xfId="1" quotePrefix="1" applyFont="1" applyBorder="1" applyAlignment="1">
      <alignment horizontal="right" vertical="center"/>
    </xf>
    <xf numFmtId="0" fontId="5" fillId="0" borderId="0" xfId="1" applyBorder="1">
      <alignment vertical="center"/>
    </xf>
    <xf numFmtId="0" fontId="89" fillId="0" borderId="0" xfId="1" quotePrefix="1" applyFont="1" applyAlignment="1">
      <alignment horizontal="right" vertical="center"/>
    </xf>
    <xf numFmtId="57" fontId="86" fillId="0" borderId="1" xfId="1" applyNumberFormat="1" applyFont="1" applyBorder="1" applyAlignment="1">
      <alignment horizontal="center" vertical="center"/>
    </xf>
    <xf numFmtId="181" fontId="86" fillId="0" borderId="1" xfId="1" quotePrefix="1" applyNumberFormat="1" applyFont="1" applyBorder="1" applyAlignment="1">
      <alignment horizontal="right" vertical="center"/>
    </xf>
    <xf numFmtId="181" fontId="86" fillId="0" borderId="1" xfId="1" applyNumberFormat="1" applyFont="1" applyBorder="1">
      <alignment vertical="center"/>
    </xf>
    <xf numFmtId="0" fontId="90" fillId="0" borderId="0" xfId="0" applyFont="1">
      <alignment vertical="center"/>
    </xf>
    <xf numFmtId="0" fontId="91" fillId="0" borderId="0" xfId="0" applyFont="1">
      <alignment vertical="center"/>
    </xf>
    <xf numFmtId="0" fontId="93" fillId="5" borderId="0" xfId="0" applyFont="1" applyFill="1" applyAlignment="1">
      <alignment horizontal="center" vertical="center"/>
    </xf>
    <xf numFmtId="0" fontId="93" fillId="4" borderId="0" xfId="0" applyFont="1" applyFill="1" applyAlignment="1">
      <alignment horizontal="center" vertical="center"/>
    </xf>
    <xf numFmtId="0" fontId="90" fillId="17" borderId="13" xfId="0" applyFont="1" applyFill="1" applyBorder="1" applyAlignment="1">
      <alignment horizontal="center" vertical="center"/>
    </xf>
    <xf numFmtId="0" fontId="90" fillId="17" borderId="1" xfId="0" applyFont="1" applyFill="1" applyBorder="1" applyAlignment="1">
      <alignment horizontal="center" vertical="center" wrapText="1"/>
    </xf>
    <xf numFmtId="0" fontId="90" fillId="17" borderId="1" xfId="0" applyFont="1" applyFill="1" applyBorder="1" applyAlignment="1">
      <alignment horizontal="center" vertical="center"/>
    </xf>
    <xf numFmtId="0" fontId="90" fillId="17" borderId="109" xfId="0" applyFont="1" applyFill="1" applyBorder="1" applyAlignment="1">
      <alignment vertical="center" wrapText="1"/>
    </xf>
    <xf numFmtId="0" fontId="90" fillId="18" borderId="1" xfId="0" applyFont="1" applyFill="1" applyBorder="1" applyAlignment="1">
      <alignment horizontal="center" vertical="center" wrapText="1"/>
    </xf>
    <xf numFmtId="0" fontId="90" fillId="18" borderId="11" xfId="0" applyFont="1" applyFill="1" applyBorder="1" applyAlignment="1">
      <alignment horizontal="center" vertical="center" wrapText="1"/>
    </xf>
    <xf numFmtId="0" fontId="90" fillId="18" borderId="109" xfId="0" applyFont="1" applyFill="1" applyBorder="1" applyAlignment="1">
      <alignment horizontal="center" vertical="center" wrapText="1"/>
    </xf>
    <xf numFmtId="0" fontId="90" fillId="0" borderId="0" xfId="0" applyFont="1" applyAlignment="1">
      <alignment horizontal="right" vertical="center"/>
    </xf>
    <xf numFmtId="0" fontId="94" fillId="15" borderId="178" xfId="0" applyFont="1" applyFill="1" applyBorder="1" applyAlignment="1">
      <alignment horizontal="left" vertical="center" wrapText="1"/>
    </xf>
    <xf numFmtId="0" fontId="94" fillId="15" borderId="15" xfId="0" applyFont="1" applyFill="1" applyBorder="1" applyAlignment="1">
      <alignment horizontal="left" vertical="center" wrapText="1"/>
    </xf>
    <xf numFmtId="0" fontId="94" fillId="15" borderId="15" xfId="0" applyFont="1" applyFill="1" applyBorder="1" applyAlignment="1">
      <alignment horizontal="left" vertical="center"/>
    </xf>
    <xf numFmtId="0" fontId="94" fillId="15" borderId="179" xfId="0" applyFont="1" applyFill="1" applyBorder="1" applyAlignment="1">
      <alignment horizontal="left" vertical="center" wrapText="1"/>
    </xf>
    <xf numFmtId="0" fontId="94" fillId="17" borderId="180" xfId="0" applyFont="1" applyFill="1" applyBorder="1" applyAlignment="1">
      <alignment horizontal="left" vertical="center" wrapText="1"/>
    </xf>
    <xf numFmtId="0" fontId="94" fillId="17" borderId="15" xfId="0" applyFont="1" applyFill="1" applyBorder="1" applyAlignment="1">
      <alignment horizontal="left" vertical="center" wrapText="1"/>
    </xf>
    <xf numFmtId="0" fontId="94" fillId="17" borderId="179" xfId="0" applyFont="1" applyFill="1" applyBorder="1" applyAlignment="1">
      <alignment horizontal="left" vertical="center" wrapText="1"/>
    </xf>
    <xf numFmtId="0" fontId="94" fillId="18" borderId="180" xfId="0" applyFont="1" applyFill="1" applyBorder="1" applyAlignment="1">
      <alignment horizontal="left" vertical="center" wrapText="1"/>
    </xf>
    <xf numFmtId="0" fontId="94" fillId="18" borderId="121" xfId="0" applyFont="1" applyFill="1" applyBorder="1" applyAlignment="1">
      <alignment horizontal="left" vertical="center" wrapText="1"/>
    </xf>
    <xf numFmtId="0" fontId="94" fillId="18" borderId="181" xfId="0" applyFont="1" applyFill="1" applyBorder="1" applyAlignment="1">
      <alignment horizontal="left" vertical="center" wrapText="1"/>
    </xf>
    <xf numFmtId="0" fontId="94" fillId="18" borderId="15" xfId="0" applyFont="1" applyFill="1" applyBorder="1" applyAlignment="1">
      <alignment horizontal="left" vertical="center" wrapText="1"/>
    </xf>
    <xf numFmtId="0" fontId="94" fillId="18" borderId="182" xfId="0" applyFont="1" applyFill="1" applyBorder="1" applyAlignment="1">
      <alignment horizontal="left" vertical="center" wrapText="1"/>
    </xf>
    <xf numFmtId="0" fontId="94" fillId="18" borderId="179" xfId="0" applyFont="1" applyFill="1" applyBorder="1" applyAlignment="1">
      <alignment horizontal="left" vertical="center" wrapText="1"/>
    </xf>
    <xf numFmtId="0" fontId="90" fillId="19" borderId="181" xfId="0" applyFont="1" applyFill="1" applyBorder="1">
      <alignment vertical="center"/>
    </xf>
    <xf numFmtId="0" fontId="90" fillId="19" borderId="183" xfId="0" applyFont="1" applyFill="1" applyBorder="1">
      <alignment vertical="center"/>
    </xf>
    <xf numFmtId="0" fontId="90" fillId="0" borderId="184" xfId="0" applyFont="1" applyBorder="1" applyAlignment="1">
      <alignment horizontal="center" vertical="center"/>
    </xf>
    <xf numFmtId="0" fontId="90" fillId="0" borderId="4" xfId="0" applyFont="1" applyBorder="1" applyAlignment="1">
      <alignment horizontal="center" vertical="center"/>
    </xf>
    <xf numFmtId="0" fontId="90" fillId="0" borderId="151" xfId="0" applyFont="1" applyBorder="1" applyAlignment="1">
      <alignment horizontal="center" vertical="center"/>
    </xf>
    <xf numFmtId="0" fontId="90" fillId="0" borderId="7" xfId="0" applyFont="1" applyFill="1" applyBorder="1" applyAlignment="1">
      <alignment horizontal="center" vertical="center"/>
    </xf>
    <xf numFmtId="0" fontId="90" fillId="0" borderId="4" xfId="0" applyFont="1" applyFill="1" applyBorder="1" applyAlignment="1">
      <alignment horizontal="center" vertical="center"/>
    </xf>
    <xf numFmtId="0" fontId="90" fillId="0" borderId="151" xfId="0" applyFont="1" applyFill="1" applyBorder="1" applyAlignment="1">
      <alignment horizontal="left" vertical="center"/>
    </xf>
    <xf numFmtId="0" fontId="90" fillId="0" borderId="10" xfId="0" applyFont="1" applyFill="1" applyBorder="1" applyAlignment="1">
      <alignment horizontal="left" vertical="center" wrapText="1"/>
    </xf>
    <xf numFmtId="0" fontId="90" fillId="0" borderId="59" xfId="0" applyFont="1" applyFill="1" applyBorder="1" applyAlignment="1">
      <alignment horizontal="center" vertical="center"/>
    </xf>
    <xf numFmtId="182" fontId="90" fillId="0" borderId="4" xfId="0" applyNumberFormat="1" applyFont="1" applyFill="1" applyBorder="1" applyAlignment="1">
      <alignment horizontal="center" vertical="center"/>
    </xf>
    <xf numFmtId="183" fontId="90" fillId="0" borderId="10" xfId="0" applyNumberFormat="1" applyFont="1" applyFill="1" applyBorder="1" applyAlignment="1">
      <alignment horizontal="center" vertical="center"/>
    </xf>
    <xf numFmtId="183" fontId="90" fillId="0" borderId="151" xfId="0" applyNumberFormat="1" applyFont="1" applyFill="1" applyBorder="1" applyAlignment="1">
      <alignment horizontal="center" vertical="center"/>
    </xf>
    <xf numFmtId="0" fontId="90" fillId="0" borderId="7" xfId="0" applyFont="1" applyBorder="1">
      <alignment vertical="center"/>
    </xf>
    <xf numFmtId="0" fontId="90" fillId="0" borderId="185" xfId="0" applyFont="1" applyBorder="1" applyAlignment="1">
      <alignment horizontal="center" vertical="center"/>
    </xf>
    <xf numFmtId="0" fontId="90" fillId="0" borderId="176" xfId="0" applyFont="1" applyBorder="1" applyAlignment="1">
      <alignment horizontal="center" vertical="center"/>
    </xf>
    <xf numFmtId="0" fontId="90" fillId="0" borderId="1" xfId="0" applyFont="1" applyBorder="1" applyAlignment="1">
      <alignment horizontal="center" vertical="center"/>
    </xf>
    <xf numFmtId="0" fontId="90" fillId="0" borderId="109" xfId="0" applyFont="1" applyBorder="1" applyAlignment="1">
      <alignment horizontal="center" vertical="center"/>
    </xf>
    <xf numFmtId="0" fontId="90" fillId="0" borderId="13" xfId="0" applyFont="1" applyFill="1" applyBorder="1" applyAlignment="1">
      <alignment horizontal="center" vertical="center"/>
    </xf>
    <xf numFmtId="0" fontId="90" fillId="0" borderId="1" xfId="0" applyFont="1" applyFill="1" applyBorder="1" applyAlignment="1">
      <alignment horizontal="center" vertical="center"/>
    </xf>
    <xf numFmtId="0" fontId="90" fillId="0" borderId="109" xfId="0" applyFont="1" applyFill="1" applyBorder="1" applyAlignment="1">
      <alignment horizontal="left" vertical="center"/>
    </xf>
    <xf numFmtId="0" fontId="90" fillId="0" borderId="12" xfId="0" applyFont="1" applyFill="1" applyBorder="1" applyAlignment="1">
      <alignment horizontal="center" vertical="center"/>
    </xf>
    <xf numFmtId="0" fontId="90" fillId="0" borderId="108" xfId="0" applyFont="1" applyFill="1" applyBorder="1" applyAlignment="1">
      <alignment horizontal="center" vertical="center"/>
    </xf>
    <xf numFmtId="182" fontId="90" fillId="0" borderId="1" xfId="0" applyNumberFormat="1" applyFont="1" applyFill="1" applyBorder="1" applyAlignment="1">
      <alignment horizontal="center" vertical="center"/>
    </xf>
    <xf numFmtId="183" fontId="90" fillId="0" borderId="11" xfId="0" applyNumberFormat="1" applyFont="1" applyFill="1" applyBorder="1" applyAlignment="1">
      <alignment horizontal="center" vertical="center"/>
    </xf>
    <xf numFmtId="183" fontId="90" fillId="0" borderId="109" xfId="0" applyNumberFormat="1" applyFont="1" applyFill="1" applyBorder="1" applyAlignment="1">
      <alignment horizontal="center" vertical="center"/>
    </xf>
    <xf numFmtId="0" fontId="90" fillId="0" borderId="13" xfId="0" applyFont="1" applyBorder="1">
      <alignment vertical="center"/>
    </xf>
    <xf numFmtId="0" fontId="90" fillId="0" borderId="177" xfId="0" applyFont="1" applyBorder="1">
      <alignment vertical="center"/>
    </xf>
    <xf numFmtId="0" fontId="90" fillId="0" borderId="186" xfId="0" applyFont="1" applyBorder="1" applyAlignment="1">
      <alignment horizontal="center" vertical="center"/>
    </xf>
    <xf numFmtId="0" fontId="90" fillId="0" borderId="187" xfId="0" applyFont="1" applyBorder="1" applyAlignment="1">
      <alignment horizontal="center" vertical="center"/>
    </xf>
    <xf numFmtId="0" fontId="90" fillId="0" borderId="85" xfId="0" applyFont="1" applyBorder="1" applyAlignment="1">
      <alignment horizontal="center" vertical="center"/>
    </xf>
    <xf numFmtId="0" fontId="90" fillId="0" borderId="188" xfId="0" applyFont="1" applyBorder="1" applyAlignment="1">
      <alignment horizontal="center" vertical="center"/>
    </xf>
    <xf numFmtId="0" fontId="90" fillId="0" borderId="92" xfId="0" applyFont="1" applyFill="1" applyBorder="1" applyAlignment="1">
      <alignment horizontal="center" vertical="center"/>
    </xf>
    <xf numFmtId="0" fontId="90" fillId="0" borderId="187" xfId="0" applyFont="1" applyFill="1" applyBorder="1" applyAlignment="1">
      <alignment horizontal="center" vertical="center"/>
    </xf>
    <xf numFmtId="0" fontId="90" fillId="0" borderId="188" xfId="0" applyFont="1" applyFill="1" applyBorder="1" applyAlignment="1">
      <alignment horizontal="left" vertical="center"/>
    </xf>
    <xf numFmtId="0" fontId="90" fillId="0" borderId="93" xfId="0" applyFont="1" applyFill="1" applyBorder="1" applyAlignment="1">
      <alignment horizontal="center" vertical="center"/>
    </xf>
    <xf numFmtId="0" fontId="90" fillId="0" borderId="189" xfId="0" applyFont="1" applyFill="1" applyBorder="1" applyAlignment="1">
      <alignment horizontal="center" vertical="center"/>
    </xf>
    <xf numFmtId="182" fontId="90" fillId="0" borderId="187" xfId="0" applyNumberFormat="1" applyFont="1" applyFill="1" applyBorder="1" applyAlignment="1">
      <alignment horizontal="center" vertical="center"/>
    </xf>
    <xf numFmtId="183" fontId="90" fillId="0" borderId="91" xfId="0" applyNumberFormat="1" applyFont="1" applyFill="1" applyBorder="1" applyAlignment="1">
      <alignment horizontal="center" vertical="center"/>
    </xf>
    <xf numFmtId="183" fontId="90" fillId="0" borderId="188" xfId="0" applyNumberFormat="1" applyFont="1" applyFill="1" applyBorder="1" applyAlignment="1">
      <alignment horizontal="center" vertical="center"/>
    </xf>
    <xf numFmtId="0" fontId="90" fillId="0" borderId="92" xfId="0" applyFont="1" applyBorder="1">
      <alignment vertical="center"/>
    </xf>
    <xf numFmtId="0" fontId="90" fillId="0" borderId="190" xfId="0" applyFont="1" applyBorder="1">
      <alignment vertical="center"/>
    </xf>
    <xf numFmtId="0" fontId="90" fillId="0" borderId="1" xfId="0" applyFont="1" applyBorder="1">
      <alignment vertical="center"/>
    </xf>
    <xf numFmtId="181" fontId="90" fillId="0" borderId="1" xfId="0" applyNumberFormat="1" applyFont="1" applyBorder="1">
      <alignment vertical="center"/>
    </xf>
    <xf numFmtId="0" fontId="0" fillId="0" borderId="0" xfId="0" applyAlignment="1">
      <alignment horizontal="center" vertical="center"/>
    </xf>
    <xf numFmtId="0" fontId="90" fillId="0" borderId="2" xfId="0" applyFont="1" applyBorder="1">
      <alignment vertical="center"/>
    </xf>
    <xf numFmtId="181" fontId="90" fillId="0" borderId="2" xfId="0" applyNumberFormat="1" applyFont="1" applyBorder="1">
      <alignment vertical="center"/>
    </xf>
    <xf numFmtId="0" fontId="90" fillId="17" borderId="109" xfId="0" applyFont="1" applyFill="1" applyBorder="1" applyAlignment="1">
      <alignment horizontal="center" vertical="center" wrapText="1"/>
    </xf>
    <xf numFmtId="0" fontId="90" fillId="0" borderId="151" xfId="0" applyFont="1" applyFill="1" applyBorder="1" applyAlignment="1">
      <alignment horizontal="center" vertical="center"/>
    </xf>
    <xf numFmtId="0" fontId="90" fillId="0" borderId="109" xfId="0" applyFont="1" applyFill="1" applyBorder="1" applyAlignment="1">
      <alignment horizontal="center" vertical="center"/>
    </xf>
    <xf numFmtId="0" fontId="90" fillId="0" borderId="188" xfId="0" applyFont="1" applyFill="1" applyBorder="1" applyAlignment="1">
      <alignment horizontal="center" vertical="center"/>
    </xf>
    <xf numFmtId="0" fontId="90" fillId="0" borderId="192" xfId="0" applyFont="1" applyFill="1" applyBorder="1" applyAlignment="1">
      <alignment horizontal="center" vertical="center"/>
    </xf>
    <xf numFmtId="0" fontId="95" fillId="0" borderId="0" xfId="14" applyFont="1" applyBorder="1" applyAlignment="1">
      <alignment horizontal="right"/>
    </xf>
    <xf numFmtId="0" fontId="56" fillId="0" borderId="96" xfId="14" applyFont="1" applyBorder="1" applyAlignment="1">
      <alignment horizontal="center" vertical="center" wrapText="1"/>
    </xf>
    <xf numFmtId="0" fontId="57" fillId="0" borderId="129" xfId="14" applyFont="1" applyBorder="1" applyAlignment="1">
      <alignment horizontal="center" vertical="center" wrapText="1"/>
    </xf>
    <xf numFmtId="0" fontId="57" fillId="0" borderId="128" xfId="14" applyFont="1" applyBorder="1" applyAlignment="1">
      <alignment horizontal="center" vertical="center"/>
    </xf>
    <xf numFmtId="0" fontId="57" fillId="0" borderId="100" xfId="14" applyFont="1" applyBorder="1" applyAlignment="1">
      <alignment horizontal="center" vertical="center"/>
    </xf>
    <xf numFmtId="0" fontId="57" fillId="0" borderId="104" xfId="14" applyFont="1" applyBorder="1" applyAlignment="1">
      <alignment horizontal="center" vertical="center"/>
    </xf>
    <xf numFmtId="0" fontId="57" fillId="0" borderId="124" xfId="14" applyFont="1" applyBorder="1" applyAlignment="1">
      <alignment horizontal="center" vertical="center"/>
    </xf>
    <xf numFmtId="0" fontId="57" fillId="0" borderId="10" xfId="14" applyFont="1" applyBorder="1" applyAlignment="1">
      <alignment vertical="center"/>
    </xf>
    <xf numFmtId="0" fontId="57" fillId="0" borderId="70" xfId="14" applyFont="1" applyBorder="1" applyAlignment="1">
      <alignment vertical="center"/>
    </xf>
    <xf numFmtId="0" fontId="57" fillId="0" borderId="69" xfId="14" applyFont="1" applyBorder="1" applyAlignment="1">
      <alignment vertical="center"/>
    </xf>
    <xf numFmtId="0" fontId="57" fillId="0" borderId="14" xfId="14" applyFont="1" applyBorder="1" applyAlignment="1">
      <alignment vertical="center"/>
    </xf>
    <xf numFmtId="0" fontId="57" fillId="0" borderId="151" xfId="14" applyFont="1" applyBorder="1" applyAlignment="1">
      <alignment vertical="center"/>
    </xf>
    <xf numFmtId="0" fontId="57" fillId="0" borderId="194" xfId="14" applyFont="1" applyBorder="1" applyAlignment="1">
      <alignment vertical="center"/>
    </xf>
    <xf numFmtId="0" fontId="57" fillId="15" borderId="12" xfId="14" applyFont="1" applyFill="1" applyBorder="1" applyAlignment="1">
      <alignment horizontal="center" vertical="center"/>
    </xf>
    <xf numFmtId="0" fontId="57" fillId="15" borderId="60" xfId="14" applyFont="1" applyFill="1" applyBorder="1" applyAlignment="1">
      <alignment horizontal="right" vertical="center"/>
    </xf>
    <xf numFmtId="0" fontId="57" fillId="15" borderId="11" xfId="14" applyFont="1" applyFill="1" applyBorder="1" applyAlignment="1">
      <alignment horizontal="right" vertical="center"/>
    </xf>
    <xf numFmtId="0" fontId="57" fillId="15" borderId="64" xfId="14" applyFont="1" applyFill="1" applyBorder="1" applyAlignment="1">
      <alignment horizontal="right" vertical="center"/>
    </xf>
    <xf numFmtId="0" fontId="57" fillId="15" borderId="1" xfId="14" applyFont="1" applyFill="1" applyBorder="1" applyAlignment="1">
      <alignment horizontal="right" vertical="center"/>
    </xf>
    <xf numFmtId="0" fontId="57" fillId="15" borderId="194" xfId="14" applyFont="1" applyFill="1" applyBorder="1" applyAlignment="1">
      <alignment horizontal="right" vertical="center"/>
    </xf>
    <xf numFmtId="0" fontId="57" fillId="15" borderId="12" xfId="14" applyFont="1" applyFill="1" applyBorder="1" applyAlignment="1">
      <alignment horizontal="right" vertical="center"/>
    </xf>
    <xf numFmtId="0" fontId="57" fillId="15" borderId="109" xfId="14" applyFont="1" applyFill="1" applyBorder="1" applyAlignment="1">
      <alignment horizontal="right" vertical="center"/>
    </xf>
    <xf numFmtId="0" fontId="57" fillId="0" borderId="124" xfId="14" applyFont="1" applyBorder="1" applyAlignment="1">
      <alignment vertical="center"/>
    </xf>
    <xf numFmtId="3" fontId="57" fillId="0" borderId="10" xfId="14" applyNumberFormat="1" applyFont="1" applyBorder="1" applyAlignment="1">
      <alignment vertical="center"/>
    </xf>
    <xf numFmtId="3" fontId="57" fillId="0" borderId="10" xfId="24" applyNumberFormat="1" applyFont="1" applyBorder="1" applyAlignment="1">
      <alignment vertical="center"/>
    </xf>
    <xf numFmtId="3" fontId="57" fillId="0" borderId="54" xfId="14" applyNumberFormat="1" applyFont="1" applyBorder="1" applyAlignment="1">
      <alignment vertical="center"/>
    </xf>
    <xf numFmtId="3" fontId="57" fillId="15" borderId="11" xfId="14" applyNumberFormat="1" applyFont="1" applyFill="1" applyBorder="1" applyAlignment="1">
      <alignment horizontal="right" vertical="center"/>
    </xf>
    <xf numFmtId="0" fontId="57" fillId="0" borderId="0" xfId="14" applyFont="1" applyFill="1" applyBorder="1" applyAlignment="1">
      <alignment horizontal="center" vertical="center"/>
    </xf>
    <xf numFmtId="0" fontId="57" fillId="0" borderId="0" xfId="14" applyFont="1" applyFill="1" applyBorder="1" applyAlignment="1">
      <alignment vertical="center"/>
    </xf>
    <xf numFmtId="0" fontId="56" fillId="0" borderId="0" xfId="14" applyFont="1" applyBorder="1" applyAlignment="1">
      <alignment horizontal="left" vertical="center"/>
    </xf>
    <xf numFmtId="0" fontId="22" fillId="0" borderId="0" xfId="14" applyFont="1" applyBorder="1" applyAlignment="1">
      <alignment vertical="center" wrapText="1"/>
    </xf>
    <xf numFmtId="0" fontId="22" fillId="0" borderId="1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0" xfId="14" applyFont="1" applyBorder="1" applyAlignment="1">
      <alignment vertical="center" shrinkToFit="1"/>
    </xf>
    <xf numFmtId="0" fontId="22" fillId="15" borderId="8" xfId="14" applyFont="1" applyFill="1" applyBorder="1" applyAlignment="1">
      <alignment horizontal="center" vertical="center" wrapText="1"/>
    </xf>
    <xf numFmtId="0" fontId="22" fillId="15" borderId="14" xfId="14" applyFont="1" applyFill="1" applyBorder="1" applyAlignment="1">
      <alignment horizontal="center" vertical="center" wrapText="1"/>
    </xf>
    <xf numFmtId="0" fontId="23" fillId="0" borderId="0" xfId="14" applyFont="1" applyAlignment="1">
      <alignment vertical="center"/>
    </xf>
    <xf numFmtId="0" fontId="22" fillId="15" borderId="0" xfId="14" applyFont="1" applyFill="1" applyBorder="1" applyAlignment="1">
      <alignment vertical="center" shrinkToFit="1"/>
    </xf>
    <xf numFmtId="0" fontId="22" fillId="15" borderId="142" xfId="14" applyFont="1" applyFill="1" applyBorder="1" applyAlignment="1">
      <alignment vertical="center" shrinkToFit="1"/>
    </xf>
    <xf numFmtId="0" fontId="22" fillId="15" borderId="14" xfId="14" applyFont="1" applyFill="1" applyBorder="1" applyAlignment="1">
      <alignment vertical="center" shrinkToFit="1"/>
    </xf>
    <xf numFmtId="0" fontId="22" fillId="15" borderId="61" xfId="14" applyFont="1" applyFill="1" applyBorder="1" applyAlignment="1">
      <alignment vertical="center" shrinkToFit="1"/>
    </xf>
    <xf numFmtId="0" fontId="34" fillId="0" borderId="0" xfId="15" applyFont="1" applyFill="1"/>
    <xf numFmtId="0" fontId="24" fillId="0" borderId="0" xfId="15" applyFont="1" applyFill="1"/>
    <xf numFmtId="0" fontId="34" fillId="0" borderId="14" xfId="15" applyFont="1" applyFill="1" applyBorder="1" applyAlignment="1">
      <alignment horizontal="center"/>
    </xf>
    <xf numFmtId="0" fontId="34" fillId="0" borderId="0" xfId="15" applyFont="1" applyFill="1" applyBorder="1" applyAlignment="1">
      <alignment horizontal="center"/>
    </xf>
    <xf numFmtId="0" fontId="34" fillId="0" borderId="0" xfId="15" applyFont="1" applyFill="1" applyBorder="1"/>
    <xf numFmtId="0" fontId="34" fillId="0" borderId="8" xfId="15" applyFont="1" applyFill="1" applyBorder="1"/>
    <xf numFmtId="0" fontId="24" fillId="0" borderId="141" xfId="15" applyFont="1" applyFill="1" applyBorder="1" applyAlignment="1">
      <alignment vertical="top" wrapText="1"/>
    </xf>
    <xf numFmtId="0" fontId="24" fillId="0" borderId="8" xfId="15" applyFont="1" applyFill="1" applyBorder="1" applyAlignment="1">
      <alignment vertical="top" wrapText="1"/>
    </xf>
    <xf numFmtId="0" fontId="24" fillId="0" borderId="72" xfId="15" applyFont="1" applyFill="1" applyBorder="1" applyAlignment="1">
      <alignment vertical="top" wrapText="1"/>
    </xf>
    <xf numFmtId="0" fontId="24" fillId="0" borderId="145" xfId="15" applyFont="1" applyFill="1" applyBorder="1" applyAlignment="1">
      <alignment vertical="top" wrapText="1"/>
    </xf>
    <xf numFmtId="0" fontId="24" fillId="0" borderId="0" xfId="15" applyFont="1" applyFill="1" applyBorder="1" applyAlignment="1">
      <alignment vertical="top" wrapText="1"/>
    </xf>
    <xf numFmtId="0" fontId="24" fillId="0" borderId="142" xfId="15" applyFont="1" applyFill="1" applyBorder="1" applyAlignment="1">
      <alignment vertical="top" wrapText="1"/>
    </xf>
    <xf numFmtId="0" fontId="24" fillId="0" borderId="145" xfId="15" applyFont="1" applyFill="1" applyBorder="1" applyAlignment="1"/>
    <xf numFmtId="0" fontId="24" fillId="0" borderId="0" xfId="15" applyFont="1" applyFill="1" applyBorder="1" applyAlignment="1"/>
    <xf numFmtId="0" fontId="24" fillId="0" borderId="142" xfId="15" applyFont="1" applyFill="1" applyBorder="1" applyAlignment="1"/>
    <xf numFmtId="0" fontId="34" fillId="0" borderId="59" xfId="15" applyFont="1" applyFill="1" applyBorder="1" applyAlignment="1">
      <alignment horizontal="center"/>
    </xf>
    <xf numFmtId="0" fontId="34" fillId="0" borderId="105" xfId="15" applyFont="1" applyFill="1" applyBorder="1" applyAlignment="1">
      <alignment horizontal="center"/>
    </xf>
    <xf numFmtId="0" fontId="34" fillId="0" borderId="54" xfId="15" applyFont="1" applyFill="1" applyBorder="1" applyAlignment="1">
      <alignment horizontal="center"/>
    </xf>
    <xf numFmtId="0" fontId="34" fillId="0" borderId="145" xfId="15" applyFont="1" applyFill="1" applyBorder="1" applyAlignment="1">
      <alignment horizontal="center"/>
    </xf>
    <xf numFmtId="0" fontId="34" fillId="0" borderId="108" xfId="15" applyFont="1" applyFill="1" applyBorder="1" applyAlignment="1">
      <alignment horizontal="center"/>
    </xf>
    <xf numFmtId="0" fontId="34" fillId="0" borderId="1" xfId="15" applyFont="1" applyFill="1" applyBorder="1" applyAlignment="1">
      <alignment horizontal="center"/>
    </xf>
    <xf numFmtId="0" fontId="44" fillId="0" borderId="108" xfId="15" applyFont="1" applyFill="1" applyBorder="1" applyAlignment="1">
      <alignment horizontal="center"/>
    </xf>
    <xf numFmtId="0" fontId="34" fillId="0" borderId="109" xfId="15" applyFont="1" applyFill="1" applyBorder="1" applyAlignment="1">
      <alignment horizontal="center"/>
    </xf>
    <xf numFmtId="0" fontId="44" fillId="0" borderId="1" xfId="15" applyFont="1" applyFill="1" applyBorder="1" applyAlignment="1">
      <alignment horizontal="center"/>
    </xf>
    <xf numFmtId="0" fontId="44" fillId="0" borderId="145" xfId="15" applyFont="1" applyFill="1" applyBorder="1" applyAlignment="1">
      <alignment horizontal="center"/>
    </xf>
    <xf numFmtId="0" fontId="34" fillId="0" borderId="142" xfId="15" applyFont="1" applyFill="1" applyBorder="1" applyAlignment="1">
      <alignment horizontal="center"/>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8" fillId="0" borderId="108" xfId="15" applyFont="1" applyFill="1" applyBorder="1" applyAlignment="1">
      <alignment horizontal="center"/>
    </xf>
    <xf numFmtId="0" fontId="98" fillId="0" borderId="1" xfId="15" applyFont="1" applyFill="1" applyBorder="1" applyAlignment="1">
      <alignment horizontal="center"/>
    </xf>
    <xf numFmtId="0" fontId="24" fillId="0" borderId="108" xfId="15" applyFont="1" applyFill="1" applyBorder="1"/>
    <xf numFmtId="0" fontId="24" fillId="0" borderId="1" xfId="15" applyFont="1" applyFill="1" applyBorder="1" applyAlignment="1">
      <alignment vertical="center" shrinkToFit="1"/>
    </xf>
    <xf numFmtId="0" fontId="24" fillId="0" borderId="1" xfId="15" applyFont="1" applyFill="1" applyBorder="1"/>
    <xf numFmtId="0" fontId="24" fillId="0" borderId="109" xfId="15" applyFont="1" applyFill="1" applyBorder="1" applyAlignment="1">
      <alignment vertical="center" shrinkToFit="1"/>
    </xf>
    <xf numFmtId="0" fontId="24" fillId="0" borderId="145" xfId="15" applyFont="1" applyFill="1" applyBorder="1"/>
    <xf numFmtId="0" fontId="24" fillId="0" borderId="0" xfId="15" applyFont="1" applyFill="1" applyBorder="1" applyAlignment="1">
      <alignment vertical="center" shrinkToFit="1"/>
    </xf>
    <xf numFmtId="0" fontId="24" fillId="0" borderId="142" xfId="15" applyFont="1" applyFill="1" applyBorder="1" applyAlignment="1">
      <alignment vertical="center" shrinkToFit="1"/>
    </xf>
    <xf numFmtId="0" fontId="24" fillId="0" borderId="95" xfId="15" applyFont="1" applyFill="1" applyBorder="1"/>
    <xf numFmtId="0" fontId="24" fillId="0" borderId="96" xfId="15" applyFont="1" applyFill="1" applyBorder="1" applyAlignment="1">
      <alignment vertical="center" shrinkToFit="1"/>
    </xf>
    <xf numFmtId="0" fontId="24" fillId="0" borderId="96" xfId="15" applyFont="1" applyFill="1" applyBorder="1"/>
    <xf numFmtId="0" fontId="24" fillId="0" borderId="104" xfId="15" applyFont="1" applyFill="1" applyBorder="1" applyAlignment="1">
      <alignment vertical="center" shrinkToFit="1"/>
    </xf>
    <xf numFmtId="0" fontId="24" fillId="0" borderId="146" xfId="15" applyFont="1" applyFill="1" applyBorder="1"/>
    <xf numFmtId="0" fontId="24" fillId="0" borderId="147" xfId="15" applyFont="1" applyFill="1" applyBorder="1" applyAlignment="1">
      <alignment vertical="center" shrinkToFit="1"/>
    </xf>
    <xf numFmtId="0" fontId="24" fillId="0" borderId="148" xfId="15" applyFont="1" applyFill="1" applyBorder="1" applyAlignment="1">
      <alignment vertical="center" shrinkToFit="1"/>
    </xf>
    <xf numFmtId="0" fontId="34" fillId="0" borderId="0" xfId="5" applyFont="1" applyAlignment="1"/>
    <xf numFmtId="0" fontId="31" fillId="0" borderId="0" xfId="5" applyFont="1" applyAlignment="1"/>
    <xf numFmtId="0" fontId="99" fillId="0" borderId="0" xfId="5" applyFont="1" applyAlignment="1"/>
    <xf numFmtId="0" fontId="31" fillId="0" borderId="0" xfId="5" applyFont="1" applyAlignment="1">
      <alignment horizontal="left"/>
    </xf>
    <xf numFmtId="0" fontId="97" fillId="0" borderId="0" xfId="5" applyFont="1" applyAlignment="1">
      <alignment horizontal="center"/>
    </xf>
    <xf numFmtId="0" fontId="100" fillId="0" borderId="14" xfId="5" applyFont="1" applyBorder="1" applyAlignment="1">
      <alignment horizontal="left"/>
    </xf>
    <xf numFmtId="0" fontId="101" fillId="0" borderId="14" xfId="5" applyFont="1" applyBorder="1" applyAlignment="1">
      <alignment horizontal="center"/>
    </xf>
    <xf numFmtId="0" fontId="34" fillId="0" borderId="0" xfId="5" applyFont="1" applyAlignment="1">
      <alignment vertical="center"/>
    </xf>
    <xf numFmtId="0" fontId="34" fillId="0" borderId="14" xfId="5" applyFont="1" applyFill="1" applyBorder="1" applyAlignment="1">
      <alignment horizontal="center" vertical="center"/>
    </xf>
    <xf numFmtId="0" fontId="34" fillId="0" borderId="0" xfId="5" applyFont="1" applyFill="1" applyAlignment="1">
      <alignment vertical="center"/>
    </xf>
    <xf numFmtId="0" fontId="34" fillId="0" borderId="14" xfId="5" applyFont="1" applyFill="1" applyBorder="1" applyAlignment="1">
      <alignment vertical="center"/>
    </xf>
    <xf numFmtId="0" fontId="34" fillId="0" borderId="14" xfId="5" applyFont="1" applyBorder="1" applyAlignment="1">
      <alignment vertical="center"/>
    </xf>
    <xf numFmtId="0" fontId="102" fillId="0" borderId="0" xfId="5" applyFont="1" applyAlignment="1">
      <alignment vertical="center"/>
    </xf>
    <xf numFmtId="0" fontId="31" fillId="0" borderId="0" xfId="5" applyFont="1" applyBorder="1" applyAlignment="1">
      <alignment vertical="center"/>
    </xf>
    <xf numFmtId="0" fontId="31" fillId="0" borderId="0" xfId="5" applyBorder="1" applyAlignment="1">
      <alignment vertical="center"/>
    </xf>
    <xf numFmtId="0" fontId="102" fillId="0" borderId="0" xfId="5" applyFont="1" applyFill="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5" fillId="0" borderId="14" xfId="5" applyFont="1" applyBorder="1" applyAlignment="1">
      <alignment vertical="center"/>
    </xf>
    <xf numFmtId="0" fontId="102" fillId="0" borderId="0" xfId="5" applyFont="1" applyBorder="1" applyAlignment="1">
      <alignment vertical="center"/>
    </xf>
    <xf numFmtId="0" fontId="31" fillId="0" borderId="2"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3" xfId="5" applyBorder="1" applyAlignment="1">
      <alignment horizontal="center" vertical="center" wrapText="1"/>
    </xf>
    <xf numFmtId="0" fontId="31" fillId="0" borderId="0" xfId="5" applyBorder="1" applyAlignment="1">
      <alignment horizontal="center" vertical="center" wrapText="1"/>
    </xf>
    <xf numFmtId="0" fontId="31" fillId="0" borderId="4" xfId="5" applyFont="1" applyBorder="1" applyAlignment="1">
      <alignment horizontal="center" vertical="center" wrapText="1"/>
    </xf>
    <xf numFmtId="0" fontId="31" fillId="0" borderId="14" xfId="5" applyFont="1" applyBorder="1" applyAlignment="1">
      <alignment horizontal="center" vertical="center" wrapText="1"/>
    </xf>
    <xf numFmtId="0" fontId="44" fillId="0" borderId="63" xfId="5" applyFont="1" applyBorder="1" applyAlignment="1">
      <alignment horizontal="center" vertical="center" wrapText="1"/>
    </xf>
    <xf numFmtId="0" fontId="44" fillId="0" borderId="69" xfId="5" applyFont="1" applyBorder="1" applyAlignment="1">
      <alignment horizontal="center" vertical="center" wrapText="1"/>
    </xf>
    <xf numFmtId="0" fontId="103" fillId="0" borderId="0" xfId="5" applyFont="1" applyAlignment="1">
      <alignment horizontal="right"/>
    </xf>
    <xf numFmtId="0" fontId="31" fillId="0" borderId="0" xfId="5" applyAlignment="1"/>
    <xf numFmtId="0" fontId="102" fillId="0" borderId="0" xfId="15" applyFont="1" applyFill="1"/>
    <xf numFmtId="0" fontId="99" fillId="0" borderId="0" xfId="15" applyFont="1" applyFill="1"/>
    <xf numFmtId="0" fontId="102" fillId="0" borderId="14" xfId="15" applyFont="1" applyFill="1" applyBorder="1" applyAlignment="1">
      <alignment horizontal="center"/>
    </xf>
    <xf numFmtId="0" fontId="102" fillId="0" borderId="0" xfId="15" applyFont="1" applyFill="1" applyBorder="1" applyAlignment="1">
      <alignment horizontal="center"/>
    </xf>
    <xf numFmtId="0" fontId="102" fillId="0" borderId="0" xfId="15" applyFont="1" applyFill="1" applyBorder="1"/>
    <xf numFmtId="0" fontId="102" fillId="0" borderId="8" xfId="15" applyFont="1" applyFill="1" applyBorder="1"/>
    <xf numFmtId="0" fontId="99" fillId="0" borderId="141" xfId="15" applyFont="1" applyFill="1" applyBorder="1" applyAlignment="1">
      <alignment vertical="top" wrapText="1"/>
    </xf>
    <xf numFmtId="0" fontId="99" fillId="0" borderId="8" xfId="15" applyFont="1" applyFill="1" applyBorder="1" applyAlignment="1">
      <alignment vertical="top" wrapText="1"/>
    </xf>
    <xf numFmtId="0" fontId="99" fillId="0" borderId="72" xfId="15" applyFont="1" applyFill="1" applyBorder="1" applyAlignment="1">
      <alignment vertical="top" wrapText="1"/>
    </xf>
    <xf numFmtId="0" fontId="99" fillId="0" borderId="145" xfId="15" applyFont="1" applyFill="1" applyBorder="1" applyAlignment="1">
      <alignment vertical="top" wrapText="1"/>
    </xf>
    <xf numFmtId="0" fontId="99" fillId="0" borderId="0" xfId="15" applyFont="1" applyFill="1" applyBorder="1" applyAlignment="1">
      <alignment vertical="top" wrapText="1"/>
    </xf>
    <xf numFmtId="0" fontId="99" fillId="0" borderId="142" xfId="15" applyFont="1" applyFill="1" applyBorder="1" applyAlignment="1">
      <alignment vertical="top" wrapText="1"/>
    </xf>
    <xf numFmtId="0" fontId="99" fillId="0" borderId="145" xfId="15" applyFont="1" applyFill="1" applyBorder="1" applyAlignment="1"/>
    <xf numFmtId="0" fontId="99" fillId="0" borderId="0" xfId="15" applyFont="1" applyFill="1" applyBorder="1" applyAlignment="1"/>
    <xf numFmtId="0" fontId="99" fillId="0" borderId="142" xfId="15" applyFont="1" applyFill="1" applyBorder="1" applyAlignment="1"/>
    <xf numFmtId="0" fontId="102" fillId="0" borderId="105" xfId="15" applyFont="1" applyFill="1" applyBorder="1" applyAlignment="1">
      <alignment horizontal="center"/>
    </xf>
    <xf numFmtId="0" fontId="102" fillId="0" borderId="54" xfId="15" applyFont="1" applyFill="1" applyBorder="1" applyAlignment="1">
      <alignment horizontal="center"/>
    </xf>
    <xf numFmtId="0" fontId="102" fillId="0" borderId="145" xfId="15" applyFont="1" applyFill="1" applyBorder="1" applyAlignment="1">
      <alignment horizontal="center"/>
    </xf>
    <xf numFmtId="0" fontId="102" fillId="0" borderId="108" xfId="15" applyFont="1" applyFill="1" applyBorder="1" applyAlignment="1">
      <alignment horizontal="center"/>
    </xf>
    <xf numFmtId="0" fontId="102" fillId="0" borderId="1" xfId="15" applyFont="1" applyFill="1" applyBorder="1" applyAlignment="1">
      <alignment horizontal="center"/>
    </xf>
    <xf numFmtId="0" fontId="108" fillId="0" borderId="108" xfId="15" applyFont="1" applyFill="1" applyBorder="1" applyAlignment="1">
      <alignment horizontal="center"/>
    </xf>
    <xf numFmtId="0" fontId="102" fillId="0" borderId="109" xfId="15" applyFont="1" applyFill="1" applyBorder="1" applyAlignment="1">
      <alignment horizontal="center"/>
    </xf>
    <xf numFmtId="0" fontId="108" fillId="0" borderId="1" xfId="15" applyFont="1" applyFill="1" applyBorder="1" applyAlignment="1">
      <alignment horizontal="center"/>
    </xf>
    <xf numFmtId="0" fontId="108" fillId="0" borderId="145" xfId="15" applyFont="1" applyFill="1" applyBorder="1" applyAlignment="1">
      <alignment horizontal="center"/>
    </xf>
    <xf numFmtId="0" fontId="102" fillId="0" borderId="142" xfId="15" applyFont="1" applyFill="1" applyBorder="1" applyAlignment="1">
      <alignment horizontal="center"/>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9" fillId="0" borderId="108" xfId="15" applyFont="1" applyFill="1" applyBorder="1" applyAlignment="1">
      <alignment horizontal="center"/>
    </xf>
    <xf numFmtId="0" fontId="109" fillId="0" borderId="1" xfId="15" applyFont="1" applyFill="1" applyBorder="1" applyAlignment="1">
      <alignment horizontal="center"/>
    </xf>
    <xf numFmtId="0" fontId="99" fillId="0" borderId="108" xfId="15" applyFont="1" applyFill="1" applyBorder="1"/>
    <xf numFmtId="0" fontId="99" fillId="0" borderId="1" xfId="15" applyFont="1" applyFill="1" applyBorder="1" applyAlignment="1">
      <alignment vertical="center" shrinkToFit="1"/>
    </xf>
    <xf numFmtId="0" fontId="99" fillId="0" borderId="1" xfId="15" applyFont="1" applyFill="1" applyBorder="1"/>
    <xf numFmtId="0" fontId="99" fillId="0" borderId="109" xfId="15" applyFont="1" applyFill="1" applyBorder="1" applyAlignment="1">
      <alignment vertical="center" shrinkToFit="1"/>
    </xf>
    <xf numFmtId="0" fontId="99" fillId="0" borderId="145" xfId="15" applyFont="1" applyFill="1" applyBorder="1"/>
    <xf numFmtId="0" fontId="99" fillId="0" borderId="0" xfId="15" applyFont="1" applyFill="1" applyBorder="1" applyAlignment="1">
      <alignment vertical="center" shrinkToFit="1"/>
    </xf>
    <xf numFmtId="0" fontId="99" fillId="0" borderId="142" xfId="15" applyFont="1" applyFill="1" applyBorder="1" applyAlignment="1">
      <alignment vertical="center" shrinkToFit="1"/>
    </xf>
    <xf numFmtId="0" fontId="99" fillId="0" borderId="95" xfId="15" applyFont="1" applyFill="1" applyBorder="1"/>
    <xf numFmtId="0" fontId="99" fillId="0" borderId="96" xfId="15" applyFont="1" applyFill="1" applyBorder="1" applyAlignment="1">
      <alignment vertical="center" shrinkToFit="1"/>
    </xf>
    <xf numFmtId="0" fontId="99" fillId="0" borderId="96" xfId="15" applyFont="1" applyFill="1" applyBorder="1"/>
    <xf numFmtId="0" fontId="99" fillId="0" borderId="104" xfId="15" applyFont="1" applyFill="1" applyBorder="1" applyAlignment="1">
      <alignment vertical="center" shrinkToFit="1"/>
    </xf>
    <xf numFmtId="0" fontId="99" fillId="0" borderId="146" xfId="15" applyFont="1" applyFill="1" applyBorder="1"/>
    <xf numFmtId="0" fontId="99" fillId="0" borderId="147" xfId="15" applyFont="1" applyFill="1" applyBorder="1" applyAlignment="1">
      <alignment vertical="center" shrinkToFit="1"/>
    </xf>
    <xf numFmtId="0" fontId="99" fillId="0" borderId="148" xfId="15" applyFont="1" applyFill="1" applyBorder="1" applyAlignment="1">
      <alignment vertical="center" shrinkToFit="1"/>
    </xf>
    <xf numFmtId="0" fontId="110" fillId="0" borderId="0" xfId="3" applyFont="1" applyBorder="1">
      <alignment vertical="center"/>
    </xf>
    <xf numFmtId="0" fontId="111" fillId="0" borderId="0" xfId="3" applyFont="1" applyBorder="1">
      <alignment vertical="center"/>
    </xf>
    <xf numFmtId="0" fontId="24" fillId="0" borderId="0" xfId="3" applyBorder="1" applyAlignment="1">
      <alignment vertical="center" shrinkToFit="1"/>
    </xf>
    <xf numFmtId="0" fontId="24" fillId="0" borderId="9" xfId="3" applyBorder="1" applyAlignment="1">
      <alignment vertical="center"/>
    </xf>
    <xf numFmtId="0" fontId="24" fillId="0" borderId="6" xfId="3" applyBorder="1" applyAlignment="1">
      <alignment vertical="center"/>
    </xf>
    <xf numFmtId="0" fontId="24" fillId="0" borderId="34" xfId="3" applyBorder="1" applyAlignment="1">
      <alignment vertical="center"/>
    </xf>
    <xf numFmtId="0" fontId="24" fillId="0" borderId="10" xfId="3" applyBorder="1" applyAlignment="1">
      <alignment vertical="center"/>
    </xf>
    <xf numFmtId="0" fontId="24" fillId="0" borderId="14" xfId="3" applyBorder="1" applyAlignment="1">
      <alignment vertical="center"/>
    </xf>
    <xf numFmtId="0" fontId="24" fillId="0" borderId="7" xfId="3" applyBorder="1" applyAlignment="1">
      <alignment vertical="center"/>
    </xf>
    <xf numFmtId="0" fontId="24" fillId="0" borderId="11" xfId="3" applyBorder="1" applyAlignment="1">
      <alignment vertical="center"/>
    </xf>
    <xf numFmtId="0" fontId="24" fillId="0" borderId="12" xfId="3" applyBorder="1" applyAlignment="1">
      <alignment vertical="center"/>
    </xf>
    <xf numFmtId="0" fontId="24" fillId="0" borderId="13" xfId="3" applyBorder="1" applyAlignment="1">
      <alignment vertical="center"/>
    </xf>
    <xf numFmtId="0" fontId="24" fillId="0" borderId="8" xfId="3" applyBorder="1" applyAlignment="1">
      <alignment vertical="center"/>
    </xf>
    <xf numFmtId="0" fontId="24" fillId="0" borderId="5" xfId="3" applyBorder="1" applyAlignment="1">
      <alignment vertical="center"/>
    </xf>
    <xf numFmtId="0" fontId="27" fillId="0" borderId="34" xfId="3" applyFont="1" applyBorder="1" applyAlignment="1">
      <alignment horizontal="center" vertical="center"/>
    </xf>
    <xf numFmtId="0" fontId="27" fillId="0" borderId="6" xfId="3" applyFont="1" applyBorder="1" applyAlignment="1">
      <alignment horizontal="center" vertical="center"/>
    </xf>
    <xf numFmtId="0" fontId="24" fillId="0" borderId="11" xfId="3" applyBorder="1" applyAlignment="1">
      <alignment horizontal="center" vertical="center"/>
    </xf>
    <xf numFmtId="0" fontId="27" fillId="0" borderId="0" xfId="3" applyFont="1" applyBorder="1" applyAlignment="1">
      <alignment vertical="center"/>
    </xf>
    <xf numFmtId="0" fontId="24" fillId="0" borderId="1" xfId="3" applyBorder="1">
      <alignment vertical="center"/>
    </xf>
    <xf numFmtId="0" fontId="24" fillId="0" borderId="0" xfId="15"/>
    <xf numFmtId="0" fontId="26" fillId="0" borderId="0" xfId="15" applyFont="1"/>
    <xf numFmtId="0" fontId="24" fillId="0" borderId="1" xfId="15" applyBorder="1" applyAlignment="1">
      <alignment horizontal="center"/>
    </xf>
    <xf numFmtId="0" fontId="24" fillId="0" borderId="11" xfId="15" applyBorder="1"/>
    <xf numFmtId="0" fontId="24" fillId="0" borderId="12" xfId="15" applyBorder="1"/>
    <xf numFmtId="0" fontId="24" fillId="0" borderId="13" xfId="15" applyBorder="1"/>
    <xf numFmtId="0" fontId="24" fillId="0" borderId="12" xfId="15" applyBorder="1" applyAlignment="1">
      <alignment horizontal="center"/>
    </xf>
    <xf numFmtId="0" fontId="24" fillId="0" borderId="2" xfId="15" applyBorder="1" applyAlignment="1">
      <alignment horizontal="center"/>
    </xf>
    <xf numFmtId="0" fontId="24" fillId="0" borderId="8" xfId="15" applyBorder="1"/>
    <xf numFmtId="0" fontId="24" fillId="0" borderId="5" xfId="15" applyBorder="1"/>
    <xf numFmtId="0" fontId="24" fillId="0" borderId="4" xfId="15" applyBorder="1" applyAlignment="1">
      <alignment horizontal="center"/>
    </xf>
    <xf numFmtId="0" fontId="24" fillId="0" borderId="14" xfId="15" applyBorder="1"/>
    <xf numFmtId="0" fontId="24" fillId="0" borderId="7" xfId="15" applyBorder="1"/>
    <xf numFmtId="0" fontId="24" fillId="0" borderId="8" xfId="15" applyBorder="1" applyAlignment="1">
      <alignment horizontal="center"/>
    </xf>
    <xf numFmtId="0" fontId="24" fillId="0" borderId="14" xfId="15" applyBorder="1" applyAlignment="1">
      <alignment horizontal="right"/>
    </xf>
    <xf numFmtId="0" fontId="24" fillId="0" borderId="14" xfId="15" applyBorder="1" applyAlignment="1">
      <alignment horizontal="center"/>
    </xf>
    <xf numFmtId="0" fontId="24" fillId="0" borderId="7" xfId="15" applyBorder="1" applyAlignment="1">
      <alignment horizontal="right"/>
    </xf>
    <xf numFmtId="0" fontId="24" fillId="0" borderId="34" xfId="15" applyBorder="1"/>
    <xf numFmtId="0" fontId="24" fillId="0" borderId="0" xfId="15" applyBorder="1"/>
    <xf numFmtId="0" fontId="24" fillId="0" borderId="6" xfId="15" applyBorder="1"/>
    <xf numFmtId="0" fontId="24" fillId="0" borderId="0" xfId="15" applyBorder="1" applyAlignment="1">
      <alignment horizontal="right"/>
    </xf>
    <xf numFmtId="0" fontId="24" fillId="0" borderId="10" xfId="15" applyBorder="1"/>
    <xf numFmtId="0" fontId="24" fillId="0" borderId="1" xfId="15" applyBorder="1" applyAlignment="1">
      <alignment horizontal="center" vertical="center" wrapText="1"/>
    </xf>
    <xf numFmtId="0" fontId="24" fillId="0" borderId="1" xfId="15" applyBorder="1" applyAlignment="1">
      <alignment vertical="center"/>
    </xf>
    <xf numFmtId="0" fontId="24" fillId="0" borderId="1" xfId="15" applyBorder="1" applyAlignment="1">
      <alignment horizontal="center" vertical="center"/>
    </xf>
    <xf numFmtId="0" fontId="24" fillId="0" borderId="9" xfId="15" applyBorder="1" applyAlignment="1">
      <alignment horizontal="center"/>
    </xf>
    <xf numFmtId="0" fontId="24" fillId="0" borderId="34" xfId="15" applyBorder="1" applyAlignment="1">
      <alignment horizontal="center"/>
    </xf>
    <xf numFmtId="0" fontId="24" fillId="0" borderId="0" xfId="15" applyBorder="1" applyAlignment="1">
      <alignment horizontal="center"/>
    </xf>
    <xf numFmtId="0" fontId="24" fillId="0" borderId="1" xfId="15" applyBorder="1"/>
    <xf numFmtId="0" fontId="24" fillId="0" borderId="3"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5" xfId="15" applyBorder="1" applyAlignment="1">
      <alignment horizontal="center"/>
    </xf>
    <xf numFmtId="0" fontId="24" fillId="0" borderId="9" xfId="15" applyBorder="1"/>
    <xf numFmtId="0" fontId="24" fillId="0" borderId="0" xfId="15" applyBorder="1" applyAlignment="1">
      <alignment horizontal="left"/>
    </xf>
    <xf numFmtId="0" fontId="24" fillId="0" borderId="9" xfId="15" applyBorder="1" applyAlignment="1">
      <alignment horizontal="left"/>
    </xf>
    <xf numFmtId="0" fontId="24" fillId="0" borderId="34" xfId="15" applyBorder="1" applyAlignment="1">
      <alignment horizontal="left"/>
    </xf>
    <xf numFmtId="0" fontId="24" fillId="0" borderId="6" xfId="15" applyBorder="1" applyAlignment="1">
      <alignment horizontal="center"/>
    </xf>
    <xf numFmtId="0" fontId="24" fillId="0" borderId="10" xfId="15" applyBorder="1" applyAlignment="1">
      <alignment horizontal="left"/>
    </xf>
    <xf numFmtId="0" fontId="24" fillId="0" borderId="7" xfId="15" applyBorder="1" applyAlignment="1">
      <alignment horizontal="center"/>
    </xf>
    <xf numFmtId="0" fontId="24" fillId="0" borderId="1" xfId="15" quotePrefix="1" applyBorder="1" applyAlignment="1">
      <alignment horizontal="center"/>
    </xf>
    <xf numFmtId="0" fontId="24" fillId="0" borderId="2" xfId="15" quotePrefix="1" applyBorder="1" applyAlignment="1">
      <alignment horizontal="center"/>
    </xf>
    <xf numFmtId="0" fontId="24" fillId="0" borderId="9" xfId="15" quotePrefix="1" applyBorder="1" applyAlignment="1">
      <alignment horizontal="center"/>
    </xf>
    <xf numFmtId="0" fontId="24" fillId="0" borderId="4" xfId="15" applyBorder="1" applyAlignment="1">
      <alignment horizontal="center" wrapText="1"/>
    </xf>
    <xf numFmtId="0" fontId="112" fillId="0" borderId="0" xfId="15" applyFont="1" applyAlignment="1">
      <alignment vertical="top"/>
    </xf>
    <xf numFmtId="0" fontId="24" fillId="0" borderId="0" xfId="15" applyAlignment="1">
      <alignment vertical="top"/>
    </xf>
    <xf numFmtId="0" fontId="24" fillId="0" borderId="0" xfId="15" quotePrefix="1"/>
    <xf numFmtId="0" fontId="24" fillId="0" borderId="11" xfId="15" applyBorder="1" applyAlignment="1">
      <alignment horizontal="left"/>
    </xf>
    <xf numFmtId="0" fontId="24" fillId="0" borderId="13" xfId="15" quotePrefix="1" applyBorder="1"/>
    <xf numFmtId="0" fontId="24" fillId="0" borderId="3" xfId="15" applyBorder="1"/>
    <xf numFmtId="0" fontId="105" fillId="0" borderId="34" xfId="15" applyFont="1" applyBorder="1"/>
    <xf numFmtId="0" fontId="105" fillId="0" borderId="10" xfId="15" applyFont="1" applyBorder="1"/>
    <xf numFmtId="0" fontId="24" fillId="0" borderId="4" xfId="15" applyBorder="1"/>
    <xf numFmtId="0" fontId="24" fillId="0" borderId="0" xfId="15" applyFont="1"/>
    <xf numFmtId="0" fontId="34" fillId="0" borderId="0" xfId="5" applyFont="1" applyFill="1" applyAlignment="1"/>
    <xf numFmtId="0" fontId="34" fillId="0" borderId="0" xfId="5" applyFont="1" applyFill="1" applyAlignment="1">
      <alignment horizontal="center"/>
    </xf>
    <xf numFmtId="0" fontId="34" fillId="0" borderId="0" xfId="5" applyFont="1" applyFill="1" applyAlignment="1">
      <alignment horizontal="right"/>
    </xf>
    <xf numFmtId="0" fontId="40" fillId="0" borderId="0" xfId="5" applyFont="1" applyFill="1" applyAlignment="1"/>
    <xf numFmtId="0" fontId="29" fillId="0" borderId="30" xfId="5" applyFont="1" applyFill="1" applyBorder="1" applyAlignment="1">
      <alignment wrapText="1"/>
    </xf>
    <xf numFmtId="176" fontId="34" fillId="0" borderId="30" xfId="5" applyNumberFormat="1" applyFont="1" applyFill="1" applyBorder="1" applyAlignment="1"/>
    <xf numFmtId="0" fontId="34" fillId="0" borderId="0" xfId="5" applyFont="1" applyFill="1" applyAlignment="1">
      <alignment horizontal="center" vertical="center"/>
    </xf>
    <xf numFmtId="0" fontId="34" fillId="0" borderId="30" xfId="5" applyFont="1" applyFill="1" applyBorder="1" applyAlignment="1">
      <alignment horizontal="center" vertical="center"/>
    </xf>
    <xf numFmtId="0" fontId="34" fillId="0" borderId="0" xfId="5" applyFont="1" applyFill="1" applyBorder="1" applyAlignment="1">
      <alignment horizontal="right"/>
    </xf>
    <xf numFmtId="0" fontId="43" fillId="0" borderId="0" xfId="5" applyFont="1" applyFill="1" applyAlignment="1">
      <alignment horizontal="center"/>
    </xf>
    <xf numFmtId="176" fontId="34" fillId="0" borderId="0" xfId="5" applyNumberFormat="1" applyFont="1" applyFill="1" applyAlignment="1"/>
    <xf numFmtId="0" fontId="34" fillId="0" borderId="0" xfId="15" applyFont="1" applyAlignment="1">
      <alignment vertical="center"/>
    </xf>
    <xf numFmtId="0" fontId="46" fillId="0" borderId="0" xfId="15" applyFont="1" applyAlignment="1">
      <alignment vertical="center"/>
    </xf>
    <xf numFmtId="0" fontId="115" fillId="0" borderId="1" xfId="15" applyFont="1" applyBorder="1" applyAlignment="1">
      <alignment horizontal="left" vertical="center" wrapText="1"/>
    </xf>
    <xf numFmtId="0" fontId="115" fillId="0" borderId="1" xfId="15"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center" wrapText="1"/>
    </xf>
    <xf numFmtId="0" fontId="115" fillId="0" borderId="2" xfId="15" applyFont="1" applyBorder="1" applyAlignment="1">
      <alignment horizontal="left" vertical="center" wrapText="1"/>
    </xf>
    <xf numFmtId="0" fontId="46" fillId="0" borderId="3" xfId="15" applyFont="1" applyBorder="1" applyAlignment="1">
      <alignment vertical="center" wrapText="1"/>
    </xf>
    <xf numFmtId="0" fontId="115" fillId="0" borderId="4" xfId="15" applyFont="1" applyBorder="1" applyAlignment="1">
      <alignment horizontal="left" vertical="center" wrapText="1"/>
    </xf>
    <xf numFmtId="0" fontId="46" fillId="0" borderId="4" xfId="15" applyFont="1" applyBorder="1" applyAlignment="1">
      <alignment vertical="center" wrapText="1"/>
    </xf>
    <xf numFmtId="0" fontId="34" fillId="0" borderId="0" xfId="15" applyFont="1" applyAlignment="1">
      <alignment vertical="top"/>
    </xf>
    <xf numFmtId="0" fontId="46" fillId="0" borderId="0" xfId="15" applyFont="1" applyAlignment="1">
      <alignment horizontal="center" vertical="center"/>
    </xf>
    <xf numFmtId="0" fontId="46" fillId="0" borderId="11" xfId="15" applyFont="1" applyBorder="1" applyAlignment="1">
      <alignment horizontal="center" vertical="center"/>
    </xf>
    <xf numFmtId="0" fontId="46" fillId="0" borderId="0" xfId="15" applyFont="1" applyAlignment="1">
      <alignment horizontal="left" vertical="top"/>
    </xf>
    <xf numFmtId="0" fontId="15" fillId="0" borderId="1" xfId="2" applyFont="1" applyFill="1" applyBorder="1" applyAlignment="1">
      <alignment horizontal="center" vertical="center"/>
    </xf>
    <xf numFmtId="0" fontId="16" fillId="0" borderId="1" xfId="2" applyFont="1" applyFill="1" applyBorder="1" applyAlignment="1">
      <alignment horizontal="center" vertical="center"/>
    </xf>
    <xf numFmtId="0" fontId="14" fillId="0" borderId="1" xfId="1" applyFont="1" applyFill="1" applyBorder="1" applyAlignment="1">
      <alignment horizontal="center" vertical="center"/>
    </xf>
    <xf numFmtId="0" fontId="34" fillId="0" borderId="0" xfId="4" applyFont="1" applyFill="1" applyAlignment="1">
      <alignment vertical="center"/>
    </xf>
    <xf numFmtId="0" fontId="38" fillId="0" borderId="0" xfId="11" applyFont="1" applyFill="1" applyAlignment="1">
      <alignment horizontal="center" vertical="center" shrinkToFit="1"/>
    </xf>
    <xf numFmtId="0" fontId="34" fillId="0" borderId="0" xfId="4"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8" fillId="0" borderId="0" xfId="11" applyFont="1" applyFill="1" applyAlignment="1"/>
    <xf numFmtId="0" fontId="34" fillId="0" borderId="0" xfId="6" applyFont="1" applyFill="1"/>
    <xf numFmtId="0" fontId="38" fillId="0" borderId="0" xfId="6" applyFont="1" applyFill="1"/>
    <xf numFmtId="0" fontId="38" fillId="0" borderId="0" xfId="6" applyFont="1" applyFill="1" applyAlignment="1">
      <alignment horizontal="left"/>
    </xf>
    <xf numFmtId="0" fontId="38" fillId="0" borderId="0" xfId="6" applyFont="1" applyFill="1" applyAlignment="1">
      <alignment vertical="center" shrinkToFit="1"/>
    </xf>
    <xf numFmtId="0" fontId="38" fillId="0" borderId="0" xfId="6" applyFont="1" applyFill="1" applyAlignment="1">
      <alignment horizontal="centerContinuous"/>
    </xf>
    <xf numFmtId="0" fontId="34" fillId="0" borderId="0" xfId="4" quotePrefix="1" applyFont="1" applyFill="1" applyAlignment="1">
      <alignment horizontal="right"/>
    </xf>
    <xf numFmtId="0" fontId="38" fillId="0" borderId="41" xfId="6" applyFont="1" applyFill="1" applyBorder="1"/>
    <xf numFmtId="0" fontId="33" fillId="0" borderId="0" xfId="4" applyFont="1" applyFill="1">
      <alignment vertical="center"/>
    </xf>
    <xf numFmtId="0" fontId="33" fillId="0" borderId="0" xfId="4" applyFont="1" applyFill="1" applyAlignment="1">
      <alignment horizontal="right" vertical="center"/>
    </xf>
    <xf numFmtId="0" fontId="98" fillId="0" borderId="0" xfId="4" applyFont="1" applyFill="1">
      <alignment vertical="center"/>
    </xf>
    <xf numFmtId="0" fontId="98" fillId="0" borderId="0" xfId="4" applyFont="1" applyFill="1" applyAlignment="1">
      <alignment horizontal="right" vertical="center"/>
    </xf>
    <xf numFmtId="0" fontId="34" fillId="0" borderId="0" xfId="4" applyFont="1" applyFill="1" applyAlignment="1">
      <alignment vertical="center" shrinkToFit="1"/>
    </xf>
    <xf numFmtId="38" fontId="34" fillId="0" borderId="0" xfId="16" applyFont="1" applyFill="1" applyAlignment="1">
      <alignment vertical="center" shrinkToFit="1"/>
    </xf>
    <xf numFmtId="0" fontId="34" fillId="0" borderId="14" xfId="4" applyFont="1" applyFill="1" applyBorder="1" applyAlignment="1">
      <alignment horizontal="center" vertical="center"/>
    </xf>
    <xf numFmtId="38" fontId="34" fillId="0" borderId="14" xfId="16" applyFont="1" applyFill="1" applyBorder="1" applyAlignment="1">
      <alignment vertical="center" shrinkToFit="1"/>
    </xf>
    <xf numFmtId="38" fontId="34" fillId="0" borderId="0" xfId="16" applyFont="1" applyFill="1" applyBorder="1" applyAlignment="1">
      <alignment vertical="center" shrinkToFit="1"/>
    </xf>
    <xf numFmtId="176" fontId="34" fillId="0" borderId="0" xfId="4" applyNumberFormat="1" applyFont="1" applyFill="1" applyAlignment="1">
      <alignment vertical="center" shrinkToFit="1"/>
    </xf>
    <xf numFmtId="0" fontId="34" fillId="0" borderId="0" xfId="4" applyFont="1" applyFill="1" applyAlignment="1">
      <alignment horizontal="left"/>
    </xf>
    <xf numFmtId="49" fontId="34" fillId="0" borderId="0" xfId="4" applyNumberFormat="1" applyFont="1" applyFill="1" applyAlignment="1">
      <alignment vertical="center" shrinkToFit="1"/>
    </xf>
    <xf numFmtId="0" fontId="34" fillId="0" borderId="41" xfId="4" applyFont="1" applyFill="1" applyBorder="1">
      <alignment vertical="center"/>
    </xf>
    <xf numFmtId="0" fontId="34" fillId="0" borderId="0" xfId="15" applyFont="1" applyFill="1" applyAlignment="1">
      <alignment vertical="center"/>
    </xf>
    <xf numFmtId="0" fontId="34" fillId="0" borderId="0" xfId="15" applyFont="1" applyFill="1" applyAlignment="1">
      <alignment horizontal="right" vertical="center"/>
    </xf>
    <xf numFmtId="0" fontId="33" fillId="0" borderId="0" xfId="15" applyFont="1" applyFill="1" applyAlignment="1">
      <alignment horizontal="centerContinuous" vertical="center"/>
    </xf>
    <xf numFmtId="0" fontId="39" fillId="0" borderId="0" xfId="15" applyFont="1" applyFill="1" applyAlignment="1">
      <alignment horizontal="centerContinuous" vertical="center"/>
    </xf>
    <xf numFmtId="0" fontId="34" fillId="0" borderId="0" xfId="15" applyFont="1" applyFill="1" applyAlignment="1">
      <alignment horizontal="centerContinuous" vertical="center"/>
    </xf>
    <xf numFmtId="0" fontId="34" fillId="0" borderId="0" xfId="15" applyFont="1" applyFill="1" applyAlignment="1">
      <alignment horizontal="center" vertical="center"/>
    </xf>
    <xf numFmtId="0" fontId="34" fillId="0" borderId="41" xfId="15" applyFont="1" applyFill="1" applyBorder="1" applyAlignment="1">
      <alignment vertical="center"/>
    </xf>
    <xf numFmtId="0" fontId="34" fillId="0" borderId="0" xfId="15" applyFont="1" applyFill="1" applyBorder="1" applyAlignment="1">
      <alignment vertical="center"/>
    </xf>
    <xf numFmtId="0" fontId="34" fillId="0" borderId="0" xfId="15" quotePrefix="1" applyFont="1" applyFill="1" applyAlignment="1">
      <alignment horizontal="right" vertical="center"/>
    </xf>
    <xf numFmtId="0" fontId="34" fillId="0" borderId="0" xfId="15" applyFont="1" applyFill="1" applyAlignment="1">
      <alignment horizontal="center" textRotation="255"/>
    </xf>
    <xf numFmtId="0" fontId="34" fillId="0" borderId="0" xfId="15" applyFont="1" applyFill="1" applyAlignment="1">
      <alignment vertical="center" textRotation="255"/>
    </xf>
    <xf numFmtId="0" fontId="34" fillId="0" borderId="0" xfId="15" applyFont="1" applyFill="1" applyAlignment="1">
      <alignment textRotation="255"/>
    </xf>
    <xf numFmtId="0" fontId="34" fillId="0" borderId="0" xfId="26" applyFont="1" applyFill="1" applyAlignment="1">
      <alignment vertical="center"/>
    </xf>
    <xf numFmtId="0" fontId="38" fillId="0" borderId="0" xfId="26" applyFont="1" applyFill="1" applyAlignment="1">
      <alignment vertical="center"/>
    </xf>
    <xf numFmtId="0" fontId="38" fillId="0" borderId="0" xfId="26" applyFont="1" applyFill="1" applyAlignment="1">
      <alignment horizontal="right" vertical="center"/>
    </xf>
    <xf numFmtId="0" fontId="38" fillId="0" borderId="0" xfId="26" applyFont="1" applyFill="1" applyAlignment="1">
      <alignment horizontal="left" vertical="center"/>
    </xf>
    <xf numFmtId="0" fontId="38" fillId="0" borderId="0" xfId="26" applyFont="1" applyFill="1" applyAlignment="1">
      <alignment vertical="center" shrinkToFit="1"/>
    </xf>
    <xf numFmtId="0" fontId="38" fillId="0" borderId="0" xfId="26" applyFont="1" applyFill="1" applyAlignment="1">
      <alignment horizontal="center" vertical="center"/>
    </xf>
    <xf numFmtId="0" fontId="119" fillId="0" borderId="0" xfId="26" applyFont="1" applyFill="1" applyAlignment="1">
      <alignment vertical="center"/>
    </xf>
    <xf numFmtId="0" fontId="48" fillId="0" borderId="0" xfId="26" applyFont="1" applyFill="1" applyAlignment="1">
      <alignment horizontal="centerContinuous" vertical="center"/>
    </xf>
    <xf numFmtId="0" fontId="38" fillId="0" borderId="0" xfId="26" applyFont="1" applyFill="1" applyAlignment="1">
      <alignment horizontal="centerContinuous" vertical="center"/>
    </xf>
    <xf numFmtId="0" fontId="38" fillId="0" borderId="1" xfId="26" applyFont="1" applyFill="1" applyBorder="1" applyAlignment="1">
      <alignment horizontal="center" vertical="center"/>
    </xf>
    <xf numFmtId="0" fontId="38" fillId="0" borderId="14" xfId="26" applyFont="1" applyFill="1" applyBorder="1" applyAlignment="1">
      <alignment horizontal="center" vertical="center"/>
    </xf>
    <xf numFmtId="0" fontId="38" fillId="0" borderId="0" xfId="26" applyFont="1" applyFill="1" applyBorder="1" applyAlignment="1">
      <alignment vertical="center"/>
    </xf>
    <xf numFmtId="0" fontId="7" fillId="2" borderId="1" xfId="1" applyFont="1" applyFill="1" applyBorder="1" applyAlignment="1">
      <alignment horizontal="center" vertical="center" wrapText="1"/>
    </xf>
    <xf numFmtId="0" fontId="34" fillId="0" borderId="0" xfId="4" applyFont="1" applyFill="1" applyAlignment="1">
      <alignment vertical="center"/>
    </xf>
    <xf numFmtId="0" fontId="29" fillId="0" borderId="0"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4" xfId="4" applyFont="1" applyFill="1" applyBorder="1" applyAlignment="1">
      <alignment horizontal="center" vertical="center"/>
    </xf>
    <xf numFmtId="0" fontId="46" fillId="0" borderId="0" xfId="5" applyFont="1" applyFill="1" applyBorder="1" applyAlignment="1">
      <alignment horizontal="center" vertical="center"/>
    </xf>
    <xf numFmtId="0" fontId="46" fillId="0" borderId="0" xfId="5" applyFont="1" applyFill="1" applyBorder="1" applyAlignment="1">
      <alignment vertical="center"/>
    </xf>
    <xf numFmtId="0" fontId="46" fillId="0" borderId="0" xfId="5" applyFont="1" applyFill="1" applyBorder="1" applyAlignment="1">
      <alignment horizontal="left" vertical="center"/>
    </xf>
    <xf numFmtId="176" fontId="34" fillId="0" borderId="0" xfId="15" applyNumberFormat="1" applyFont="1" applyFill="1" applyAlignment="1">
      <alignment horizontal="center" vertical="center" shrinkToFit="1"/>
    </xf>
    <xf numFmtId="0" fontId="34" fillId="0" borderId="0" xfId="15" applyFont="1" applyFill="1" applyAlignment="1">
      <alignment horizontal="center" vertical="center" shrinkToFit="1"/>
    </xf>
    <xf numFmtId="0" fontId="34" fillId="0" borderId="0" xfId="15" applyFont="1" applyFill="1" applyAlignment="1">
      <alignment horizontal="right" vertical="center"/>
    </xf>
    <xf numFmtId="0" fontId="34" fillId="0" borderId="0" xfId="4" applyFont="1">
      <alignment vertical="center"/>
    </xf>
    <xf numFmtId="0" fontId="34" fillId="0" borderId="0" xfId="4" applyFont="1" applyAlignment="1">
      <alignment horizontal="right" vertical="center"/>
    </xf>
    <xf numFmtId="0" fontId="34" fillId="0" borderId="11" xfId="4" applyFont="1" applyBorder="1">
      <alignment vertical="center"/>
    </xf>
    <xf numFmtId="0" fontId="34" fillId="0" borderId="11" xfId="4" applyFont="1" applyFill="1" applyBorder="1">
      <alignment vertical="center"/>
    </xf>
    <xf numFmtId="0" fontId="34" fillId="0" borderId="165" xfId="4" applyFont="1" applyBorder="1">
      <alignment vertical="center"/>
    </xf>
    <xf numFmtId="0" fontId="34" fillId="0" borderId="0" xfId="4" quotePrefix="1" applyFont="1">
      <alignment vertical="center"/>
    </xf>
    <xf numFmtId="0" fontId="102" fillId="0" borderId="0" xfId="4" applyFont="1">
      <alignment vertical="center"/>
    </xf>
    <xf numFmtId="0" fontId="14" fillId="0" borderId="1" xfId="1" applyFont="1" applyFill="1" applyBorder="1" applyAlignment="1">
      <alignment vertical="center" wrapText="1"/>
    </xf>
    <xf numFmtId="0" fontId="38" fillId="0" borderId="0" xfId="27" applyFont="1" applyFill="1"/>
    <xf numFmtId="0" fontId="38" fillId="0" borderId="0" xfId="27" quotePrefix="1" applyFont="1" applyFill="1"/>
    <xf numFmtId="0" fontId="34" fillId="0" borderId="0" xfId="18" applyFont="1" applyAlignment="1">
      <alignment horizontal="left" vertical="top" wrapText="1"/>
    </xf>
    <xf numFmtId="0" fontId="102" fillId="0" borderId="0" xfId="15" applyFont="1" applyFill="1" applyAlignment="1">
      <alignment vertical="center"/>
    </xf>
    <xf numFmtId="0" fontId="34" fillId="0" borderId="0" xfId="15" quotePrefix="1" applyFont="1" applyFill="1" applyAlignment="1">
      <alignment vertical="center"/>
    </xf>
    <xf numFmtId="0" fontId="38"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9" fillId="0" borderId="0" xfId="4" applyFont="1" applyFill="1" applyBorder="1" applyAlignment="1">
      <alignment horizontal="center" vertical="center"/>
    </xf>
    <xf numFmtId="0" fontId="29" fillId="0" borderId="0" xfId="4" applyFont="1" applyFill="1" applyAlignment="1">
      <alignment horizontal="center" vertical="center"/>
    </xf>
    <xf numFmtId="0" fontId="29" fillId="0" borderId="0" xfId="4" applyFont="1" applyFill="1" applyAlignment="1">
      <alignment vertical="center"/>
    </xf>
    <xf numFmtId="0" fontId="29" fillId="0" borderId="0" xfId="4" applyFont="1" applyFill="1" applyAlignment="1">
      <alignment vertical="top" wrapText="1"/>
    </xf>
    <xf numFmtId="0" fontId="38" fillId="0" borderId="0" xfId="11" applyFont="1" applyFill="1" applyAlignment="1">
      <alignment vertical="center"/>
    </xf>
    <xf numFmtId="49" fontId="29" fillId="0" borderId="0" xfId="4" applyNumberFormat="1" applyFont="1" applyFill="1" applyAlignment="1">
      <alignment vertical="center"/>
    </xf>
    <xf numFmtId="0" fontId="29" fillId="0" borderId="0" xfId="4" applyNumberFormat="1" applyFont="1" applyFill="1" applyAlignment="1">
      <alignment vertical="center"/>
    </xf>
    <xf numFmtId="0" fontId="38" fillId="0" borderId="0" xfId="11" applyFont="1" applyFill="1" applyAlignment="1">
      <alignment vertical="center"/>
    </xf>
    <xf numFmtId="0" fontId="38" fillId="0" borderId="0" xfId="11" applyFont="1" applyFill="1" applyAlignment="1">
      <alignment vertical="top"/>
    </xf>
    <xf numFmtId="0" fontId="38" fillId="0" borderId="9" xfId="6" applyFont="1" applyFill="1" applyBorder="1" applyAlignment="1">
      <alignment horizontal="center" vertical="center"/>
    </xf>
    <xf numFmtId="0" fontId="38" fillId="0" borderId="8" xfId="6" applyFont="1" applyFill="1" applyBorder="1" applyAlignment="1">
      <alignment horizontal="center" vertical="center"/>
    </xf>
    <xf numFmtId="0" fontId="38" fillId="0" borderId="5" xfId="6" applyFont="1" applyFill="1" applyBorder="1" applyAlignment="1">
      <alignment horizontal="center" vertical="center"/>
    </xf>
    <xf numFmtId="0" fontId="120"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3" borderId="1" xfId="1" applyFont="1" applyFill="1" applyBorder="1" applyAlignment="1">
      <alignment horizontal="center" vertical="center" textRotation="255"/>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48" fillId="0" borderId="0" xfId="11" applyFont="1" applyFill="1" applyAlignment="1">
      <alignment horizontal="center"/>
    </xf>
    <xf numFmtId="176" fontId="38" fillId="0" borderId="0" xfId="11" applyNumberFormat="1" applyFont="1" applyFill="1" applyAlignment="1">
      <alignment horizontal="center" vertical="center" shrinkToFit="1"/>
    </xf>
    <xf numFmtId="0" fontId="38" fillId="0" borderId="0" xfId="11" applyFont="1" applyFill="1" applyAlignment="1">
      <alignment horizontal="left" vertical="center" shrinkToFit="1"/>
    </xf>
    <xf numFmtId="0" fontId="38" fillId="0" borderId="0" xfId="11" applyFont="1" applyFill="1" applyAlignment="1">
      <alignment horizontal="center" vertical="center" shrinkToFit="1"/>
    </xf>
    <xf numFmtId="0" fontId="38" fillId="0" borderId="0" xfId="11" applyFont="1" applyFill="1" applyAlignment="1">
      <alignment vertical="center"/>
    </xf>
    <xf numFmtId="0" fontId="38" fillId="0" borderId="0" xfId="6" applyFont="1" applyFill="1" applyAlignment="1">
      <alignment horizontal="left" vertical="center" shrinkToFit="1"/>
    </xf>
    <xf numFmtId="0" fontId="48" fillId="0" borderId="0" xfId="6" applyFont="1" applyFill="1" applyAlignment="1">
      <alignment horizontal="center"/>
    </xf>
    <xf numFmtId="0" fontId="38" fillId="0" borderId="0" xfId="6" applyFont="1" applyFill="1" applyAlignment="1">
      <alignment horizontal="center" vertical="center" shrinkToFit="1"/>
    </xf>
    <xf numFmtId="176" fontId="38" fillId="0" borderId="0" xfId="6" applyNumberFormat="1" applyFont="1" applyFill="1" applyAlignment="1">
      <alignment horizontal="center" vertical="center"/>
    </xf>
    <xf numFmtId="0" fontId="38" fillId="0" borderId="0" xfId="11" applyFont="1" applyFill="1" applyAlignment="1">
      <alignment horizontal="center"/>
    </xf>
    <xf numFmtId="0" fontId="38" fillId="0" borderId="0" xfId="6" applyFont="1" applyFill="1" applyAlignment="1">
      <alignment horizontal="right" vertical="center" shrinkToFit="1"/>
    </xf>
    <xf numFmtId="0" fontId="38" fillId="0" borderId="10" xfId="6" applyFont="1" applyFill="1" applyBorder="1" applyAlignment="1">
      <alignment vertical="center" shrinkToFit="1"/>
    </xf>
    <xf numFmtId="0" fontId="38" fillId="0" borderId="14" xfId="6" applyFont="1" applyFill="1" applyBorder="1" applyAlignment="1">
      <alignment vertical="center" shrinkToFit="1"/>
    </xf>
    <xf numFmtId="0" fontId="38" fillId="0" borderId="7" xfId="6" applyFont="1" applyFill="1" applyBorder="1" applyAlignment="1">
      <alignment vertical="center" shrinkToFit="1"/>
    </xf>
    <xf numFmtId="0" fontId="38" fillId="0" borderId="11" xfId="6" applyFont="1" applyFill="1" applyBorder="1" applyAlignment="1">
      <alignment horizontal="center" vertical="center"/>
    </xf>
    <xf numFmtId="0" fontId="38" fillId="0" borderId="12" xfId="6" applyFont="1" applyFill="1" applyBorder="1" applyAlignment="1">
      <alignment horizontal="center" vertical="center"/>
    </xf>
    <xf numFmtId="0" fontId="38" fillId="0" borderId="13" xfId="6" applyFont="1" applyFill="1" applyBorder="1" applyAlignment="1">
      <alignment horizontal="center" vertical="center"/>
    </xf>
    <xf numFmtId="0" fontId="38" fillId="0" borderId="9" xfId="6" applyFont="1" applyFill="1" applyBorder="1" applyAlignment="1">
      <alignment vertical="top" wrapText="1"/>
    </xf>
    <xf numFmtId="0" fontId="38" fillId="0" borderId="8" xfId="6" applyFont="1" applyFill="1" applyBorder="1" applyAlignment="1">
      <alignment vertical="top" wrapText="1"/>
    </xf>
    <xf numFmtId="0" fontId="38" fillId="0" borderId="5" xfId="6" applyFont="1" applyFill="1" applyBorder="1" applyAlignment="1">
      <alignment vertical="top" wrapText="1"/>
    </xf>
    <xf numFmtId="0" fontId="38" fillId="0" borderId="34" xfId="6" applyFont="1" applyFill="1" applyBorder="1" applyAlignment="1">
      <alignment vertical="top" wrapText="1"/>
    </xf>
    <xf numFmtId="0" fontId="38" fillId="0" borderId="0" xfId="6" applyFont="1" applyFill="1" applyBorder="1" applyAlignment="1">
      <alignment vertical="top" wrapText="1"/>
    </xf>
    <xf numFmtId="0" fontId="38" fillId="0" borderId="6" xfId="6" applyFont="1" applyFill="1" applyBorder="1" applyAlignment="1">
      <alignment vertical="top" wrapText="1"/>
    </xf>
    <xf numFmtId="0" fontId="38" fillId="0" borderId="10" xfId="6" applyFont="1" applyFill="1" applyBorder="1" applyAlignment="1">
      <alignment vertical="top" wrapText="1"/>
    </xf>
    <xf numFmtId="0" fontId="38" fillId="0" borderId="14" xfId="6" applyFont="1" applyFill="1" applyBorder="1" applyAlignment="1">
      <alignment vertical="top" wrapText="1"/>
    </xf>
    <xf numFmtId="0" fontId="38" fillId="0" borderId="7" xfId="6" applyFont="1" applyFill="1" applyBorder="1" applyAlignment="1">
      <alignment vertical="top" wrapText="1"/>
    </xf>
    <xf numFmtId="176" fontId="38" fillId="0" borderId="11" xfId="6" applyNumberFormat="1" applyFont="1" applyFill="1" applyBorder="1" applyAlignment="1">
      <alignment horizontal="center" vertical="center"/>
    </xf>
    <xf numFmtId="176" fontId="38" fillId="0" borderId="12" xfId="6" applyNumberFormat="1" applyFont="1" applyFill="1" applyBorder="1" applyAlignment="1">
      <alignment horizontal="center" vertical="center"/>
    </xf>
    <xf numFmtId="176" fontId="38" fillId="0" borderId="13" xfId="6" applyNumberFormat="1" applyFont="1" applyFill="1" applyBorder="1" applyAlignment="1">
      <alignment horizontal="center" vertical="center"/>
    </xf>
    <xf numFmtId="0" fontId="38" fillId="0" borderId="11" xfId="6" applyFont="1" applyFill="1" applyBorder="1" applyAlignment="1">
      <alignment vertical="center" shrinkToFit="1"/>
    </xf>
    <xf numFmtId="0" fontId="38" fillId="0" borderId="12" xfId="6" applyFont="1" applyFill="1" applyBorder="1" applyAlignment="1">
      <alignment vertical="center" shrinkToFit="1"/>
    </xf>
    <xf numFmtId="0" fontId="38" fillId="0" borderId="13" xfId="6" applyFont="1" applyFill="1" applyBorder="1" applyAlignment="1">
      <alignment vertical="center" shrinkToFit="1"/>
    </xf>
    <xf numFmtId="176" fontId="34" fillId="6" borderId="0" xfId="7" applyNumberFormat="1" applyFont="1" applyFill="1" applyBorder="1" applyAlignment="1">
      <alignment horizontal="center" vertical="center"/>
    </xf>
    <xf numFmtId="0" fontId="34" fillId="6" borderId="0" xfId="7" applyFont="1" applyFill="1" applyAlignment="1">
      <alignment vertical="center"/>
    </xf>
    <xf numFmtId="0" fontId="34" fillId="6" borderId="0" xfId="7" applyFont="1" applyFill="1" applyAlignment="1">
      <alignment vertical="center" wrapText="1"/>
    </xf>
    <xf numFmtId="0" fontId="34" fillId="6" borderId="0" xfId="7" applyFont="1" applyFill="1" applyAlignment="1">
      <alignment horizontal="center" vertical="center"/>
    </xf>
    <xf numFmtId="0" fontId="33" fillId="0" borderId="0" xfId="7" applyFont="1" applyAlignment="1">
      <alignment horizontal="center" vertical="center"/>
    </xf>
    <xf numFmtId="0" fontId="34" fillId="0" borderId="0" xfId="7" applyFont="1" applyAlignment="1">
      <alignment horizontal="center" vertical="center"/>
    </xf>
    <xf numFmtId="176" fontId="34" fillId="6" borderId="0" xfId="7" applyNumberFormat="1" applyFont="1" applyFill="1" applyAlignment="1">
      <alignment horizontal="center" vertical="center"/>
    </xf>
    <xf numFmtId="0" fontId="34" fillId="0" borderId="1" xfId="7" applyFont="1" applyBorder="1" applyAlignment="1">
      <alignment horizontal="center" vertical="center"/>
    </xf>
    <xf numFmtId="0" fontId="34" fillId="6" borderId="1" xfId="7" applyFont="1" applyFill="1" applyBorder="1" applyAlignment="1">
      <alignment vertical="center"/>
    </xf>
    <xf numFmtId="176" fontId="34" fillId="0" borderId="0" xfId="4" applyNumberFormat="1" applyFont="1" applyFill="1" applyBorder="1" applyAlignment="1">
      <alignment horizontal="center" vertical="center"/>
    </xf>
    <xf numFmtId="0" fontId="34" fillId="0" borderId="0" xfId="4" applyFont="1" applyFill="1" applyAlignment="1">
      <alignment vertical="center" wrapText="1"/>
    </xf>
    <xf numFmtId="0" fontId="33" fillId="0" borderId="0" xfId="4" applyFont="1" applyFill="1" applyAlignment="1">
      <alignment horizontal="center" vertical="center"/>
    </xf>
    <xf numFmtId="0" fontId="34" fillId="0" borderId="0" xfId="4" applyFont="1" applyFill="1" applyAlignment="1">
      <alignment horizontal="center" vertical="center"/>
    </xf>
    <xf numFmtId="0" fontId="34" fillId="0" borderId="0" xfId="4" applyFont="1" applyFill="1" applyAlignment="1">
      <alignment vertical="center"/>
    </xf>
    <xf numFmtId="176" fontId="34" fillId="0" borderId="0" xfId="4" applyNumberFormat="1" applyFont="1" applyFill="1" applyAlignment="1">
      <alignment horizontal="center" vertical="center"/>
    </xf>
    <xf numFmtId="0" fontId="34" fillId="0" borderId="30" xfId="4" applyFont="1" applyFill="1" applyBorder="1" applyAlignment="1">
      <alignment horizontal="center" vertical="center"/>
    </xf>
    <xf numFmtId="0" fontId="34" fillId="0" borderId="30" xfId="4" applyFont="1" applyFill="1" applyBorder="1" applyAlignment="1">
      <alignment vertical="center"/>
    </xf>
    <xf numFmtId="0" fontId="34" fillId="0" borderId="17" xfId="4" applyFont="1" applyFill="1" applyBorder="1" applyAlignment="1">
      <alignment horizontal="left" vertical="center" wrapText="1"/>
    </xf>
    <xf numFmtId="0" fontId="29" fillId="0" borderId="18" xfId="4" applyFont="1" applyFill="1" applyBorder="1" applyAlignment="1">
      <alignment horizontal="center" vertical="center"/>
    </xf>
    <xf numFmtId="0" fontId="29" fillId="0" borderId="27" xfId="4" applyFont="1" applyFill="1" applyBorder="1" applyAlignment="1">
      <alignment horizontal="center" vertical="center"/>
    </xf>
    <xf numFmtId="0" fontId="29" fillId="0" borderId="19" xfId="4" applyFont="1" applyFill="1" applyBorder="1" applyAlignment="1">
      <alignment horizontal="center" vertical="center"/>
    </xf>
    <xf numFmtId="0" fontId="29" fillId="0" borderId="20" xfId="4" applyFont="1" applyFill="1" applyBorder="1" applyAlignment="1">
      <alignment horizontal="center" vertical="center"/>
    </xf>
    <xf numFmtId="0" fontId="29" fillId="0" borderId="21" xfId="4" applyFont="1" applyFill="1" applyBorder="1" applyAlignment="1">
      <alignment horizontal="center" vertical="center"/>
    </xf>
    <xf numFmtId="0" fontId="29" fillId="0" borderId="24" xfId="4" applyFont="1" applyFill="1" applyBorder="1" applyAlignment="1">
      <alignment horizontal="center" vertical="center"/>
    </xf>
    <xf numFmtId="0" fontId="29" fillId="0" borderId="25" xfId="4" applyFont="1" applyFill="1" applyBorder="1" applyAlignment="1">
      <alignment horizontal="center" vertical="center"/>
    </xf>
    <xf numFmtId="0" fontId="29" fillId="0" borderId="26" xfId="4" applyFont="1" applyFill="1" applyBorder="1" applyAlignment="1">
      <alignment horizontal="center" vertical="center"/>
    </xf>
    <xf numFmtId="0" fontId="29" fillId="0" borderId="0" xfId="4" applyFont="1" applyFill="1" applyAlignment="1">
      <alignment horizontal="center" vertical="center"/>
    </xf>
    <xf numFmtId="0" fontId="29" fillId="0" borderId="17" xfId="4" applyFont="1" applyFill="1" applyBorder="1" applyAlignment="1">
      <alignment horizontal="center" vertical="center"/>
    </xf>
    <xf numFmtId="0" fontId="29" fillId="0" borderId="0" xfId="4" applyFont="1" applyFill="1" applyBorder="1" applyAlignment="1">
      <alignment horizontal="center" vertical="center"/>
    </xf>
    <xf numFmtId="0" fontId="29" fillId="0" borderId="23" xfId="4" applyFont="1" applyFill="1" applyBorder="1" applyAlignment="1">
      <alignment horizontal="center" vertical="center"/>
    </xf>
    <xf numFmtId="0" fontId="29" fillId="0" borderId="0" xfId="4" applyFont="1" applyFill="1" applyAlignment="1">
      <alignment vertical="center"/>
    </xf>
    <xf numFmtId="0" fontId="29" fillId="0" borderId="30" xfId="4" applyFont="1" applyFill="1" applyBorder="1" applyAlignment="1">
      <alignment horizontal="left" vertical="top"/>
    </xf>
    <xf numFmtId="0" fontId="29" fillId="0" borderId="0" xfId="4" applyFont="1" applyFill="1" applyBorder="1" applyAlignment="1">
      <alignment horizontal="center" vertical="top"/>
    </xf>
    <xf numFmtId="0" fontId="29" fillId="0" borderId="23" xfId="4" applyFont="1" applyFill="1" applyBorder="1" applyAlignment="1">
      <alignment horizontal="center" vertical="top"/>
    </xf>
    <xf numFmtId="0" fontId="29" fillId="0" borderId="29" xfId="4" applyFont="1" applyFill="1" applyBorder="1" applyAlignment="1">
      <alignment horizontal="center" vertical="top"/>
    </xf>
    <xf numFmtId="0" fontId="29" fillId="0" borderId="27" xfId="4" applyFont="1" applyFill="1" applyBorder="1" applyAlignment="1">
      <alignment horizontal="center" vertical="top"/>
    </xf>
    <xf numFmtId="0" fontId="29" fillId="0" borderId="30" xfId="4" applyFont="1" applyFill="1" applyBorder="1" applyAlignment="1">
      <alignment vertical="top"/>
    </xf>
    <xf numFmtId="0" fontId="29" fillId="0" borderId="31" xfId="4" applyFont="1" applyFill="1" applyBorder="1" applyAlignment="1">
      <alignment vertical="center"/>
    </xf>
    <xf numFmtId="0" fontId="29" fillId="0" borderId="32" xfId="4" applyFont="1" applyFill="1" applyBorder="1" applyAlignment="1">
      <alignment vertical="center"/>
    </xf>
    <xf numFmtId="0" fontId="29" fillId="0" borderId="33" xfId="4" applyFont="1" applyFill="1" applyBorder="1" applyAlignment="1">
      <alignment vertical="center"/>
    </xf>
    <xf numFmtId="0" fontId="35" fillId="0" borderId="16"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28" xfId="4" applyFont="1" applyFill="1" applyBorder="1" applyAlignment="1">
      <alignment horizontal="center" vertical="center"/>
    </xf>
    <xf numFmtId="0" fontId="35" fillId="0" borderId="29" xfId="4" applyFont="1" applyFill="1" applyBorder="1" applyAlignment="1">
      <alignment horizontal="center" vertical="center"/>
    </xf>
    <xf numFmtId="0" fontId="35" fillId="0" borderId="27" xfId="4" applyFont="1" applyFill="1" applyBorder="1" applyAlignment="1">
      <alignment horizontal="center" vertical="center"/>
    </xf>
    <xf numFmtId="0" fontId="29" fillId="0" borderId="16" xfId="4" applyFont="1" applyFill="1" applyBorder="1" applyAlignment="1">
      <alignment horizontal="center" vertical="top"/>
    </xf>
    <xf numFmtId="0" fontId="29" fillId="0" borderId="17" xfId="4" applyFont="1" applyFill="1" applyBorder="1" applyAlignment="1">
      <alignment horizontal="center" vertical="top"/>
    </xf>
    <xf numFmtId="0" fontId="29" fillId="0" borderId="18" xfId="4" applyFont="1" applyFill="1" applyBorder="1" applyAlignment="1">
      <alignment horizontal="center" vertical="top"/>
    </xf>
    <xf numFmtId="0" fontId="29" fillId="0" borderId="28" xfId="4" applyFont="1" applyFill="1" applyBorder="1" applyAlignment="1">
      <alignment horizontal="center" vertical="top"/>
    </xf>
    <xf numFmtId="0" fontId="34" fillId="0" borderId="35" xfId="8" applyFont="1" applyFill="1" applyBorder="1" applyAlignment="1">
      <alignment horizontal="center" vertical="center"/>
    </xf>
    <xf numFmtId="0" fontId="34" fillId="0" borderId="36" xfId="8" applyFont="1" applyFill="1" applyBorder="1" applyAlignment="1">
      <alignment horizontal="center" vertical="center"/>
    </xf>
    <xf numFmtId="0" fontId="34" fillId="0" borderId="37" xfId="8" applyFont="1" applyFill="1" applyBorder="1" applyAlignment="1">
      <alignment horizontal="center" vertical="center"/>
    </xf>
    <xf numFmtId="176" fontId="34" fillId="0" borderId="0" xfId="8" applyNumberFormat="1" applyFont="1" applyFill="1" applyAlignment="1">
      <alignment horizontal="center" vertical="center" shrinkToFit="1"/>
    </xf>
    <xf numFmtId="0" fontId="34" fillId="0" borderId="0" xfId="8" applyFont="1" applyFill="1" applyAlignment="1">
      <alignment horizontal="center" vertical="center" shrinkToFit="1"/>
    </xf>
    <xf numFmtId="0" fontId="34" fillId="0" borderId="0" xfId="8" applyFont="1" applyFill="1" applyAlignment="1">
      <alignment vertical="top" wrapText="1"/>
    </xf>
    <xf numFmtId="0" fontId="34" fillId="0" borderId="11" xfId="8" applyFont="1" applyFill="1" applyBorder="1" applyAlignment="1">
      <alignment horizontal="center" vertical="center"/>
    </xf>
    <xf numFmtId="0" fontId="34" fillId="0" borderId="13" xfId="8" applyFont="1" applyFill="1" applyBorder="1" applyAlignment="1">
      <alignment horizontal="center" vertical="center"/>
    </xf>
    <xf numFmtId="49" fontId="34" fillId="0" borderId="11" xfId="8" applyNumberFormat="1" applyFont="1" applyFill="1" applyBorder="1" applyAlignment="1">
      <alignment vertical="center" wrapText="1"/>
    </xf>
    <xf numFmtId="0" fontId="32" fillId="0" borderId="12" xfId="8" applyNumberFormat="1" applyFont="1" applyFill="1" applyBorder="1" applyAlignment="1">
      <alignment vertical="center" wrapText="1"/>
    </xf>
    <xf numFmtId="0" fontId="32" fillId="0" borderId="13" xfId="8" applyNumberFormat="1" applyFont="1" applyFill="1" applyBorder="1" applyAlignment="1">
      <alignment vertical="center" wrapText="1"/>
    </xf>
    <xf numFmtId="0" fontId="34" fillId="0" borderId="11" xfId="8" applyFont="1" applyFill="1" applyBorder="1" applyAlignment="1">
      <alignment vertical="center" shrinkToFit="1"/>
    </xf>
    <xf numFmtId="0" fontId="34" fillId="0" borderId="12" xfId="8" applyFont="1" applyFill="1" applyBorder="1" applyAlignment="1">
      <alignment vertical="center" shrinkToFit="1"/>
    </xf>
    <xf numFmtId="0" fontId="32" fillId="0" borderId="12" xfId="8" applyFont="1" applyFill="1" applyBorder="1" applyAlignment="1">
      <alignment vertical="center" shrinkToFit="1"/>
    </xf>
    <xf numFmtId="0" fontId="32" fillId="0" borderId="13" xfId="8" applyFont="1" applyFill="1" applyBorder="1" applyAlignment="1">
      <alignment vertical="center" shrinkToFit="1"/>
    </xf>
    <xf numFmtId="177" fontId="34" fillId="0" borderId="11" xfId="9" applyFont="1" applyFill="1" applyBorder="1" applyAlignment="1">
      <alignment vertical="center" shrinkToFit="1"/>
    </xf>
    <xf numFmtId="177" fontId="34" fillId="0" borderId="12" xfId="9" applyFont="1" applyFill="1" applyBorder="1" applyAlignment="1">
      <alignment vertical="center" shrinkToFit="1"/>
    </xf>
    <xf numFmtId="177" fontId="32" fillId="0" borderId="12" xfId="9" applyFont="1" applyFill="1" applyBorder="1" applyAlignment="1">
      <alignment vertical="center" shrinkToFit="1"/>
    </xf>
    <xf numFmtId="177" fontId="32" fillId="0" borderId="13" xfId="9" applyFont="1" applyFill="1" applyBorder="1" applyAlignment="1">
      <alignment vertical="center" shrinkToFit="1"/>
    </xf>
    <xf numFmtId="0" fontId="34" fillId="0" borderId="12" xfId="8" applyFont="1" applyFill="1" applyBorder="1" applyAlignment="1">
      <alignment horizontal="center" vertical="center"/>
    </xf>
    <xf numFmtId="38" fontId="34" fillId="0" borderId="12" xfId="10" applyFont="1" applyFill="1" applyBorder="1" applyAlignment="1">
      <alignment vertical="center" shrinkToFit="1"/>
    </xf>
    <xf numFmtId="38" fontId="34" fillId="0" borderId="13" xfId="10" applyFont="1" applyFill="1" applyBorder="1" applyAlignment="1">
      <alignment vertical="center" shrinkToFit="1"/>
    </xf>
    <xf numFmtId="0" fontId="34" fillId="0" borderId="14" xfId="4" applyFont="1" applyFill="1" applyBorder="1" applyAlignment="1">
      <alignment horizontal="center" vertical="center"/>
    </xf>
    <xf numFmtId="38" fontId="34" fillId="0" borderId="14" xfId="16" applyFont="1" applyFill="1" applyBorder="1" applyAlignment="1">
      <alignment horizontal="center" vertical="center" shrinkToFit="1"/>
    </xf>
    <xf numFmtId="176" fontId="34" fillId="0" borderId="0" xfId="4" applyNumberFormat="1" applyFont="1" applyFill="1" applyAlignment="1">
      <alignment horizontal="center" vertical="center" shrinkToFit="1"/>
    </xf>
    <xf numFmtId="0" fontId="33" fillId="0" borderId="0" xfId="4" applyFont="1" applyFill="1" applyAlignment="1">
      <alignment horizontal="center" vertical="center" shrinkToFit="1"/>
    </xf>
    <xf numFmtId="0" fontId="34" fillId="0" borderId="0" xfId="4" applyFont="1" applyFill="1" applyAlignment="1">
      <alignment horizontal="center" vertical="center" shrinkToFit="1"/>
    </xf>
    <xf numFmtId="38" fontId="34" fillId="0" borderId="29" xfId="16" applyFont="1" applyFill="1" applyBorder="1" applyAlignment="1">
      <alignment horizontal="center" vertical="center" shrinkToFit="1"/>
    </xf>
    <xf numFmtId="38" fontId="34" fillId="0" borderId="17" xfId="16" applyFont="1" applyFill="1" applyBorder="1" applyAlignment="1">
      <alignment horizontal="center" vertical="center" shrinkToFit="1"/>
    </xf>
    <xf numFmtId="0" fontId="38" fillId="0" borderId="0" xfId="11" applyFont="1" applyFill="1" applyAlignment="1">
      <alignment horizontal="right" vertical="center" shrinkToFit="1"/>
    </xf>
    <xf numFmtId="0" fontId="38" fillId="0" borderId="0" xfId="11" applyNumberFormat="1" applyFont="1" applyFill="1" applyAlignment="1">
      <alignment horizontal="left" vertical="distributed" wrapText="1"/>
    </xf>
    <xf numFmtId="0" fontId="38" fillId="0" borderId="11" xfId="11" applyFont="1" applyFill="1" applyBorder="1" applyAlignment="1">
      <alignment horizontal="center"/>
    </xf>
    <xf numFmtId="0" fontId="38" fillId="0" borderId="12" xfId="11" applyFont="1" applyFill="1" applyBorder="1" applyAlignment="1">
      <alignment horizontal="center"/>
    </xf>
    <xf numFmtId="0" fontId="38" fillId="0" borderId="13" xfId="11" applyFont="1" applyFill="1" applyBorder="1" applyAlignment="1">
      <alignment horizontal="center"/>
    </xf>
    <xf numFmtId="0" fontId="55" fillId="0" borderId="0" xfId="14" applyFont="1" applyBorder="1" applyAlignment="1">
      <alignment horizontal="center" vertical="center"/>
    </xf>
    <xf numFmtId="0" fontId="58" fillId="0" borderId="14" xfId="14" applyFont="1" applyBorder="1" applyAlignment="1">
      <alignment horizontal="center"/>
    </xf>
    <xf numFmtId="0" fontId="58" fillId="0" borderId="12" xfId="14" applyFont="1" applyBorder="1" applyAlignment="1">
      <alignment horizontal="center"/>
    </xf>
    <xf numFmtId="0" fontId="57" fillId="0" borderId="50" xfId="14" applyFont="1" applyBorder="1" applyAlignment="1">
      <alignment horizontal="center" vertical="center"/>
    </xf>
    <xf numFmtId="0" fontId="57" fillId="0" borderId="102" xfId="14" applyFont="1" applyBorder="1" applyAlignment="1">
      <alignment horizontal="center" vertical="center"/>
    </xf>
    <xf numFmtId="0" fontId="57" fillId="0" borderId="51" xfId="14" applyFont="1" applyBorder="1" applyAlignment="1">
      <alignment horizontal="center" vertical="center"/>
    </xf>
    <xf numFmtId="0" fontId="57" fillId="0" borderId="103" xfId="14" applyFont="1" applyBorder="1" applyAlignment="1">
      <alignment horizontal="center" vertical="center"/>
    </xf>
    <xf numFmtId="0" fontId="57" fillId="0" borderId="51" xfId="14" applyFont="1" applyBorder="1" applyAlignment="1">
      <alignment horizontal="center" vertical="center" wrapText="1"/>
    </xf>
    <xf numFmtId="0" fontId="57" fillId="0" borderId="103" xfId="14" applyFont="1" applyBorder="1" applyAlignment="1">
      <alignment horizontal="center" vertical="center" wrapText="1"/>
    </xf>
    <xf numFmtId="0" fontId="57" fillId="0" borderId="52" xfId="14" applyFont="1" applyBorder="1" applyAlignment="1">
      <alignment horizontal="center" vertical="center" wrapText="1"/>
    </xf>
    <xf numFmtId="0" fontId="57" fillId="0" borderId="58" xfId="14" applyFont="1" applyBorder="1" applyAlignment="1">
      <alignment horizontal="center" vertical="center" wrapText="1"/>
    </xf>
    <xf numFmtId="0" fontId="57" fillId="0" borderId="0" xfId="14" applyFont="1" applyBorder="1" applyAlignment="1">
      <alignment horizontal="left" vertical="top" wrapText="1"/>
    </xf>
    <xf numFmtId="0" fontId="57" fillId="0" borderId="116" xfId="14" applyFont="1" applyBorder="1" applyAlignment="1">
      <alignment horizontal="center" vertical="center"/>
    </xf>
    <xf numFmtId="0" fontId="57" fillId="0" borderId="117" xfId="14" applyFont="1" applyBorder="1" applyAlignment="1">
      <alignment horizontal="center" vertical="center"/>
    </xf>
    <xf numFmtId="0" fontId="57" fillId="0" borderId="52" xfId="14" applyFont="1" applyBorder="1" applyAlignment="1">
      <alignment horizontal="center" vertical="center"/>
    </xf>
    <xf numFmtId="0" fontId="57" fillId="0" borderId="118" xfId="14" applyFont="1" applyBorder="1" applyAlignment="1">
      <alignment horizontal="center" vertical="center"/>
    </xf>
    <xf numFmtId="0" fontId="61" fillId="0" borderId="114" xfId="14" applyFont="1" applyBorder="1" applyAlignment="1">
      <alignment horizontal="center" vertical="center" wrapText="1"/>
    </xf>
    <xf numFmtId="0" fontId="61" fillId="0" borderId="122" xfId="14" applyFont="1" applyBorder="1" applyAlignment="1">
      <alignment horizontal="center" vertical="center" wrapText="1"/>
    </xf>
    <xf numFmtId="0" fontId="57" fillId="0" borderId="115" xfId="14" applyFont="1" applyBorder="1" applyAlignment="1">
      <alignment horizontal="center" vertical="center" wrapText="1"/>
    </xf>
    <xf numFmtId="0" fontId="57" fillId="0" borderId="123" xfId="14" applyFont="1" applyBorder="1" applyAlignment="1">
      <alignment horizontal="center" vertical="center" wrapText="1"/>
    </xf>
    <xf numFmtId="0" fontId="62" fillId="0" borderId="66" xfId="14" applyFont="1" applyBorder="1" applyAlignment="1">
      <alignment horizontal="left" vertical="center"/>
    </xf>
    <xf numFmtId="0" fontId="62" fillId="0" borderId="102" xfId="14" applyFont="1" applyBorder="1" applyAlignment="1">
      <alignment horizontal="left" vertical="center"/>
    </xf>
    <xf numFmtId="0" fontId="62" fillId="0" borderId="3" xfId="14" applyFont="1" applyBorder="1" applyAlignment="1">
      <alignment horizontal="left" vertical="center"/>
    </xf>
    <xf numFmtId="0" fontId="62" fillId="0" borderId="103" xfId="14" applyFont="1" applyBorder="1" applyAlignment="1">
      <alignment horizontal="left" vertical="center"/>
    </xf>
    <xf numFmtId="0" fontId="62" fillId="0" borderId="3" xfId="14" applyFont="1" applyBorder="1" applyAlignment="1">
      <alignment horizontal="right" vertical="center"/>
    </xf>
    <xf numFmtId="0" fontId="62" fillId="0" borderId="103" xfId="14" applyFont="1" applyBorder="1" applyAlignment="1">
      <alignment horizontal="right" vertical="center"/>
    </xf>
    <xf numFmtId="0" fontId="62" fillId="0" borderId="34" xfId="14" applyFont="1" applyBorder="1" applyAlignment="1">
      <alignment horizontal="center" vertical="center"/>
    </xf>
    <xf numFmtId="0" fontId="62" fillId="0" borderId="127" xfId="14" applyFont="1" applyBorder="1" applyAlignment="1">
      <alignment horizontal="center" vertical="center"/>
    </xf>
    <xf numFmtId="0" fontId="57" fillId="0" borderId="126" xfId="14" applyFont="1" applyBorder="1" applyAlignment="1">
      <alignment horizontal="center" vertical="center"/>
    </xf>
    <xf numFmtId="0" fontId="57" fillId="0" borderId="130" xfId="14" applyFont="1" applyBorder="1" applyAlignment="1">
      <alignment horizontal="center" vertical="center"/>
    </xf>
    <xf numFmtId="0" fontId="62" fillId="0" borderId="50" xfId="14" applyFont="1" applyBorder="1" applyAlignment="1">
      <alignment horizontal="center" vertical="center"/>
    </xf>
    <xf numFmtId="0" fontId="62" fillId="0" borderId="102" xfId="14" applyFont="1" applyBorder="1" applyAlignment="1">
      <alignment horizontal="center" vertical="center"/>
    </xf>
    <xf numFmtId="0" fontId="62" fillId="0" borderId="51" xfId="14" applyFont="1" applyBorder="1" applyAlignment="1">
      <alignment horizontal="left" vertical="center"/>
    </xf>
    <xf numFmtId="0" fontId="62" fillId="0" borderId="51" xfId="14" applyFont="1" applyBorder="1" applyAlignment="1">
      <alignment horizontal="right" vertical="center"/>
    </xf>
    <xf numFmtId="0" fontId="62" fillId="0" borderId="52" xfId="14" applyFont="1" applyBorder="1" applyAlignment="1">
      <alignment horizontal="center" vertical="center"/>
    </xf>
    <xf numFmtId="0" fontId="62" fillId="0" borderId="133" xfId="14" applyFont="1" applyBorder="1" applyAlignment="1">
      <alignment horizontal="center" vertical="center"/>
    </xf>
    <xf numFmtId="0" fontId="62" fillId="0" borderId="51" xfId="14" applyFont="1" applyBorder="1" applyAlignment="1">
      <alignment horizontal="center" vertical="center"/>
    </xf>
    <xf numFmtId="0" fontId="62" fillId="0" borderId="103" xfId="14" applyFont="1" applyBorder="1" applyAlignment="1">
      <alignment horizontal="center" vertical="center"/>
    </xf>
    <xf numFmtId="0" fontId="62" fillId="0" borderId="135" xfId="14" applyFont="1" applyBorder="1" applyAlignment="1">
      <alignment horizontal="center" vertical="center"/>
    </xf>
    <xf numFmtId="0" fontId="62" fillId="0" borderId="137" xfId="14" applyFont="1" applyBorder="1" applyAlignment="1">
      <alignment horizontal="center" vertical="center"/>
    </xf>
    <xf numFmtId="3" fontId="62" fillId="0" borderId="51" xfId="14" applyNumberFormat="1" applyFont="1" applyBorder="1" applyAlignment="1">
      <alignment horizontal="right" vertical="center"/>
    </xf>
    <xf numFmtId="0" fontId="63" fillId="14" borderId="0" xfId="15" applyFont="1" applyFill="1" applyAlignment="1">
      <alignment horizontal="center" vertical="top"/>
    </xf>
    <xf numFmtId="0" fontId="59" fillId="14" borderId="0" xfId="15" applyFont="1" applyFill="1" applyAlignment="1">
      <alignment horizontal="center" vertical="top"/>
    </xf>
    <xf numFmtId="0" fontId="57" fillId="14" borderId="0" xfId="15" applyFont="1" applyFill="1" applyAlignment="1">
      <alignment horizontal="left" vertical="center"/>
    </xf>
    <xf numFmtId="0" fontId="56" fillId="14" borderId="8" xfId="15" applyFont="1" applyFill="1" applyBorder="1" applyAlignment="1">
      <alignment horizontal="distributed" vertical="center" wrapText="1"/>
    </xf>
    <xf numFmtId="0" fontId="56" fillId="14" borderId="8" xfId="15" applyFont="1" applyFill="1" applyBorder="1" applyAlignment="1">
      <alignment horizontal="distributed" vertical="center"/>
    </xf>
    <xf numFmtId="0" fontId="56" fillId="14" borderId="0" xfId="15" applyFont="1" applyFill="1" applyAlignment="1">
      <alignment horizontal="distributed" vertical="center"/>
    </xf>
    <xf numFmtId="0" fontId="56" fillId="14" borderId="14" xfId="15" applyFont="1" applyFill="1" applyBorder="1" applyAlignment="1">
      <alignment horizontal="distributed" vertical="center"/>
    </xf>
    <xf numFmtId="0" fontId="56" fillId="14" borderId="9" xfId="15" applyFont="1" applyFill="1" applyBorder="1" applyAlignment="1">
      <alignment horizontal="left" vertical="center"/>
    </xf>
    <xf numFmtId="0" fontId="56" fillId="14" borderId="8" xfId="15" applyFont="1" applyFill="1" applyBorder="1" applyAlignment="1">
      <alignment horizontal="left" vertical="center"/>
    </xf>
    <xf numFmtId="0" fontId="56" fillId="14" borderId="5" xfId="15" applyFont="1" applyFill="1" applyBorder="1" applyAlignment="1">
      <alignment horizontal="left" vertical="center"/>
    </xf>
    <xf numFmtId="0" fontId="56" fillId="14" borderId="34" xfId="15" applyFont="1" applyFill="1" applyBorder="1" applyAlignment="1">
      <alignment horizontal="left" vertical="center"/>
    </xf>
    <xf numFmtId="0" fontId="56" fillId="14" borderId="0" xfId="15" applyFont="1" applyFill="1" applyBorder="1" applyAlignment="1">
      <alignment horizontal="left" vertical="center"/>
    </xf>
    <xf numFmtId="0" fontId="56" fillId="14" borderId="6" xfId="15" applyFont="1" applyFill="1" applyBorder="1" applyAlignment="1">
      <alignment horizontal="left" vertical="center"/>
    </xf>
    <xf numFmtId="0" fontId="56" fillId="14" borderId="10" xfId="15" applyFont="1" applyFill="1" applyBorder="1" applyAlignment="1">
      <alignment horizontal="left" vertical="center"/>
    </xf>
    <xf numFmtId="0" fontId="56" fillId="14" borderId="14" xfId="15" applyFont="1" applyFill="1" applyBorder="1" applyAlignment="1">
      <alignment horizontal="left" vertical="center"/>
    </xf>
    <xf numFmtId="0" fontId="56" fillId="14" borderId="7" xfId="15" applyFont="1" applyFill="1" applyBorder="1" applyAlignment="1">
      <alignment horizontal="left" vertical="center"/>
    </xf>
    <xf numFmtId="0" fontId="56" fillId="14" borderId="0" xfId="15" applyFont="1" applyFill="1" applyAlignment="1">
      <alignment horizontal="distributed" vertical="center" wrapText="1"/>
    </xf>
    <xf numFmtId="0" fontId="56" fillId="14" borderId="14" xfId="15" applyFont="1" applyFill="1" applyBorder="1" applyAlignment="1">
      <alignment horizontal="distributed" vertical="center" wrapText="1"/>
    </xf>
    <xf numFmtId="0" fontId="56" fillId="14" borderId="9" xfId="15" applyFont="1" applyFill="1" applyBorder="1" applyAlignment="1">
      <alignment horizontal="left" vertical="top"/>
    </xf>
    <xf numFmtId="0" fontId="56" fillId="14" borderId="8" xfId="15" applyFont="1" applyFill="1" applyBorder="1" applyAlignment="1">
      <alignment horizontal="left" vertical="top"/>
    </xf>
    <xf numFmtId="0" fontId="56" fillId="14" borderId="5" xfId="15" applyFont="1" applyFill="1" applyBorder="1" applyAlignment="1">
      <alignment horizontal="left" vertical="top"/>
    </xf>
    <xf numFmtId="0" fontId="56" fillId="14" borderId="34" xfId="15" applyFont="1" applyFill="1" applyBorder="1" applyAlignment="1">
      <alignment horizontal="left" vertical="top"/>
    </xf>
    <xf numFmtId="0" fontId="56" fillId="14" borderId="0" xfId="15" applyFont="1" applyFill="1" applyBorder="1" applyAlignment="1">
      <alignment horizontal="left" vertical="top"/>
    </xf>
    <xf numFmtId="0" fontId="56" fillId="14" borderId="6" xfId="15" applyFont="1" applyFill="1" applyBorder="1" applyAlignment="1">
      <alignment horizontal="left" vertical="top"/>
    </xf>
    <xf numFmtId="0" fontId="56" fillId="14" borderId="9" xfId="15" applyFont="1" applyFill="1" applyBorder="1" applyAlignment="1">
      <alignment horizontal="center" vertical="center"/>
    </xf>
    <xf numFmtId="0" fontId="56" fillId="14" borderId="8"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10" xfId="15" applyFont="1" applyFill="1" applyBorder="1" applyAlignment="1">
      <alignment horizontal="center" vertical="center"/>
    </xf>
    <xf numFmtId="0" fontId="56" fillId="14" borderId="14" xfId="15" applyFont="1" applyFill="1" applyBorder="1" applyAlignment="1">
      <alignment horizontal="center" vertical="center"/>
    </xf>
    <xf numFmtId="0" fontId="56" fillId="14" borderId="7" xfId="15" applyFont="1" applyFill="1" applyBorder="1" applyAlignment="1">
      <alignment horizontal="center" vertical="center"/>
    </xf>
    <xf numFmtId="0" fontId="56" fillId="14" borderId="10" xfId="15" applyFont="1" applyFill="1" applyBorder="1" applyAlignment="1">
      <alignment horizontal="right" vertical="center"/>
    </xf>
    <xf numFmtId="0" fontId="56" fillId="14" borderId="14" xfId="15" applyFont="1" applyFill="1" applyBorder="1" applyAlignment="1">
      <alignment horizontal="right" vertical="center"/>
    </xf>
    <xf numFmtId="0" fontId="56" fillId="14" borderId="7" xfId="15" applyFont="1" applyFill="1" applyBorder="1" applyAlignment="1">
      <alignment horizontal="right" vertical="center"/>
    </xf>
    <xf numFmtId="0" fontId="56" fillId="14" borderId="9" xfId="15" applyFont="1" applyFill="1" applyBorder="1" applyAlignment="1">
      <alignment horizontal="right" vertical="center"/>
    </xf>
    <xf numFmtId="0" fontId="56" fillId="14" borderId="8" xfId="15" applyFont="1" applyFill="1" applyBorder="1" applyAlignment="1">
      <alignment horizontal="right" vertical="center"/>
    </xf>
    <xf numFmtId="0" fontId="56" fillId="14" borderId="5" xfId="15" applyFont="1" applyFill="1" applyBorder="1" applyAlignment="1">
      <alignment horizontal="right" vertical="center"/>
    </xf>
    <xf numFmtId="0" fontId="64" fillId="14" borderId="9" xfId="15" applyFont="1" applyFill="1" applyBorder="1" applyAlignment="1">
      <alignment horizontal="center" vertical="center"/>
    </xf>
    <xf numFmtId="0" fontId="64" fillId="14" borderId="8" xfId="15" applyFont="1" applyFill="1" applyBorder="1" applyAlignment="1">
      <alignment horizontal="center" vertical="center"/>
    </xf>
    <xf numFmtId="0" fontId="64" fillId="14" borderId="8" xfId="15" applyFont="1" applyFill="1" applyBorder="1" applyAlignment="1">
      <alignment horizontal="left" vertical="center"/>
    </xf>
    <xf numFmtId="0" fontId="64" fillId="14" borderId="8" xfId="15" applyFont="1" applyFill="1" applyBorder="1" applyAlignment="1">
      <alignment vertical="center"/>
    </xf>
    <xf numFmtId="0" fontId="64" fillId="14" borderId="5" xfId="15" applyFont="1" applyFill="1" applyBorder="1" applyAlignment="1">
      <alignment vertical="center"/>
    </xf>
    <xf numFmtId="0" fontId="64" fillId="14" borderId="14" xfId="15" applyFont="1" applyFill="1" applyBorder="1" applyAlignment="1">
      <alignment vertical="center"/>
    </xf>
    <xf numFmtId="0" fontId="64" fillId="14" borderId="7" xfId="15" applyFont="1" applyFill="1" applyBorder="1" applyAlignment="1">
      <alignment vertical="center"/>
    </xf>
    <xf numFmtId="0" fontId="56" fillId="14" borderId="8" xfId="15" applyFont="1" applyFill="1" applyBorder="1" applyAlignment="1">
      <alignment vertical="center"/>
    </xf>
    <xf numFmtId="0" fontId="56" fillId="14" borderId="5" xfId="15" applyFont="1" applyFill="1" applyBorder="1" applyAlignment="1">
      <alignment vertical="center"/>
    </xf>
    <xf numFmtId="0" fontId="56" fillId="14" borderId="10" xfId="15" applyFont="1" applyFill="1" applyBorder="1" applyAlignment="1">
      <alignment vertical="center"/>
    </xf>
    <xf numFmtId="0" fontId="56" fillId="14" borderId="14" xfId="15" applyFont="1" applyFill="1" applyBorder="1" applyAlignment="1">
      <alignment vertical="center"/>
    </xf>
    <xf numFmtId="0" fontId="56" fillId="14" borderId="7" xfId="15" applyFont="1" applyFill="1" applyBorder="1" applyAlignment="1">
      <alignment vertical="center"/>
    </xf>
    <xf numFmtId="0" fontId="62" fillId="14" borderId="8" xfId="15" applyFont="1" applyFill="1" applyBorder="1" applyAlignment="1">
      <alignment horizontal="distributed" vertical="center" wrapText="1"/>
    </xf>
    <xf numFmtId="0" fontId="62" fillId="14" borderId="0" xfId="15" applyFont="1" applyFill="1" applyAlignment="1">
      <alignment horizontal="distributed" vertical="center" wrapText="1"/>
    </xf>
    <xf numFmtId="0" fontId="62" fillId="14" borderId="14" xfId="15" applyFont="1" applyFill="1" applyBorder="1" applyAlignment="1">
      <alignment horizontal="distributed" vertical="center" wrapText="1"/>
    </xf>
    <xf numFmtId="0" fontId="64" fillId="14" borderId="10" xfId="15" applyFont="1" applyFill="1" applyBorder="1" applyAlignment="1">
      <alignment horizontal="center" vertical="center"/>
    </xf>
    <xf numFmtId="0" fontId="64" fillId="14" borderId="14" xfId="15" applyFont="1" applyFill="1" applyBorder="1" applyAlignment="1">
      <alignment horizontal="center" vertical="center"/>
    </xf>
    <xf numFmtId="0" fontId="62" fillId="14" borderId="9" xfId="15" applyFont="1" applyFill="1" applyBorder="1" applyAlignment="1">
      <alignment horizontal="center" vertical="center" wrapText="1"/>
    </xf>
    <xf numFmtId="0" fontId="62" fillId="14" borderId="8" xfId="15" applyFont="1" applyFill="1" applyBorder="1" applyAlignment="1">
      <alignment horizontal="center" vertical="center" wrapText="1"/>
    </xf>
    <xf numFmtId="0" fontId="62" fillId="14" borderId="34" xfId="15" applyFont="1" applyFill="1" applyBorder="1" applyAlignment="1">
      <alignment horizontal="center" vertical="center" wrapText="1"/>
    </xf>
    <xf numFmtId="0" fontId="62" fillId="14" borderId="0" xfId="15" applyFont="1" applyFill="1" applyAlignment="1">
      <alignment horizontal="center" vertical="center" wrapText="1"/>
    </xf>
    <xf numFmtId="0" fontId="62" fillId="14" borderId="10" xfId="15" applyFont="1" applyFill="1" applyBorder="1" applyAlignment="1">
      <alignment horizontal="center" vertical="center" wrapText="1"/>
    </xf>
    <xf numFmtId="0" fontId="62" fillId="14" borderId="14" xfId="15" applyFont="1" applyFill="1" applyBorder="1" applyAlignment="1">
      <alignment horizontal="center" vertical="center" wrapText="1"/>
    </xf>
    <xf numFmtId="0" fontId="56" fillId="14" borderId="34" xfId="15" applyFont="1" applyFill="1" applyBorder="1" applyAlignment="1">
      <alignment horizontal="right" vertical="center"/>
    </xf>
    <xf numFmtId="0" fontId="56" fillId="14" borderId="0" xfId="15" applyFont="1" applyFill="1" applyAlignment="1">
      <alignment horizontal="right" vertical="center"/>
    </xf>
    <xf numFmtId="0" fontId="56" fillId="14" borderId="6" xfId="15" applyFont="1" applyFill="1" applyBorder="1" applyAlignment="1">
      <alignment horizontal="right" vertical="center"/>
    </xf>
    <xf numFmtId="0" fontId="56" fillId="14" borderId="9" xfId="15" applyFont="1" applyFill="1" applyBorder="1" applyAlignment="1">
      <alignment vertical="center"/>
    </xf>
    <xf numFmtId="0" fontId="56" fillId="14" borderId="34" xfId="15" applyFont="1" applyFill="1" applyBorder="1" applyAlignment="1">
      <alignment vertical="center"/>
    </xf>
    <xf numFmtId="0" fontId="56" fillId="14" borderId="0" xfId="15" applyFont="1" applyFill="1" applyAlignment="1">
      <alignment vertical="center"/>
    </xf>
    <xf numFmtId="0" fontId="56" fillId="14" borderId="6" xfId="15" applyFont="1" applyFill="1" applyBorder="1" applyAlignment="1">
      <alignment vertical="center"/>
    </xf>
    <xf numFmtId="0" fontId="56" fillId="14" borderId="9" xfId="15" applyFont="1" applyFill="1" applyBorder="1" applyAlignment="1"/>
    <xf numFmtId="0" fontId="56" fillId="14" borderId="8" xfId="15" applyFont="1" applyFill="1" applyBorder="1" applyAlignment="1"/>
    <xf numFmtId="0" fontId="56" fillId="14" borderId="5" xfId="15" applyFont="1" applyFill="1" applyBorder="1" applyAlignment="1"/>
    <xf numFmtId="0" fontId="56" fillId="14" borderId="34" xfId="15" applyFont="1" applyFill="1" applyBorder="1" applyAlignment="1"/>
    <xf numFmtId="0" fontId="56" fillId="14" borderId="0" xfId="15" applyFont="1" applyFill="1" applyAlignment="1"/>
    <xf numFmtId="0" fontId="56" fillId="14" borderId="6" xfId="15" applyFont="1" applyFill="1" applyBorder="1" applyAlignment="1"/>
    <xf numFmtId="0" fontId="56" fillId="14" borderId="10" xfId="15" applyFont="1" applyFill="1" applyBorder="1" applyAlignment="1"/>
    <xf numFmtId="0" fontId="56" fillId="14" borderId="14" xfId="15" applyFont="1" applyFill="1" applyBorder="1" applyAlignment="1"/>
    <xf numFmtId="0" fontId="56" fillId="14" borderId="7" xfId="15" applyFont="1" applyFill="1" applyBorder="1" applyAlignment="1"/>
    <xf numFmtId="0" fontId="56" fillId="14" borderId="8" xfId="15" applyFont="1" applyFill="1" applyBorder="1" applyAlignment="1">
      <alignment horizontal="center" vertical="center" wrapText="1"/>
    </xf>
    <xf numFmtId="0" fontId="56" fillId="14" borderId="0" xfId="15" applyFont="1" applyFill="1" applyBorder="1" applyAlignment="1">
      <alignment horizontal="center" vertical="center" wrapText="1"/>
    </xf>
    <xf numFmtId="0" fontId="56" fillId="14" borderId="14" xfId="15" applyFont="1" applyFill="1" applyBorder="1" applyAlignment="1">
      <alignment horizontal="center" vertical="center" wrapText="1"/>
    </xf>
    <xf numFmtId="0" fontId="56" fillId="14" borderId="1" xfId="15" applyFont="1" applyFill="1" applyBorder="1" applyAlignment="1">
      <alignment horizontal="center" vertical="center" wrapText="1"/>
    </xf>
    <xf numFmtId="0" fontId="56" fillId="14" borderId="5" xfId="15" applyFont="1" applyFill="1" applyBorder="1" applyAlignment="1">
      <alignment horizontal="center" vertical="center" wrapText="1"/>
    </xf>
    <xf numFmtId="0" fontId="56" fillId="14" borderId="7" xfId="15" applyFont="1" applyFill="1" applyBorder="1" applyAlignment="1">
      <alignment horizontal="center" vertical="center" wrapText="1"/>
    </xf>
    <xf numFmtId="0" fontId="64" fillId="14" borderId="8" xfId="15" applyFont="1" applyFill="1" applyBorder="1" applyAlignment="1">
      <alignment horizontal="center" vertical="center" wrapText="1"/>
    </xf>
    <xf numFmtId="0" fontId="64" fillId="14" borderId="5" xfId="15" applyFont="1" applyFill="1" applyBorder="1" applyAlignment="1">
      <alignment horizontal="center" vertical="center" wrapText="1"/>
    </xf>
    <xf numFmtId="0" fontId="64" fillId="14" borderId="14" xfId="15" applyFont="1" applyFill="1" applyBorder="1" applyAlignment="1">
      <alignment horizontal="center" vertical="center" wrapText="1"/>
    </xf>
    <xf numFmtId="0" fontId="64" fillId="14" borderId="7" xfId="15" applyFont="1" applyFill="1" applyBorder="1" applyAlignment="1">
      <alignment horizontal="center" vertical="center" wrapText="1"/>
    </xf>
    <xf numFmtId="0" fontId="64" fillId="14" borderId="1" xfId="15" applyFont="1" applyFill="1" applyBorder="1" applyAlignment="1">
      <alignment horizontal="center" vertical="center" wrapText="1"/>
    </xf>
    <xf numFmtId="0" fontId="56" fillId="14" borderId="9" xfId="15" applyFont="1" applyFill="1" applyBorder="1" applyAlignment="1">
      <alignment horizontal="center" vertical="center" wrapText="1"/>
    </xf>
    <xf numFmtId="0" fontId="65" fillId="0" borderId="8" xfId="15" applyFont="1" applyBorder="1" applyAlignment="1">
      <alignment vertical="center"/>
    </xf>
    <xf numFmtId="0" fontId="65" fillId="0" borderId="5" xfId="15" applyFont="1" applyBorder="1" applyAlignment="1">
      <alignment vertical="center"/>
    </xf>
    <xf numFmtId="0" fontId="65" fillId="0" borderId="34" xfId="15" applyFont="1" applyBorder="1" applyAlignment="1">
      <alignment vertical="center"/>
    </xf>
    <xf numFmtId="0" fontId="65" fillId="0" borderId="0" xfId="15" applyFont="1" applyAlignment="1">
      <alignment vertical="center"/>
    </xf>
    <xf numFmtId="0" fontId="65" fillId="0" borderId="6" xfId="15" applyFont="1" applyBorder="1" applyAlignment="1">
      <alignment vertical="center"/>
    </xf>
    <xf numFmtId="0" fontId="65" fillId="0" borderId="10" xfId="15" applyFont="1" applyBorder="1" applyAlignment="1">
      <alignment vertical="center"/>
    </xf>
    <xf numFmtId="0" fontId="65" fillId="0" borderId="14" xfId="15" applyFont="1" applyBorder="1" applyAlignment="1">
      <alignment vertical="center"/>
    </xf>
    <xf numFmtId="0" fontId="65" fillId="0" borderId="7" xfId="15" applyFont="1" applyBorder="1" applyAlignment="1">
      <alignment vertical="center"/>
    </xf>
    <xf numFmtId="0" fontId="62" fillId="14" borderId="5" xfId="15" applyFont="1" applyFill="1" applyBorder="1" applyAlignment="1">
      <alignment horizontal="center" vertical="center" wrapText="1"/>
    </xf>
    <xf numFmtId="0" fontId="62" fillId="14" borderId="0" xfId="15" applyFont="1" applyFill="1" applyBorder="1" applyAlignment="1">
      <alignment horizontal="center" vertical="center" wrapText="1"/>
    </xf>
    <xf numFmtId="0" fontId="62" fillId="14" borderId="6" xfId="15" applyFont="1" applyFill="1" applyBorder="1" applyAlignment="1">
      <alignment horizontal="center" vertical="center" wrapText="1"/>
    </xf>
    <xf numFmtId="0" fontId="56" fillId="14" borderId="34" xfId="15" applyFont="1" applyFill="1" applyBorder="1" applyAlignment="1">
      <alignment horizontal="center" vertical="center"/>
    </xf>
    <xf numFmtId="0" fontId="56" fillId="14" borderId="0" xfId="15" applyFont="1" applyFill="1" applyBorder="1" applyAlignment="1">
      <alignment horizontal="center" vertical="center"/>
    </xf>
    <xf numFmtId="0" fontId="56" fillId="14" borderId="6" xfId="15" applyFont="1" applyFill="1" applyBorder="1" applyAlignment="1">
      <alignment horizontal="center" vertical="center"/>
    </xf>
    <xf numFmtId="0" fontId="56" fillId="14" borderId="9" xfId="15" applyFont="1" applyFill="1" applyBorder="1" applyAlignment="1">
      <alignment horizontal="center" vertical="center" justifyLastLine="1"/>
    </xf>
    <xf numFmtId="0" fontId="56" fillId="14" borderId="8" xfId="15" applyFont="1" applyFill="1" applyBorder="1" applyAlignment="1">
      <alignment horizontal="center" vertical="center" justifyLastLine="1"/>
    </xf>
    <xf numFmtId="0" fontId="56" fillId="14" borderId="5" xfId="15" applyFont="1" applyFill="1" applyBorder="1" applyAlignment="1">
      <alignment horizontal="center" vertical="center" justifyLastLine="1"/>
    </xf>
    <xf numFmtId="0" fontId="56" fillId="14" borderId="34" xfId="15" applyFont="1" applyFill="1" applyBorder="1" applyAlignment="1">
      <alignment horizontal="center" vertical="center" justifyLastLine="1"/>
    </xf>
    <xf numFmtId="0" fontId="56" fillId="14" borderId="0" xfId="15" applyFont="1" applyFill="1" applyBorder="1" applyAlignment="1">
      <alignment horizontal="center" vertical="center" justifyLastLine="1"/>
    </xf>
    <xf numFmtId="0" fontId="56" fillId="14" borderId="6" xfId="15" applyFont="1" applyFill="1" applyBorder="1" applyAlignment="1">
      <alignment horizontal="center" vertical="center" justifyLastLine="1"/>
    </xf>
    <xf numFmtId="0" fontId="62" fillId="14" borderId="9" xfId="15" applyFont="1" applyFill="1" applyBorder="1" applyAlignment="1">
      <alignment horizontal="left" vertical="center" wrapText="1"/>
    </xf>
    <xf numFmtId="0" fontId="62" fillId="14" borderId="8" xfId="15" applyFont="1" applyFill="1" applyBorder="1" applyAlignment="1">
      <alignment horizontal="left" vertical="center" wrapText="1"/>
    </xf>
    <xf numFmtId="0" fontId="62" fillId="14" borderId="5" xfId="15" applyFont="1" applyFill="1" applyBorder="1" applyAlignment="1">
      <alignment horizontal="left" vertical="center" wrapText="1"/>
    </xf>
    <xf numFmtId="0" fontId="62" fillId="14" borderId="34" xfId="15" applyFont="1" applyFill="1" applyBorder="1" applyAlignment="1">
      <alignment horizontal="left" vertical="center" wrapText="1"/>
    </xf>
    <xf numFmtId="0" fontId="62" fillId="14" borderId="0" xfId="15" applyFont="1" applyFill="1" applyBorder="1" applyAlignment="1">
      <alignment horizontal="left" vertical="center" wrapText="1"/>
    </xf>
    <xf numFmtId="0" fontId="62" fillId="14" borderId="6" xfId="15" applyFont="1" applyFill="1" applyBorder="1" applyAlignment="1">
      <alignment horizontal="left" vertical="center" wrapText="1"/>
    </xf>
    <xf numFmtId="0" fontId="66" fillId="14" borderId="8" xfId="15" applyFont="1" applyFill="1" applyBorder="1" applyAlignment="1">
      <alignment horizontal="distributed" vertical="center" wrapText="1"/>
    </xf>
    <xf numFmtId="0" fontId="66" fillId="14" borderId="14" xfId="15" applyFont="1" applyFill="1" applyBorder="1" applyAlignment="1">
      <alignment horizontal="distributed" vertical="center" wrapText="1"/>
    </xf>
    <xf numFmtId="0" fontId="64" fillId="14" borderId="8" xfId="15" applyFont="1" applyFill="1" applyBorder="1" applyAlignment="1">
      <alignment horizontal="distributed" vertical="center" wrapText="1"/>
    </xf>
    <xf numFmtId="0" fontId="64" fillId="14" borderId="14" xfId="15" applyFont="1" applyFill="1" applyBorder="1" applyAlignment="1">
      <alignment horizontal="distributed" vertical="center" wrapText="1"/>
    </xf>
    <xf numFmtId="0" fontId="62" fillId="14" borderId="8" xfId="15" applyFont="1" applyFill="1" applyBorder="1" applyAlignment="1">
      <alignment horizontal="center" vertical="center"/>
    </xf>
    <xf numFmtId="0" fontId="62" fillId="14" borderId="5" xfId="15" applyFont="1" applyFill="1" applyBorder="1" applyAlignment="1">
      <alignment horizontal="center" vertical="center"/>
    </xf>
    <xf numFmtId="0" fontId="62" fillId="14" borderId="14" xfId="15" applyFont="1" applyFill="1" applyBorder="1" applyAlignment="1">
      <alignment horizontal="center" vertical="center"/>
    </xf>
    <xf numFmtId="0" fontId="62" fillId="14" borderId="7" xfId="15" applyFont="1" applyFill="1" applyBorder="1" applyAlignment="1">
      <alignment horizontal="center" vertical="center"/>
    </xf>
    <xf numFmtId="0" fontId="56" fillId="14" borderId="10" xfId="15" applyFont="1" applyFill="1" applyBorder="1" applyAlignment="1">
      <alignment horizontal="center" vertical="center" justifyLastLine="1"/>
    </xf>
    <xf numFmtId="0" fontId="56" fillId="14" borderId="14" xfId="15" applyFont="1" applyFill="1" applyBorder="1" applyAlignment="1">
      <alignment horizontal="center" vertical="center" justifyLastLine="1"/>
    </xf>
    <xf numFmtId="0" fontId="56" fillId="14" borderId="7" xfId="15" applyFont="1" applyFill="1" applyBorder="1" applyAlignment="1">
      <alignment horizontal="center" vertical="center" justifyLastLine="1"/>
    </xf>
    <xf numFmtId="0" fontId="56" fillId="14" borderId="34" xfId="15" applyFont="1" applyFill="1" applyBorder="1" applyAlignment="1">
      <alignment horizontal="center" vertical="center" wrapText="1"/>
    </xf>
    <xf numFmtId="0" fontId="56" fillId="14" borderId="6" xfId="15" applyFont="1" applyFill="1" applyBorder="1" applyAlignment="1">
      <alignment horizontal="center" vertical="center" wrapText="1"/>
    </xf>
    <xf numFmtId="0" fontId="56" fillId="14" borderId="10" xfId="15" applyFont="1" applyFill="1" applyBorder="1" applyAlignment="1">
      <alignment horizontal="center" vertical="center" wrapText="1"/>
    </xf>
    <xf numFmtId="0" fontId="66" fillId="14" borderId="0" xfId="15" applyFont="1" applyFill="1" applyAlignment="1">
      <alignment horizontal="distributed" vertical="center" wrapText="1"/>
    </xf>
    <xf numFmtId="0" fontId="64" fillId="14" borderId="9" xfId="15" applyFont="1" applyFill="1" applyBorder="1" applyAlignment="1">
      <alignment vertical="center" wrapText="1"/>
    </xf>
    <xf numFmtId="0" fontId="64" fillId="14" borderId="8" xfId="15" applyFont="1" applyFill="1" applyBorder="1" applyAlignment="1">
      <alignment vertical="center" wrapText="1"/>
    </xf>
    <xf numFmtId="0" fontId="64" fillId="14" borderId="5" xfId="15" applyFont="1" applyFill="1" applyBorder="1" applyAlignment="1">
      <alignment vertical="center" wrapText="1"/>
    </xf>
    <xf numFmtId="0" fontId="64" fillId="14" borderId="10" xfId="15" applyFont="1" applyFill="1" applyBorder="1" applyAlignment="1">
      <alignment vertical="center" wrapText="1"/>
    </xf>
    <xf numFmtId="0" fontId="64" fillId="14" borderId="14" xfId="15" applyFont="1" applyFill="1" applyBorder="1" applyAlignment="1">
      <alignment vertical="center" wrapText="1"/>
    </xf>
    <xf numFmtId="0" fontId="64" fillId="14" borderId="7" xfId="15" applyFont="1" applyFill="1" applyBorder="1" applyAlignment="1">
      <alignment vertical="center" wrapText="1"/>
    </xf>
    <xf numFmtId="0" fontId="66" fillId="14" borderId="9" xfId="15" applyFont="1" applyFill="1" applyBorder="1" applyAlignment="1">
      <alignment horizontal="distributed" vertical="center"/>
    </xf>
    <xf numFmtId="0" fontId="56" fillId="14" borderId="5" xfId="15" applyFont="1" applyFill="1" applyBorder="1" applyAlignment="1">
      <alignment horizontal="distributed" vertical="center"/>
    </xf>
    <xf numFmtId="0" fontId="56" fillId="14" borderId="10" xfId="15" applyFont="1" applyFill="1" applyBorder="1" applyAlignment="1">
      <alignment horizontal="distributed" vertical="center"/>
    </xf>
    <xf numFmtId="0" fontId="56" fillId="14" borderId="7" xfId="15" applyFont="1" applyFill="1" applyBorder="1" applyAlignment="1">
      <alignment horizontal="distributed" vertical="center"/>
    </xf>
    <xf numFmtId="0" fontId="61" fillId="14" borderId="8" xfId="15" applyFont="1" applyFill="1" applyBorder="1" applyAlignment="1">
      <alignment horizontal="distributed" vertical="center" wrapText="1"/>
    </xf>
    <xf numFmtId="0" fontId="61" fillId="14" borderId="14" xfId="15" applyFont="1" applyFill="1" applyBorder="1" applyAlignment="1">
      <alignment horizontal="distributed" vertical="center" wrapText="1"/>
    </xf>
    <xf numFmtId="0" fontId="66" fillId="14" borderId="8" xfId="15" applyFont="1" applyFill="1" applyBorder="1" applyAlignment="1">
      <alignment horizontal="distributed" vertical="center"/>
    </xf>
    <xf numFmtId="0" fontId="66" fillId="14" borderId="14" xfId="15" applyFont="1" applyFill="1" applyBorder="1" applyAlignment="1">
      <alignment horizontal="distributed" vertical="center"/>
    </xf>
    <xf numFmtId="0" fontId="61" fillId="14" borderId="9" xfId="15" applyFont="1" applyFill="1" applyBorder="1" applyAlignment="1">
      <alignment horizontal="center" vertical="center" wrapText="1"/>
    </xf>
    <xf numFmtId="0" fontId="61" fillId="14" borderId="8" xfId="15" applyFont="1" applyFill="1" applyBorder="1" applyAlignment="1">
      <alignment horizontal="center" vertical="center" wrapText="1"/>
    </xf>
    <xf numFmtId="0" fontId="61" fillId="14" borderId="5" xfId="15" applyFont="1" applyFill="1" applyBorder="1" applyAlignment="1">
      <alignment horizontal="center" vertical="center" wrapText="1"/>
    </xf>
    <xf numFmtId="0" fontId="61" fillId="14" borderId="10" xfId="15" applyFont="1" applyFill="1" applyBorder="1" applyAlignment="1">
      <alignment horizontal="center" vertical="center" wrapText="1"/>
    </xf>
    <xf numFmtId="0" fontId="61" fillId="14" borderId="14" xfId="15" applyFont="1" applyFill="1" applyBorder="1" applyAlignment="1">
      <alignment horizontal="center" vertical="center" wrapText="1"/>
    </xf>
    <xf numFmtId="0" fontId="61" fillId="14" borderId="7" xfId="15" applyFont="1" applyFill="1" applyBorder="1" applyAlignment="1">
      <alignment horizontal="center" vertical="center" wrapText="1"/>
    </xf>
    <xf numFmtId="0" fontId="67" fillId="14" borderId="0" xfId="15" applyFont="1" applyFill="1" applyAlignment="1">
      <alignment horizontal="left" vertical="center"/>
    </xf>
    <xf numFmtId="0" fontId="66" fillId="14" borderId="9" xfId="15" applyFont="1" applyFill="1" applyBorder="1" applyAlignment="1">
      <alignment horizontal="distributed" vertical="center" wrapText="1"/>
    </xf>
    <xf numFmtId="0" fontId="66" fillId="14" borderId="5" xfId="15" applyFont="1" applyFill="1" applyBorder="1" applyAlignment="1">
      <alignment horizontal="distributed" vertical="center" wrapText="1"/>
    </xf>
    <xf numFmtId="0" fontId="66" fillId="14" borderId="10" xfId="15" applyFont="1" applyFill="1" applyBorder="1" applyAlignment="1">
      <alignment horizontal="distributed" vertical="center" wrapText="1"/>
    </xf>
    <xf numFmtId="0" fontId="66" fillId="14" borderId="7" xfId="15" applyFont="1" applyFill="1" applyBorder="1" applyAlignment="1">
      <alignment horizontal="distributed" vertical="center" wrapText="1"/>
    </xf>
    <xf numFmtId="0" fontId="74" fillId="0" borderId="11" xfId="15" applyFont="1" applyBorder="1" applyAlignment="1">
      <alignment horizontal="distributed" vertical="center"/>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2" fillId="0" borderId="0" xfId="15" applyFont="1" applyAlignment="1">
      <alignment horizontal="center" vertical="center"/>
    </xf>
    <xf numFmtId="0" fontId="69" fillId="0" borderId="11" xfId="15" applyFont="1" applyBorder="1" applyAlignment="1">
      <alignment horizontal="distributed" vertical="center"/>
    </xf>
    <xf numFmtId="0" fontId="69" fillId="0" borderId="13" xfId="15" applyFont="1" applyBorder="1" applyAlignment="1">
      <alignment horizontal="distributed" vertical="center"/>
    </xf>
    <xf numFmtId="0" fontId="69" fillId="0" borderId="1" xfId="15" applyFont="1" applyBorder="1" applyAlignment="1">
      <alignment horizontal="center"/>
    </xf>
    <xf numFmtId="0" fontId="74" fillId="0" borderId="9" xfId="15" applyFont="1" applyBorder="1" applyAlignment="1">
      <alignment horizontal="center" vertical="center"/>
    </xf>
    <xf numFmtId="0" fontId="74" fillId="0" borderId="5" xfId="15" applyFont="1" applyBorder="1" applyAlignment="1">
      <alignment horizontal="center" vertical="center"/>
    </xf>
    <xf numFmtId="0" fontId="74" fillId="0" borderId="10" xfId="15" applyFont="1" applyBorder="1" applyAlignment="1">
      <alignment horizontal="center" vertical="center"/>
    </xf>
    <xf numFmtId="0" fontId="74" fillId="0" borderId="7" xfId="15" applyFont="1" applyBorder="1" applyAlignment="1">
      <alignment horizontal="center" vertical="center"/>
    </xf>
    <xf numFmtId="0" fontId="74" fillId="0" borderId="9" xfId="15" applyFont="1" applyBorder="1" applyAlignment="1">
      <alignment horizontal="left" vertical="center" wrapText="1"/>
    </xf>
    <xf numFmtId="0" fontId="74" fillId="0" borderId="8" xfId="15" applyFont="1" applyBorder="1" applyAlignment="1">
      <alignment horizontal="left" vertical="center"/>
    </xf>
    <xf numFmtId="0" fontId="74" fillId="0" borderId="5" xfId="15" applyFont="1" applyBorder="1" applyAlignment="1">
      <alignment horizontal="left" vertical="center"/>
    </xf>
    <xf numFmtId="0" fontId="74" fillId="0" borderId="10" xfId="15" applyFont="1" applyBorder="1" applyAlignment="1">
      <alignment horizontal="left" vertical="center"/>
    </xf>
    <xf numFmtId="0" fontId="74" fillId="0" borderId="14" xfId="15" applyFont="1" applyBorder="1" applyAlignment="1">
      <alignment horizontal="left" vertical="center"/>
    </xf>
    <xf numFmtId="0" fontId="74" fillId="0" borderId="7" xfId="15" applyFont="1" applyBorder="1" applyAlignment="1">
      <alignment horizontal="left"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0" xfId="15" applyFont="1" applyBorder="1" applyAlignment="1">
      <alignment horizontal="center" textRotation="255" wrapText="1"/>
    </xf>
    <xf numFmtId="0" fontId="69" fillId="0" borderId="9" xfId="15" applyFont="1" applyBorder="1" applyAlignment="1">
      <alignment horizontal="distributed" vertical="center"/>
    </xf>
    <xf numFmtId="0" fontId="69" fillId="0" borderId="5" xfId="15" applyFont="1" applyBorder="1" applyAlignment="1">
      <alignment horizontal="distributed" vertical="center"/>
    </xf>
    <xf numFmtId="0" fontId="74" fillId="0" borderId="9" xfId="15" applyFont="1" applyBorder="1" applyAlignment="1">
      <alignment horizontal="distributed" vertical="center"/>
    </xf>
    <xf numFmtId="0" fontId="74" fillId="0" borderId="10" xfId="15" applyFont="1" applyBorder="1" applyAlignment="1">
      <alignment horizontal="center" vertical="center" wrapText="1"/>
    </xf>
    <xf numFmtId="0" fontId="74" fillId="0" borderId="7" xfId="15" applyFont="1" applyBorder="1" applyAlignment="1">
      <alignment horizontal="center" vertical="center" wrapText="1"/>
    </xf>
    <xf numFmtId="0" fontId="69" fillId="0" borderId="11" xfId="15" applyFont="1" applyBorder="1" applyAlignment="1">
      <alignment horizontal="distributed" vertical="center" wrapText="1"/>
    </xf>
    <xf numFmtId="0" fontId="69" fillId="0" borderId="0" xfId="15" applyFont="1" applyBorder="1" applyAlignment="1">
      <alignment horizontal="center" vertical="center"/>
    </xf>
    <xf numFmtId="0" fontId="74" fillId="0" borderId="11" xfId="15" applyFont="1" applyBorder="1" applyAlignment="1">
      <alignment horizontal="left" vertical="center"/>
    </xf>
    <xf numFmtId="0" fontId="74" fillId="0" borderId="12" xfId="15" applyFont="1" applyBorder="1" applyAlignment="1">
      <alignment horizontal="left" vertical="center"/>
    </xf>
    <xf numFmtId="0" fontId="74" fillId="0" borderId="13" xfId="15" applyFont="1" applyBorder="1" applyAlignment="1">
      <alignment horizontal="left" vertical="center"/>
    </xf>
    <xf numFmtId="0" fontId="75" fillId="0" borderId="9" xfId="15" applyFont="1" applyBorder="1" applyAlignment="1">
      <alignment horizontal="center" textRotation="255" wrapText="1"/>
    </xf>
    <xf numFmtId="0" fontId="75" fillId="0" borderId="5" xfId="15" applyFont="1" applyBorder="1" applyAlignment="1">
      <alignment horizontal="center" textRotation="255" wrapText="1"/>
    </xf>
    <xf numFmtId="0" fontId="75" fillId="0" borderId="34" xfId="15" applyFont="1" applyBorder="1" applyAlignment="1">
      <alignment horizontal="center" textRotation="255" wrapText="1"/>
    </xf>
    <xf numFmtId="0" fontId="75" fillId="0" borderId="6" xfId="15" applyFont="1" applyBorder="1" applyAlignment="1">
      <alignment horizontal="center" textRotation="255" wrapText="1"/>
    </xf>
    <xf numFmtId="0" fontId="75" fillId="0" borderId="10" xfId="15" applyFont="1" applyBorder="1" applyAlignment="1">
      <alignment horizontal="center" textRotation="255" wrapText="1"/>
    </xf>
    <xf numFmtId="0" fontId="75" fillId="0" borderId="7" xfId="15" applyFont="1" applyBorder="1" applyAlignment="1">
      <alignment horizontal="center" textRotation="255" wrapText="1"/>
    </xf>
    <xf numFmtId="0" fontId="75" fillId="0" borderId="12" xfId="15" applyFont="1" applyBorder="1" applyAlignment="1">
      <alignment horizontal="distributed" vertical="center"/>
    </xf>
    <xf numFmtId="0" fontId="75" fillId="0" borderId="13" xfId="15" applyFont="1" applyBorder="1" applyAlignment="1">
      <alignment horizontal="distributed" vertical="center"/>
    </xf>
    <xf numFmtId="0" fontId="75" fillId="0" borderId="9" xfId="15" applyFont="1" applyBorder="1" applyAlignment="1">
      <alignment horizontal="distributed" vertical="center"/>
    </xf>
    <xf numFmtId="0" fontId="75" fillId="0" borderId="8" xfId="15" applyFont="1" applyBorder="1" applyAlignment="1">
      <alignment horizontal="distributed" vertical="center"/>
    </xf>
    <xf numFmtId="0" fontId="75" fillId="0" borderId="5" xfId="15" applyFont="1" applyBorder="1" applyAlignment="1">
      <alignment horizontal="distributed" vertical="center"/>
    </xf>
    <xf numFmtId="0" fontId="75" fillId="0" borderId="11" xfId="15" applyFont="1" applyBorder="1" applyAlignment="1">
      <alignment horizontal="distributed" vertical="center"/>
    </xf>
    <xf numFmtId="0" fontId="72" fillId="0" borderId="0" xfId="0" applyFont="1" applyAlignment="1">
      <alignment horizontal="center" vertical="center"/>
    </xf>
    <xf numFmtId="0" fontId="69" fillId="0" borderId="11" xfId="0" applyFont="1" applyBorder="1" applyAlignment="1">
      <alignment horizontal="distributed" vertical="center"/>
    </xf>
    <xf numFmtId="0" fontId="69" fillId="0" borderId="13" xfId="0" applyFont="1" applyBorder="1" applyAlignment="1">
      <alignment horizontal="distributed" vertical="center"/>
    </xf>
    <xf numFmtId="0" fontId="69" fillId="0" borderId="1" xfId="0" applyFont="1" applyBorder="1" applyAlignment="1">
      <alignment horizontal="center"/>
    </xf>
    <xf numFmtId="0" fontId="74" fillId="0" borderId="9" xfId="0" applyFont="1" applyBorder="1" applyAlignment="1">
      <alignment horizontal="center" vertical="center"/>
    </xf>
    <xf numFmtId="0" fontId="74" fillId="0" borderId="5" xfId="0" applyFont="1" applyBorder="1" applyAlignment="1">
      <alignment horizontal="center" vertical="center"/>
    </xf>
    <xf numFmtId="0" fontId="74" fillId="0" borderId="10" xfId="0" applyFont="1" applyBorder="1" applyAlignment="1">
      <alignment horizontal="center" vertical="center"/>
    </xf>
    <xf numFmtId="0" fontId="74" fillId="0" borderId="7" xfId="0" applyFont="1" applyBorder="1" applyAlignment="1">
      <alignment horizontal="center" vertical="center"/>
    </xf>
    <xf numFmtId="0" fontId="74" fillId="0" borderId="9" xfId="0" applyFont="1" applyBorder="1" applyAlignment="1">
      <alignment horizontal="left" vertical="center" wrapText="1"/>
    </xf>
    <xf numFmtId="0" fontId="74" fillId="0" borderId="8" xfId="0" applyFont="1" applyBorder="1" applyAlignment="1">
      <alignment horizontal="left" vertical="center"/>
    </xf>
    <xf numFmtId="0" fontId="74" fillId="0" borderId="5" xfId="0" applyFont="1" applyBorder="1" applyAlignment="1">
      <alignment horizontal="left" vertical="center"/>
    </xf>
    <xf numFmtId="0" fontId="74" fillId="0" borderId="10" xfId="0" applyFont="1" applyBorder="1" applyAlignment="1">
      <alignment horizontal="left" vertical="center"/>
    </xf>
    <xf numFmtId="0" fontId="74" fillId="0" borderId="14" xfId="0" applyFont="1" applyBorder="1" applyAlignment="1">
      <alignment horizontal="left" vertical="center"/>
    </xf>
    <xf numFmtId="0" fontId="74" fillId="0" borderId="7" xfId="0" applyFont="1" applyBorder="1" applyAlignment="1">
      <alignment horizontal="left" vertical="center"/>
    </xf>
    <xf numFmtId="0" fontId="74" fillId="0" borderId="11" xfId="0" applyFont="1" applyBorder="1" applyAlignment="1">
      <alignment horizontal="distributed" vertical="center"/>
    </xf>
    <xf numFmtId="0" fontId="74" fillId="0" borderId="12" xfId="0" applyFont="1" applyBorder="1" applyAlignment="1">
      <alignment horizontal="distributed" vertical="center"/>
    </xf>
    <xf numFmtId="0" fontId="74" fillId="0" borderId="13" xfId="0" applyFont="1" applyBorder="1" applyAlignment="1">
      <alignment horizontal="distributed" vertical="center"/>
    </xf>
    <xf numFmtId="0" fontId="74" fillId="0" borderId="9" xfId="0" applyFont="1" applyBorder="1" applyAlignment="1">
      <alignment horizontal="center" textRotation="255" wrapText="1"/>
    </xf>
    <xf numFmtId="0" fontId="74" fillId="0" borderId="5" xfId="0" applyFont="1" applyBorder="1" applyAlignment="1">
      <alignment horizontal="center" textRotation="255" wrapText="1"/>
    </xf>
    <xf numFmtId="0" fontId="74" fillId="0" borderId="34" xfId="0" applyFont="1" applyBorder="1" applyAlignment="1">
      <alignment horizontal="center" textRotation="255" wrapText="1"/>
    </xf>
    <xf numFmtId="0" fontId="74" fillId="0" borderId="6" xfId="0" applyFont="1" applyBorder="1" applyAlignment="1">
      <alignment horizontal="center" textRotation="255" wrapText="1"/>
    </xf>
    <xf numFmtId="0" fontId="74" fillId="0" borderId="10" xfId="0" applyFont="1" applyBorder="1" applyAlignment="1">
      <alignment horizontal="center" textRotation="255" wrapText="1"/>
    </xf>
    <xf numFmtId="0" fontId="74" fillId="0" borderId="7" xfId="0" applyFont="1" applyBorder="1" applyAlignment="1">
      <alignment horizontal="center" textRotation="255" wrapText="1"/>
    </xf>
    <xf numFmtId="0" fontId="69" fillId="0" borderId="11" xfId="0" applyFont="1" applyBorder="1" applyAlignment="1">
      <alignment horizontal="distributed" vertical="center" wrapText="1"/>
    </xf>
    <xf numFmtId="0" fontId="74" fillId="0" borderId="0" xfId="0" applyFont="1" applyBorder="1" applyAlignment="1">
      <alignment horizontal="center" textRotation="255" wrapText="1"/>
    </xf>
    <xf numFmtId="0" fontId="69" fillId="0" borderId="9" xfId="0" applyFont="1" applyBorder="1" applyAlignment="1">
      <alignment horizontal="distributed" vertical="center"/>
    </xf>
    <xf numFmtId="0" fontId="69" fillId="0" borderId="5" xfId="0" applyFont="1" applyBorder="1" applyAlignment="1">
      <alignment horizontal="distributed" vertical="center"/>
    </xf>
    <xf numFmtId="0" fontId="74" fillId="0" borderId="9" xfId="0" applyFont="1" applyBorder="1" applyAlignment="1">
      <alignment horizontal="distributed" vertical="center"/>
    </xf>
    <xf numFmtId="0" fontId="74" fillId="0" borderId="10" xfId="0" applyFont="1" applyBorder="1" applyAlignment="1">
      <alignment horizontal="center" vertical="center" wrapText="1"/>
    </xf>
    <xf numFmtId="0" fontId="74" fillId="0" borderId="7" xfId="0" applyFont="1" applyBorder="1" applyAlignment="1">
      <alignment horizontal="center" vertical="center" wrapText="1"/>
    </xf>
    <xf numFmtId="0" fontId="69" fillId="0" borderId="9" xfId="0" applyFont="1" applyBorder="1" applyAlignment="1">
      <alignment horizontal="center" vertical="center"/>
    </xf>
    <xf numFmtId="0" fontId="69" fillId="0" borderId="5" xfId="0" applyFont="1" applyBorder="1" applyAlignment="1">
      <alignment horizontal="center" vertical="center"/>
    </xf>
    <xf numFmtId="0" fontId="69" fillId="0" borderId="10" xfId="0" applyFont="1" applyBorder="1" applyAlignment="1">
      <alignment horizontal="center" vertical="center"/>
    </xf>
    <xf numFmtId="0" fontId="69" fillId="0" borderId="7" xfId="0" applyFont="1" applyBorder="1" applyAlignment="1">
      <alignment horizontal="center" vertical="center"/>
    </xf>
    <xf numFmtId="0" fontId="74" fillId="0" borderId="11" xfId="0" applyFont="1" applyBorder="1" applyAlignment="1">
      <alignment horizontal="left" vertical="center"/>
    </xf>
    <xf numFmtId="0" fontId="74" fillId="0" borderId="12" xfId="0" applyFont="1" applyBorder="1" applyAlignment="1">
      <alignment horizontal="left" vertical="center"/>
    </xf>
    <xf numFmtId="0" fontId="74" fillId="0" borderId="13" xfId="0" applyFont="1" applyBorder="1" applyAlignment="1">
      <alignment horizontal="left" vertical="center"/>
    </xf>
    <xf numFmtId="0" fontId="75" fillId="0" borderId="9" xfId="0" applyFont="1" applyBorder="1" applyAlignment="1">
      <alignment horizontal="center" textRotation="255" wrapText="1"/>
    </xf>
    <xf numFmtId="0" fontId="75" fillId="0" borderId="5" xfId="0" applyFont="1" applyBorder="1" applyAlignment="1">
      <alignment horizontal="center" textRotation="255" wrapText="1"/>
    </xf>
    <xf numFmtId="0" fontId="75" fillId="0" borderId="34" xfId="0" applyFont="1" applyBorder="1" applyAlignment="1">
      <alignment horizontal="center" textRotation="255" wrapText="1"/>
    </xf>
    <xf numFmtId="0" fontId="75" fillId="0" borderId="6" xfId="0" applyFont="1" applyBorder="1" applyAlignment="1">
      <alignment horizontal="center" textRotation="255" wrapText="1"/>
    </xf>
    <xf numFmtId="0" fontId="75" fillId="0" borderId="10" xfId="0" applyFont="1" applyBorder="1" applyAlignment="1">
      <alignment horizontal="center" textRotation="255" wrapText="1"/>
    </xf>
    <xf numFmtId="0" fontId="75" fillId="0" borderId="7" xfId="0" applyFont="1" applyBorder="1" applyAlignment="1">
      <alignment horizontal="center" textRotation="255" wrapText="1"/>
    </xf>
    <xf numFmtId="0" fontId="75" fillId="0" borderId="12" xfId="0" applyFont="1" applyBorder="1" applyAlignment="1">
      <alignment horizontal="distributed" vertical="center"/>
    </xf>
    <xf numFmtId="0" fontId="75" fillId="0" borderId="13" xfId="0" applyFont="1" applyBorder="1" applyAlignment="1">
      <alignment horizontal="distributed" vertical="center"/>
    </xf>
    <xf numFmtId="0" fontId="75" fillId="0" borderId="9" xfId="0" applyFont="1" applyBorder="1" applyAlignment="1">
      <alignment horizontal="distributed" vertical="center"/>
    </xf>
    <xf numFmtId="0" fontId="75" fillId="0" borderId="8" xfId="0" applyFont="1" applyBorder="1" applyAlignment="1">
      <alignment horizontal="distributed" vertical="center"/>
    </xf>
    <xf numFmtId="0" fontId="75" fillId="0" borderId="5" xfId="0" applyFont="1" applyBorder="1" applyAlignment="1">
      <alignment horizontal="distributed" vertical="center"/>
    </xf>
    <xf numFmtId="0" fontId="75" fillId="0" borderId="11" xfId="0" applyFont="1" applyBorder="1" applyAlignment="1">
      <alignment horizontal="distributed" vertical="center"/>
    </xf>
    <xf numFmtId="0" fontId="77" fillId="0" borderId="0" xfId="5" applyFont="1" applyFill="1" applyAlignment="1">
      <alignment horizontal="center" vertical="center"/>
    </xf>
    <xf numFmtId="0" fontId="46" fillId="0" borderId="138" xfId="5" applyFont="1" applyFill="1" applyBorder="1" applyAlignment="1">
      <alignment horizontal="center" vertical="center"/>
    </xf>
    <xf numFmtId="0" fontId="46" fillId="0" borderId="113" xfId="5" applyFont="1" applyFill="1" applyBorder="1" applyAlignment="1">
      <alignment horizontal="center" vertical="center"/>
    </xf>
    <xf numFmtId="0" fontId="46" fillId="0" borderId="139" xfId="5" applyFont="1" applyFill="1" applyBorder="1" applyAlignment="1">
      <alignment horizontal="center" vertical="center"/>
    </xf>
    <xf numFmtId="0" fontId="46" fillId="0" borderId="138" xfId="5" applyFont="1" applyFill="1" applyBorder="1" applyAlignment="1">
      <alignment vertical="center"/>
    </xf>
    <xf numFmtId="0" fontId="46" fillId="0" borderId="113" xfId="5" applyFont="1" applyFill="1" applyBorder="1" applyAlignment="1">
      <alignment vertical="center"/>
    </xf>
    <xf numFmtId="0" fontId="46" fillId="0" borderId="113" xfId="5" applyFont="1" applyFill="1" applyBorder="1">
      <alignment vertical="center"/>
    </xf>
    <xf numFmtId="0" fontId="46" fillId="0" borderId="57" xfId="5" applyFont="1" applyFill="1" applyBorder="1">
      <alignment vertical="center"/>
    </xf>
    <xf numFmtId="0" fontId="46" fillId="0" borderId="106" xfId="5" applyFont="1" applyFill="1" applyBorder="1" applyAlignment="1">
      <alignment horizontal="center" vertical="center"/>
    </xf>
    <xf numFmtId="0" fontId="46" fillId="0" borderId="57" xfId="5" applyFont="1" applyFill="1" applyBorder="1" applyAlignment="1">
      <alignment horizontal="center" vertical="center"/>
    </xf>
    <xf numFmtId="176" fontId="46" fillId="0" borderId="106" xfId="5" applyNumberFormat="1" applyFont="1" applyFill="1" applyBorder="1" applyAlignment="1">
      <alignment horizontal="center" vertical="center"/>
    </xf>
    <xf numFmtId="176" fontId="46" fillId="0" borderId="113" xfId="5" applyNumberFormat="1" applyFont="1" applyFill="1" applyBorder="1" applyAlignment="1">
      <alignment horizontal="center" vertical="center"/>
    </xf>
    <xf numFmtId="176" fontId="46" fillId="0" borderId="139" xfId="5" applyNumberFormat="1" applyFont="1" applyFill="1" applyBorder="1" applyAlignment="1">
      <alignment horizontal="center" vertical="center"/>
    </xf>
    <xf numFmtId="0" fontId="46" fillId="0" borderId="0" xfId="5" applyFont="1" applyFill="1" applyBorder="1" applyAlignment="1">
      <alignment horizontal="center" vertical="center"/>
    </xf>
    <xf numFmtId="0" fontId="46" fillId="0" borderId="55" xfId="5" applyFont="1" applyFill="1" applyBorder="1" applyAlignment="1">
      <alignment horizontal="left" vertical="center"/>
    </xf>
    <xf numFmtId="0" fontId="46" fillId="0" borderId="0" xfId="5" applyFont="1" applyFill="1" applyBorder="1" applyAlignment="1">
      <alignment horizontal="left" vertical="center"/>
    </xf>
    <xf numFmtId="0" fontId="46" fillId="0" borderId="55" xfId="5" applyFont="1" applyFill="1" applyBorder="1" applyAlignment="1">
      <alignment horizontal="center" vertical="center"/>
    </xf>
    <xf numFmtId="0" fontId="46" fillId="0" borderId="140" xfId="5" applyFont="1" applyFill="1" applyBorder="1" applyAlignment="1">
      <alignment horizontal="center" vertical="center"/>
    </xf>
    <xf numFmtId="0" fontId="46" fillId="0" borderId="12" xfId="5" applyFont="1" applyFill="1" applyBorder="1" applyAlignment="1">
      <alignment horizontal="center" vertical="center"/>
    </xf>
    <xf numFmtId="0" fontId="46" fillId="0" borderId="65" xfId="5" applyFont="1" applyFill="1" applyBorder="1" applyAlignment="1">
      <alignment horizontal="center" vertical="center"/>
    </xf>
    <xf numFmtId="0" fontId="46" fillId="0" borderId="141" xfId="5" applyFont="1" applyFill="1" applyBorder="1" applyAlignment="1">
      <alignment vertical="center"/>
    </xf>
    <xf numFmtId="0" fontId="46" fillId="0" borderId="8" xfId="5" applyFont="1" applyFill="1" applyBorder="1" applyAlignment="1">
      <alignment vertical="center"/>
    </xf>
    <xf numFmtId="0" fontId="46" fillId="0" borderId="72" xfId="5" applyFont="1" applyFill="1" applyBorder="1" applyAlignment="1">
      <alignment vertical="center"/>
    </xf>
    <xf numFmtId="0" fontId="46" fillId="0" borderId="0" xfId="5" applyFont="1" applyFill="1" applyBorder="1" applyAlignment="1">
      <alignment vertical="center"/>
    </xf>
    <xf numFmtId="0" fontId="46" fillId="0" borderId="141" xfId="5" applyFont="1" applyFill="1" applyBorder="1" applyAlignment="1">
      <alignment horizontal="center" vertical="center"/>
    </xf>
    <xf numFmtId="0" fontId="46" fillId="0" borderId="8" xfId="5" applyFont="1" applyFill="1" applyBorder="1" applyAlignment="1">
      <alignment horizontal="center" vertical="center"/>
    </xf>
    <xf numFmtId="0" fontId="46" fillId="0" borderId="72" xfId="5" applyFont="1" applyFill="1" applyBorder="1" applyAlignment="1">
      <alignment horizontal="center" vertical="center"/>
    </xf>
    <xf numFmtId="49" fontId="75" fillId="0" borderId="143" xfId="5" applyNumberFormat="1" applyFont="1" applyFill="1" applyBorder="1" applyAlignment="1">
      <alignment vertical="center" wrapText="1"/>
    </xf>
    <xf numFmtId="0" fontId="75" fillId="0" borderId="99" xfId="5" applyNumberFormat="1" applyFont="1" applyFill="1" applyBorder="1" applyAlignment="1">
      <alignment vertical="center" wrapText="1"/>
    </xf>
    <xf numFmtId="0" fontId="75" fillId="0" borderId="100" xfId="5" applyNumberFormat="1" applyFont="1" applyFill="1" applyBorder="1" applyAlignment="1">
      <alignment vertical="center" wrapText="1"/>
    </xf>
    <xf numFmtId="0" fontId="46" fillId="0" borderId="97" xfId="5" applyFont="1" applyFill="1" applyBorder="1" applyAlignment="1">
      <alignment horizontal="center" vertical="center" wrapText="1"/>
    </xf>
    <xf numFmtId="0" fontId="46" fillId="0" borderId="99" xfId="5" applyFont="1" applyFill="1" applyBorder="1" applyAlignment="1">
      <alignment horizontal="center" vertical="center" wrapText="1"/>
    </xf>
    <xf numFmtId="0" fontId="46" fillId="0" borderId="100" xfId="5" applyFont="1" applyFill="1" applyBorder="1" applyAlignment="1">
      <alignment horizontal="center" vertical="center" wrapText="1"/>
    </xf>
    <xf numFmtId="0" fontId="46" fillId="0" borderId="101" xfId="5" applyFont="1" applyFill="1" applyBorder="1" applyAlignment="1">
      <alignment horizontal="center" vertical="center" wrapText="1"/>
    </xf>
    <xf numFmtId="0" fontId="45" fillId="0" borderId="0" xfId="5" applyFont="1" applyFill="1" applyBorder="1" applyAlignment="1">
      <alignment horizontal="left" vertical="top" wrapText="1"/>
    </xf>
    <xf numFmtId="0" fontId="46" fillId="0" borderId="147" xfId="5" applyFont="1" applyFill="1" applyBorder="1" applyAlignment="1">
      <alignment horizontal="center" vertical="center"/>
    </xf>
    <xf numFmtId="0" fontId="46" fillId="0" borderId="147" xfId="5" applyFont="1" applyFill="1" applyBorder="1" applyAlignment="1">
      <alignment horizontal="left" vertical="center"/>
    </xf>
    <xf numFmtId="0" fontId="46" fillId="0" borderId="145" xfId="5" applyFont="1" applyFill="1" applyBorder="1" applyAlignment="1">
      <alignment horizontal="center" vertical="center" textRotation="255"/>
    </xf>
    <xf numFmtId="0" fontId="46" fillId="0" borderId="0" xfId="5" applyFont="1" applyFill="1" applyBorder="1" applyAlignment="1">
      <alignment vertical="top" wrapText="1"/>
    </xf>
    <xf numFmtId="0" fontId="46" fillId="0" borderId="14" xfId="5" applyFont="1" applyFill="1" applyBorder="1" applyAlignment="1">
      <alignment horizontal="center" vertical="center"/>
    </xf>
    <xf numFmtId="176" fontId="46" fillId="0" borderId="14" xfId="5" applyNumberFormat="1" applyFont="1" applyFill="1" applyBorder="1" applyAlignment="1">
      <alignment horizontal="center" vertical="center"/>
    </xf>
    <xf numFmtId="0" fontId="46" fillId="0" borderId="149" xfId="5" applyFont="1" applyFill="1" applyBorder="1" applyAlignment="1">
      <alignment horizontal="center" vertical="center" textRotation="255"/>
    </xf>
    <xf numFmtId="0" fontId="46" fillId="0" borderId="150" xfId="5" applyFont="1" applyFill="1" applyBorder="1" applyAlignment="1">
      <alignment horizontal="center" vertical="center" textRotation="255"/>
    </xf>
    <xf numFmtId="0" fontId="46" fillId="0" borderId="151" xfId="5" applyFont="1" applyFill="1" applyBorder="1" applyAlignment="1">
      <alignment horizontal="center" vertical="center" textRotation="255"/>
    </xf>
    <xf numFmtId="176" fontId="46" fillId="0" borderId="147" xfId="5" applyNumberFormat="1" applyFont="1" applyFill="1" applyBorder="1" applyAlignment="1">
      <alignment horizontal="center" vertical="center"/>
    </xf>
    <xf numFmtId="0" fontId="46" fillId="0" borderId="8" xfId="5" applyFont="1" applyFill="1" applyBorder="1" applyAlignment="1">
      <alignment horizontal="center" vertical="center" wrapText="1"/>
    </xf>
    <xf numFmtId="0" fontId="46" fillId="0" borderId="110" xfId="5" applyFont="1" applyFill="1" applyBorder="1" applyAlignment="1">
      <alignment horizontal="center" vertical="center" textRotation="255"/>
    </xf>
    <xf numFmtId="0" fontId="46" fillId="0" borderId="152" xfId="5" applyFont="1" applyFill="1" applyBorder="1" applyAlignment="1">
      <alignment horizontal="center" vertical="center" textRotation="255"/>
    </xf>
    <xf numFmtId="0" fontId="46" fillId="0" borderId="8" xfId="5" applyFont="1" applyFill="1" applyBorder="1" applyAlignment="1">
      <alignment vertical="center" wrapText="1"/>
    </xf>
    <xf numFmtId="0" fontId="46" fillId="0" borderId="11" xfId="5" applyFont="1" applyFill="1" applyBorder="1" applyAlignment="1">
      <alignment horizontal="center" vertical="center"/>
    </xf>
    <xf numFmtId="0" fontId="46" fillId="0" borderId="97" xfId="5" applyFont="1" applyFill="1" applyBorder="1" applyAlignment="1">
      <alignment horizontal="center" vertical="center"/>
    </xf>
    <xf numFmtId="0" fontId="46" fillId="0" borderId="99" xfId="5" applyFont="1" applyFill="1" applyBorder="1" applyAlignment="1">
      <alignment horizontal="center" vertical="center"/>
    </xf>
    <xf numFmtId="0" fontId="46" fillId="0" borderId="101" xfId="5" applyFont="1" applyFill="1" applyBorder="1" applyAlignment="1">
      <alignment horizontal="center" vertical="center"/>
    </xf>
    <xf numFmtId="0" fontId="46" fillId="0" borderId="105" xfId="5" applyFont="1" applyFill="1" applyBorder="1" applyAlignment="1">
      <alignment horizontal="center" vertical="center" wrapText="1"/>
    </xf>
    <xf numFmtId="0" fontId="46" fillId="0" borderId="54" xfId="5" applyFont="1" applyFill="1" applyBorder="1" applyAlignment="1">
      <alignment horizontal="center" vertical="center"/>
    </xf>
    <xf numFmtId="0" fontId="46" fillId="0" borderId="108" xfId="5" applyFont="1" applyFill="1" applyBorder="1" applyAlignment="1">
      <alignment horizontal="center" vertical="center"/>
    </xf>
    <xf numFmtId="0" fontId="46" fillId="0" borderId="1" xfId="5" applyFont="1" applyFill="1" applyBorder="1" applyAlignment="1">
      <alignment horizontal="center" vertical="center"/>
    </xf>
    <xf numFmtId="0" fontId="46" fillId="0" borderId="54" xfId="5" applyFont="1" applyFill="1" applyBorder="1" applyAlignment="1">
      <alignment horizontal="center" vertical="center" wrapText="1"/>
    </xf>
    <xf numFmtId="0" fontId="46" fillId="0" borderId="106" xfId="5" applyFont="1" applyFill="1" applyBorder="1" applyAlignment="1">
      <alignment horizontal="center" vertical="center" wrapText="1"/>
    </xf>
    <xf numFmtId="0" fontId="46" fillId="0" borderId="138" xfId="5" applyFont="1" applyFill="1" applyBorder="1" applyAlignment="1">
      <alignment horizontal="center" vertical="center" wrapText="1"/>
    </xf>
    <xf numFmtId="0" fontId="46" fillId="0" borderId="13" xfId="5" applyFont="1" applyFill="1" applyBorder="1" applyAlignment="1">
      <alignment horizontal="center" vertical="center"/>
    </xf>
    <xf numFmtId="0" fontId="46" fillId="0" borderId="95" xfId="5" applyFont="1" applyFill="1" applyBorder="1" applyAlignment="1">
      <alignment horizontal="center" vertical="center"/>
    </xf>
    <xf numFmtId="0" fontId="46" fillId="0" borderId="96" xfId="5" applyFont="1" applyFill="1" applyBorder="1" applyAlignment="1">
      <alignment horizontal="center" vertical="center"/>
    </xf>
    <xf numFmtId="0" fontId="46" fillId="0" borderId="143" xfId="5" applyFont="1" applyFill="1" applyBorder="1" applyAlignment="1">
      <alignment horizontal="center" vertical="center"/>
    </xf>
    <xf numFmtId="0" fontId="46" fillId="0" borderId="100" xfId="5" applyFont="1" applyFill="1" applyBorder="1" applyAlignment="1">
      <alignment horizontal="center" vertical="center"/>
    </xf>
    <xf numFmtId="0" fontId="78" fillId="0" borderId="0" xfId="14" applyFont="1" applyBorder="1" applyAlignment="1">
      <alignment horizontal="center" vertical="center"/>
    </xf>
    <xf numFmtId="0" fontId="22" fillId="0" borderId="0" xfId="14" applyFont="1" applyBorder="1" applyAlignment="1">
      <alignment horizontal="center" vertical="center"/>
    </xf>
    <xf numFmtId="0" fontId="22" fillId="0" borderId="14" xfId="14" applyFont="1" applyBorder="1" applyAlignment="1">
      <alignment horizontal="center" vertical="center"/>
    </xf>
    <xf numFmtId="0" fontId="22" fillId="0" borderId="14" xfId="14" applyFont="1" applyBorder="1" applyAlignment="1">
      <alignment horizontal="distributed" vertical="justify"/>
    </xf>
    <xf numFmtId="0" fontId="22" fillId="0" borderId="14" xfId="14" applyFont="1" applyBorder="1" applyAlignment="1">
      <alignment horizontal="distributed" vertical="center"/>
    </xf>
    <xf numFmtId="0" fontId="22" fillId="0" borderId="8" xfId="14" applyFont="1" applyBorder="1" applyAlignment="1">
      <alignment horizontal="center" vertical="center" shrinkToFit="1"/>
    </xf>
    <xf numFmtId="0" fontId="22" fillId="0" borderId="14" xfId="14" applyFont="1" applyBorder="1" applyAlignment="1">
      <alignment horizontal="center" vertical="center" shrinkToFit="1"/>
    </xf>
    <xf numFmtId="0" fontId="22" fillId="0" borderId="108" xfId="14" applyFont="1" applyBorder="1" applyAlignment="1">
      <alignment horizontal="center" vertical="center"/>
    </xf>
    <xf numFmtId="0" fontId="22" fillId="0" borderId="1" xfId="14" applyFont="1" applyBorder="1" applyAlignment="1">
      <alignment horizontal="center" vertical="center"/>
    </xf>
    <xf numFmtId="0" fontId="22" fillId="0" borderId="9" xfId="14" applyFont="1" applyBorder="1" applyAlignment="1">
      <alignment horizontal="center" vertical="center"/>
    </xf>
    <xf numFmtId="0" fontId="22" fillId="0" borderId="8" xfId="14" applyFont="1" applyBorder="1" applyAlignment="1">
      <alignment horizontal="center" vertical="center"/>
    </xf>
    <xf numFmtId="0" fontId="22" fillId="0" borderId="5" xfId="14" applyFont="1" applyBorder="1" applyAlignment="1">
      <alignment horizontal="center" vertical="center"/>
    </xf>
    <xf numFmtId="0" fontId="22" fillId="0" borderId="9" xfId="14" applyFont="1" applyBorder="1" applyAlignment="1">
      <alignment horizontal="center" vertical="center" wrapText="1"/>
    </xf>
    <xf numFmtId="0" fontId="22" fillId="0" borderId="8" xfId="14" applyFont="1" applyBorder="1" applyAlignment="1">
      <alignment horizontal="center" vertical="center" wrapText="1"/>
    </xf>
    <xf numFmtId="0" fontId="22" fillId="0" borderId="5" xfId="14" applyFont="1" applyBorder="1" applyAlignment="1">
      <alignment horizontal="center" vertical="center" wrapText="1"/>
    </xf>
    <xf numFmtId="0" fontId="22" fillId="0" borderId="10" xfId="14" applyFont="1" applyBorder="1" applyAlignment="1">
      <alignment horizontal="center" vertical="center" wrapText="1"/>
    </xf>
    <xf numFmtId="0" fontId="22" fillId="0" borderId="14" xfId="14" applyFont="1" applyBorder="1" applyAlignment="1">
      <alignment horizontal="center" vertical="center" wrapText="1"/>
    </xf>
    <xf numFmtId="0" fontId="22" fillId="0" borderId="7" xfId="14" applyFont="1" applyBorder="1" applyAlignment="1">
      <alignment horizontal="center" vertical="center" wrapText="1"/>
    </xf>
    <xf numFmtId="0" fontId="22" fillId="0" borderId="109" xfId="14" applyFont="1" applyBorder="1" applyAlignment="1">
      <alignment horizontal="center" vertical="center"/>
    </xf>
    <xf numFmtId="0" fontId="22" fillId="0" borderId="10" xfId="14" applyFont="1" applyBorder="1" applyAlignment="1">
      <alignment horizontal="center" vertical="center"/>
    </xf>
    <xf numFmtId="0" fontId="22" fillId="0" borderId="7" xfId="14" applyFont="1" applyBorder="1" applyAlignment="1">
      <alignment horizontal="center" vertical="center"/>
    </xf>
    <xf numFmtId="0" fontId="22" fillId="11" borderId="141" xfId="14" applyFont="1" applyFill="1" applyBorder="1" applyAlignment="1">
      <alignment horizontal="center" vertical="center"/>
    </xf>
    <xf numFmtId="0" fontId="22" fillId="11" borderId="8" xfId="14" applyFont="1" applyFill="1" applyBorder="1" applyAlignment="1">
      <alignment horizontal="center" vertical="center"/>
    </xf>
    <xf numFmtId="0" fontId="22" fillId="11" borderId="5" xfId="14" applyFont="1" applyFill="1" applyBorder="1" applyAlignment="1">
      <alignment horizontal="center" vertical="center"/>
    </xf>
    <xf numFmtId="0" fontId="22" fillId="11" borderId="153" xfId="14" applyFont="1" applyFill="1" applyBorder="1" applyAlignment="1">
      <alignment horizontal="center" vertical="center"/>
    </xf>
    <xf numFmtId="0" fontId="22" fillId="11" borderId="14" xfId="14" applyFont="1" applyFill="1" applyBorder="1" applyAlignment="1">
      <alignment horizontal="center" vertical="center"/>
    </xf>
    <xf numFmtId="0" fontId="22" fillId="11" borderId="7" xfId="14" applyFont="1" applyFill="1" applyBorder="1" applyAlignment="1">
      <alignment horizontal="center" vertical="center"/>
    </xf>
    <xf numFmtId="0" fontId="22" fillId="15" borderId="9" xfId="14" applyFont="1" applyFill="1" applyBorder="1" applyAlignment="1">
      <alignment horizontal="center" vertical="center"/>
    </xf>
    <xf numFmtId="0" fontId="22" fillId="15" borderId="8" xfId="14" applyFont="1" applyFill="1" applyBorder="1" applyAlignment="1">
      <alignment horizontal="center" vertical="center"/>
    </xf>
    <xf numFmtId="0" fontId="22" fillId="15" borderId="5" xfId="14" applyFont="1" applyFill="1" applyBorder="1" applyAlignment="1">
      <alignment horizontal="center" vertical="center"/>
    </xf>
    <xf numFmtId="0" fontId="22" fillId="15" borderId="10" xfId="14" applyFont="1" applyFill="1" applyBorder="1" applyAlignment="1">
      <alignment horizontal="center" vertical="center"/>
    </xf>
    <xf numFmtId="0" fontId="22" fillId="15" borderId="14" xfId="14" applyFont="1" applyFill="1" applyBorder="1" applyAlignment="1">
      <alignment horizontal="center" vertical="center"/>
    </xf>
    <xf numFmtId="0" fontId="22" fillId="15" borderId="7" xfId="14" applyFont="1" applyFill="1" applyBorder="1" applyAlignment="1">
      <alignment horizontal="center" vertical="center"/>
    </xf>
    <xf numFmtId="0" fontId="22" fillId="15" borderId="72" xfId="14" applyFont="1" applyFill="1" applyBorder="1" applyAlignment="1">
      <alignment horizontal="center" vertical="center"/>
    </xf>
    <xf numFmtId="0" fontId="22" fillId="15" borderId="61" xfId="14" applyFont="1" applyFill="1" applyBorder="1" applyAlignment="1">
      <alignment horizontal="center" vertical="center"/>
    </xf>
    <xf numFmtId="0" fontId="22" fillId="0" borderId="1" xfId="14" applyFont="1" applyBorder="1" applyAlignment="1">
      <alignment horizontal="left" vertical="center" shrinkToFit="1"/>
    </xf>
    <xf numFmtId="14" fontId="22" fillId="0" borderId="1" xfId="14" applyNumberFormat="1" applyFont="1" applyBorder="1" applyAlignment="1">
      <alignment horizontal="left" vertical="center" shrinkToFit="1"/>
    </xf>
    <xf numFmtId="0" fontId="22" fillId="0" borderId="9" xfId="14" applyFont="1" applyBorder="1" applyAlignment="1">
      <alignment horizontal="left" vertical="center" shrinkToFit="1"/>
    </xf>
    <xf numFmtId="0" fontId="22" fillId="0" borderId="8" xfId="14" applyFont="1" applyBorder="1" applyAlignment="1">
      <alignment horizontal="left" vertical="center" shrinkToFit="1"/>
    </xf>
    <xf numFmtId="0" fontId="22" fillId="0" borderId="5" xfId="14" applyFont="1" applyBorder="1" applyAlignment="1">
      <alignment horizontal="left" vertical="center" shrinkToFit="1"/>
    </xf>
    <xf numFmtId="0" fontId="22" fillId="0" borderId="9" xfId="14" applyFont="1" applyBorder="1" applyAlignment="1">
      <alignment horizontal="center" vertical="center" shrinkToFit="1"/>
    </xf>
    <xf numFmtId="0" fontId="22" fillId="0" borderId="5" xfId="14" applyFont="1" applyBorder="1" applyAlignment="1">
      <alignment horizontal="center" vertical="center" shrinkToFit="1"/>
    </xf>
    <xf numFmtId="0" fontId="22" fillId="0" borderId="10" xfId="14" applyFont="1" applyBorder="1" applyAlignment="1">
      <alignment horizontal="center" vertical="center" shrinkToFit="1"/>
    </xf>
    <xf numFmtId="0" fontId="22" fillId="0" borderId="7" xfId="14" applyFont="1" applyBorder="1" applyAlignment="1">
      <alignment horizontal="center" vertical="center" shrinkToFit="1"/>
    </xf>
    <xf numFmtId="0" fontId="22" fillId="0" borderId="9" xfId="14" applyFont="1" applyBorder="1" applyAlignment="1">
      <alignment horizontal="left" vertical="center"/>
    </xf>
    <xf numFmtId="0" fontId="22" fillId="0" borderId="8" xfId="14" applyFont="1" applyBorder="1" applyAlignment="1">
      <alignment horizontal="left" vertical="center"/>
    </xf>
    <xf numFmtId="0" fontId="22" fillId="0" borderId="72" xfId="14" applyFont="1" applyBorder="1" applyAlignment="1">
      <alignment horizontal="left" vertical="center"/>
    </xf>
    <xf numFmtId="0" fontId="22" fillId="0" borderId="10" xfId="14" applyFont="1" applyBorder="1" applyAlignment="1">
      <alignment horizontal="left" vertical="center"/>
    </xf>
    <xf numFmtId="0" fontId="22" fillId="0" borderId="14" xfId="14" applyFont="1" applyBorder="1" applyAlignment="1">
      <alignment horizontal="left" vertical="center"/>
    </xf>
    <xf numFmtId="0" fontId="22" fillId="0" borderId="61" xfId="14" applyFont="1" applyBorder="1" applyAlignment="1">
      <alignment horizontal="left" vertical="center"/>
    </xf>
    <xf numFmtId="0" fontId="22" fillId="0" borderId="10" xfId="14" applyFont="1" applyBorder="1" applyAlignment="1">
      <alignment horizontal="left" vertical="center" shrinkToFit="1"/>
    </xf>
    <xf numFmtId="0" fontId="22" fillId="0" borderId="14" xfId="14" applyFont="1" applyBorder="1" applyAlignment="1">
      <alignment horizontal="left" vertical="center" shrinkToFit="1"/>
    </xf>
    <xf numFmtId="0" fontId="22" fillId="0" borderId="7" xfId="14" applyFont="1" applyBorder="1" applyAlignment="1">
      <alignment horizontal="left" vertical="center" shrinkToFit="1"/>
    </xf>
    <xf numFmtId="0" fontId="22" fillId="0" borderId="72" xfId="14" applyFont="1" applyBorder="1" applyAlignment="1">
      <alignment horizontal="left" vertical="center" shrinkToFit="1"/>
    </xf>
    <xf numFmtId="0" fontId="22" fillId="0" borderId="61" xfId="14" applyFont="1" applyBorder="1" applyAlignment="1">
      <alignment horizontal="left" vertical="center" shrinkToFit="1"/>
    </xf>
    <xf numFmtId="0" fontId="22" fillId="0" borderId="34" xfId="14" applyFont="1" applyBorder="1" applyAlignment="1">
      <alignment horizontal="center" vertical="center" shrinkToFit="1"/>
    </xf>
    <xf numFmtId="0" fontId="22" fillId="0" borderId="0" xfId="14" applyFont="1" applyBorder="1" applyAlignment="1">
      <alignment horizontal="center" vertical="center" shrinkToFit="1"/>
    </xf>
    <xf numFmtId="0" fontId="22" fillId="0" borderId="6" xfId="14" applyFont="1" applyBorder="1" applyAlignment="1">
      <alignment horizontal="center" vertical="center" shrinkToFit="1"/>
    </xf>
    <xf numFmtId="0" fontId="22" fillId="0" borderId="34" xfId="14" applyFont="1" applyBorder="1" applyAlignment="1">
      <alignment horizontal="left" vertical="center" shrinkToFit="1"/>
    </xf>
    <xf numFmtId="0" fontId="22" fillId="0" borderId="0" xfId="14" applyFont="1" applyBorder="1" applyAlignment="1">
      <alignment horizontal="left" vertical="center" shrinkToFit="1"/>
    </xf>
    <xf numFmtId="0" fontId="22" fillId="0" borderId="6" xfId="14" applyFont="1" applyBorder="1" applyAlignment="1">
      <alignment horizontal="left" vertical="center" shrinkToFit="1"/>
    </xf>
    <xf numFmtId="0" fontId="22" fillId="0" borderId="142" xfId="14" applyFont="1" applyBorder="1" applyAlignment="1">
      <alignment horizontal="left" vertical="center" shrinkToFit="1"/>
    </xf>
    <xf numFmtId="0" fontId="22" fillId="0" borderId="1" xfId="14" quotePrefix="1" applyFont="1" applyBorder="1" applyAlignment="1">
      <alignment horizontal="left" vertical="center" shrinkToFit="1"/>
    </xf>
    <xf numFmtId="0" fontId="22" fillId="15" borderId="1" xfId="14" quotePrefix="1" applyFont="1" applyFill="1" applyBorder="1" applyAlignment="1">
      <alignment horizontal="left" vertical="center" shrinkToFit="1"/>
    </xf>
    <xf numFmtId="0" fontId="22" fillId="15" borderId="1" xfId="14" applyFont="1" applyFill="1" applyBorder="1" applyAlignment="1">
      <alignment horizontal="left" vertical="center" shrinkToFit="1"/>
    </xf>
    <xf numFmtId="0" fontId="22" fillId="15" borderId="9" xfId="14" applyFont="1" applyFill="1" applyBorder="1" applyAlignment="1">
      <alignment horizontal="center" vertical="center" shrinkToFit="1"/>
    </xf>
    <xf numFmtId="0" fontId="22" fillId="15" borderId="8" xfId="14" applyFont="1" applyFill="1" applyBorder="1" applyAlignment="1">
      <alignment horizontal="center" vertical="center" shrinkToFit="1"/>
    </xf>
    <xf numFmtId="0" fontId="22" fillId="15" borderId="5" xfId="14" applyFont="1" applyFill="1" applyBorder="1" applyAlignment="1">
      <alignment horizontal="center" vertical="center" shrinkToFit="1"/>
    </xf>
    <xf numFmtId="0" fontId="22" fillId="15" borderId="10" xfId="14" applyFont="1" applyFill="1" applyBorder="1" applyAlignment="1">
      <alignment horizontal="center" vertical="center" shrinkToFit="1"/>
    </xf>
    <xf numFmtId="0" fontId="22" fillId="15" borderId="14" xfId="14" applyFont="1" applyFill="1" applyBorder="1" applyAlignment="1">
      <alignment horizontal="center" vertical="center" shrinkToFit="1"/>
    </xf>
    <xf numFmtId="0" fontId="22" fillId="15" borderId="7" xfId="14" applyFont="1" applyFill="1" applyBorder="1" applyAlignment="1">
      <alignment horizontal="center" vertical="center" shrinkToFit="1"/>
    </xf>
    <xf numFmtId="0" fontId="22" fillId="15" borderId="9" xfId="14" applyFont="1" applyFill="1" applyBorder="1" applyAlignment="1">
      <alignment horizontal="left" vertical="center"/>
    </xf>
    <xf numFmtId="0" fontId="22" fillId="15" borderId="8" xfId="14" applyFont="1" applyFill="1" applyBorder="1" applyAlignment="1">
      <alignment horizontal="left" vertical="center"/>
    </xf>
    <xf numFmtId="0" fontId="22" fillId="15" borderId="72" xfId="14" applyFont="1" applyFill="1" applyBorder="1" applyAlignment="1">
      <alignment horizontal="left" vertical="center"/>
    </xf>
    <xf numFmtId="0" fontId="22" fillId="15" borderId="10" xfId="14" applyFont="1" applyFill="1" applyBorder="1" applyAlignment="1">
      <alignment horizontal="left" vertical="center"/>
    </xf>
    <xf numFmtId="0" fontId="22" fillId="15" borderId="14" xfId="14" applyFont="1" applyFill="1" applyBorder="1" applyAlignment="1">
      <alignment horizontal="left" vertical="center"/>
    </xf>
    <xf numFmtId="0" fontId="22" fillId="15" borderId="61" xfId="14" applyFont="1" applyFill="1" applyBorder="1" applyAlignment="1">
      <alignment horizontal="left" vertical="center"/>
    </xf>
    <xf numFmtId="0" fontId="22" fillId="0" borderId="34" xfId="14" applyFont="1" applyBorder="1" applyAlignment="1">
      <alignment horizontal="left" vertical="center"/>
    </xf>
    <xf numFmtId="0" fontId="22" fillId="0" borderId="0" xfId="14" applyFont="1" applyBorder="1" applyAlignment="1">
      <alignment horizontal="left" vertical="center"/>
    </xf>
    <xf numFmtId="0" fontId="22" fillId="0" borderId="142" xfId="14" applyFont="1" applyBorder="1" applyAlignment="1">
      <alignment horizontal="left" vertical="center"/>
    </xf>
    <xf numFmtId="0" fontId="22" fillId="0" borderId="95" xfId="14" applyFont="1" applyBorder="1" applyAlignment="1">
      <alignment horizontal="center" vertical="center"/>
    </xf>
    <xf numFmtId="0" fontId="22" fillId="0" borderId="96" xfId="14" applyFont="1" applyBorder="1" applyAlignment="1">
      <alignment horizontal="center" vertical="center"/>
    </xf>
    <xf numFmtId="0" fontId="22" fillId="0" borderId="96" xfId="14" applyFont="1" applyBorder="1" applyAlignment="1">
      <alignment horizontal="left" vertical="center" shrinkToFit="1"/>
    </xf>
    <xf numFmtId="0" fontId="22" fillId="0" borderId="127" xfId="14" applyFont="1" applyBorder="1" applyAlignment="1">
      <alignment horizontal="center" vertical="center" shrinkToFit="1"/>
    </xf>
    <xf numFmtId="0" fontId="22" fillId="0" borderId="147" xfId="14" applyFont="1" applyBorder="1" applyAlignment="1">
      <alignment horizontal="center" vertical="center" shrinkToFit="1"/>
    </xf>
    <xf numFmtId="0" fontId="22" fillId="0" borderId="154" xfId="14" applyFont="1" applyBorder="1" applyAlignment="1">
      <alignment horizontal="center" vertical="center" shrinkToFit="1"/>
    </xf>
    <xf numFmtId="0" fontId="82" fillId="0" borderId="0" xfId="0" applyFont="1" applyAlignment="1">
      <alignment horizontal="center" vertical="center"/>
    </xf>
    <xf numFmtId="0" fontId="81" fillId="0" borderId="11" xfId="0" applyFont="1" applyBorder="1" applyAlignment="1">
      <alignment horizontal="center" vertical="center"/>
    </xf>
    <xf numFmtId="0" fontId="81" fillId="0" borderId="12" xfId="0" applyFont="1" applyBorder="1" applyAlignment="1">
      <alignment horizontal="center" vertical="center"/>
    </xf>
    <xf numFmtId="0" fontId="81" fillId="0" borderId="1" xfId="0" applyFont="1" applyBorder="1" applyAlignment="1">
      <alignment horizontal="center" vertical="center"/>
    </xf>
    <xf numFmtId="0" fontId="81" fillId="0" borderId="11" xfId="0" applyFont="1" applyBorder="1" applyAlignment="1">
      <alignment horizontal="distributed" vertical="center" indent="2"/>
    </xf>
    <xf numFmtId="0" fontId="81" fillId="0" borderId="12" xfId="0" applyFont="1" applyBorder="1" applyAlignment="1">
      <alignment horizontal="distributed" vertical="center" indent="2"/>
    </xf>
    <xf numFmtId="0" fontId="81" fillId="0" borderId="13" xfId="0" applyFont="1" applyBorder="1" applyAlignment="1">
      <alignment horizontal="distributed" vertical="center" indent="2"/>
    </xf>
    <xf numFmtId="0" fontId="81" fillId="0" borderId="9" xfId="0" applyFont="1" applyBorder="1" applyAlignment="1">
      <alignment horizontal="center" vertical="center"/>
    </xf>
    <xf numFmtId="0" fontId="81" fillId="0" borderId="8" xfId="0" applyFont="1" applyBorder="1" applyAlignment="1">
      <alignment horizontal="center" vertical="center"/>
    </xf>
    <xf numFmtId="0" fontId="81" fillId="0" borderId="5" xfId="0" applyFont="1" applyBorder="1" applyAlignment="1">
      <alignment horizontal="center" vertical="center"/>
    </xf>
    <xf numFmtId="0" fontId="81" fillId="0" borderId="155" xfId="0" applyFont="1" applyBorder="1" applyAlignment="1">
      <alignment horizontal="center" vertical="center"/>
    </xf>
    <xf numFmtId="0" fontId="81" fillId="0" borderId="156" xfId="0" applyFont="1" applyBorder="1" applyAlignment="1">
      <alignment horizontal="center" vertical="center"/>
    </xf>
    <xf numFmtId="0" fontId="81" fillId="0" borderId="157" xfId="0" applyFont="1" applyBorder="1" applyAlignment="1">
      <alignment horizontal="center" vertical="center"/>
    </xf>
    <xf numFmtId="0" fontId="81" fillId="0" borderId="158" xfId="0" applyFont="1" applyBorder="1" applyAlignment="1">
      <alignment horizontal="center" vertical="center"/>
    </xf>
    <xf numFmtId="0" fontId="81" fillId="0" borderId="159" xfId="0" applyFont="1" applyBorder="1" applyAlignment="1">
      <alignment horizontal="center" vertical="center"/>
    </xf>
    <xf numFmtId="0" fontId="81" fillId="0" borderId="160" xfId="0" applyFont="1" applyBorder="1" applyAlignment="1">
      <alignment horizontal="center" vertical="center"/>
    </xf>
    <xf numFmtId="58" fontId="24" fillId="0" borderId="55" xfId="3" applyNumberFormat="1" applyBorder="1" applyAlignment="1">
      <alignment horizontal="center" vertical="center"/>
    </xf>
    <xf numFmtId="0" fontId="24" fillId="0" borderId="0" xfId="3" applyBorder="1" applyAlignment="1">
      <alignment horizontal="center" vertical="center"/>
    </xf>
    <xf numFmtId="0" fontId="24" fillId="0" borderId="0" xfId="3" applyBorder="1" applyAlignment="1">
      <alignment horizontal="right" vertical="center"/>
    </xf>
    <xf numFmtId="0" fontId="24" fillId="0" borderId="0" xfId="3" applyAlignment="1">
      <alignment horizontal="right" vertical="center"/>
    </xf>
    <xf numFmtId="0" fontId="20" fillId="0" borderId="0" xfId="3" applyFont="1" applyBorder="1" applyAlignment="1">
      <alignment horizontal="center" vertical="center"/>
    </xf>
    <xf numFmtId="0" fontId="24" fillId="0" borderId="12" xfId="3" applyBorder="1" applyAlignment="1">
      <alignment horizontal="distributed" vertical="center"/>
    </xf>
    <xf numFmtId="0" fontId="24" fillId="0" borderId="12" xfId="3" applyBorder="1" applyAlignment="1">
      <alignment horizontal="left" vertical="center"/>
    </xf>
    <xf numFmtId="0" fontId="24" fillId="0" borderId="12" xfId="3" applyBorder="1" applyAlignment="1">
      <alignment vertical="center"/>
    </xf>
    <xf numFmtId="0" fontId="50" fillId="0" borderId="12" xfId="3" applyFont="1" applyBorder="1" applyAlignment="1">
      <alignment horizontal="center" vertical="center"/>
    </xf>
    <xf numFmtId="180" fontId="22" fillId="0" borderId="12" xfId="3" applyNumberFormat="1" applyFont="1" applyBorder="1" applyAlignment="1">
      <alignment vertical="center"/>
    </xf>
    <xf numFmtId="0" fontId="24" fillId="0" borderId="34" xfId="3" applyBorder="1" applyAlignment="1">
      <alignment horizontal="left" vertical="center"/>
    </xf>
    <xf numFmtId="0" fontId="24" fillId="0" borderId="0" xfId="3" applyAlignment="1">
      <alignment horizontal="left" vertical="center"/>
    </xf>
    <xf numFmtId="0" fontId="24" fillId="0" borderId="0" xfId="3" applyBorder="1" applyAlignment="1">
      <alignment horizontal="left" vertical="center"/>
    </xf>
    <xf numFmtId="0" fontId="24" fillId="0" borderId="11" xfId="3" applyBorder="1" applyAlignment="1">
      <alignment horizontal="left" vertical="center"/>
    </xf>
    <xf numFmtId="0" fontId="24" fillId="0" borderId="13" xfId="3" applyBorder="1" applyAlignment="1">
      <alignment horizontal="left" vertical="center"/>
    </xf>
    <xf numFmtId="0" fontId="24" fillId="0" borderId="6" xfId="3" applyBorder="1" applyAlignment="1">
      <alignment horizontal="left" vertical="center"/>
    </xf>
    <xf numFmtId="0" fontId="24" fillId="0" borderId="34" xfId="3" applyBorder="1" applyAlignment="1">
      <alignment vertical="center"/>
    </xf>
    <xf numFmtId="0" fontId="24" fillId="0" borderId="0" xfId="3" applyAlignment="1">
      <alignment vertical="center"/>
    </xf>
    <xf numFmtId="0" fontId="24" fillId="0" borderId="0" xfId="3" applyBorder="1" applyAlignment="1">
      <alignment vertical="center"/>
    </xf>
    <xf numFmtId="0" fontId="24" fillId="0" borderId="9" xfId="3" applyBorder="1" applyAlignment="1">
      <alignment horizontal="left" vertical="top" wrapText="1"/>
    </xf>
    <xf numFmtId="0" fontId="24" fillId="0" borderId="8" xfId="3" applyBorder="1" applyAlignment="1">
      <alignment horizontal="left" vertical="top" wrapText="1"/>
    </xf>
    <xf numFmtId="0" fontId="24" fillId="0" borderId="5" xfId="3" applyBorder="1" applyAlignment="1">
      <alignment horizontal="left" vertical="top" wrapText="1"/>
    </xf>
    <xf numFmtId="0" fontId="24" fillId="0" borderId="34" xfId="3" applyBorder="1" applyAlignment="1">
      <alignment horizontal="left" vertical="top" wrapText="1"/>
    </xf>
    <xf numFmtId="0" fontId="24" fillId="0" borderId="0" xfId="3" applyAlignment="1">
      <alignment horizontal="left" vertical="top" wrapText="1"/>
    </xf>
    <xf numFmtId="0" fontId="24" fillId="0" borderId="6" xfId="3" applyBorder="1" applyAlignment="1">
      <alignment horizontal="left" vertical="top" wrapText="1"/>
    </xf>
    <xf numFmtId="0" fontId="24" fillId="0" borderId="34" xfId="3" applyBorder="1" applyAlignment="1">
      <alignment horizontal="left" vertical="top"/>
    </xf>
    <xf numFmtId="0" fontId="24" fillId="0" borderId="0" xfId="3" applyAlignment="1">
      <alignment horizontal="left" vertical="top"/>
    </xf>
    <xf numFmtId="0" fontId="24" fillId="0" borderId="6" xfId="3" applyBorder="1" applyAlignment="1">
      <alignment horizontal="left" vertical="top"/>
    </xf>
    <xf numFmtId="0" fontId="24" fillId="0" borderId="10" xfId="3" applyBorder="1" applyAlignment="1">
      <alignment horizontal="left" vertical="top"/>
    </xf>
    <xf numFmtId="0" fontId="24" fillId="0" borderId="14" xfId="3" applyBorder="1" applyAlignment="1">
      <alignment horizontal="left" vertical="top"/>
    </xf>
    <xf numFmtId="0" fontId="24" fillId="0" borderId="7" xfId="3" applyBorder="1" applyAlignment="1">
      <alignment horizontal="left" vertical="top"/>
    </xf>
    <xf numFmtId="0" fontId="24" fillId="0" borderId="34" xfId="3" applyBorder="1" applyAlignment="1">
      <alignment horizontal="center" vertical="center"/>
    </xf>
    <xf numFmtId="0" fontId="24" fillId="0" borderId="0" xfId="3" applyAlignment="1">
      <alignment horizontal="center" vertical="center"/>
    </xf>
    <xf numFmtId="0" fontId="24" fillId="0" borderId="10" xfId="3" applyBorder="1" applyAlignment="1">
      <alignment horizontal="center" vertical="center"/>
    </xf>
    <xf numFmtId="0" fontId="24" fillId="0" borderId="14" xfId="3" applyBorder="1" applyAlignment="1">
      <alignment horizontal="center" vertical="center"/>
    </xf>
    <xf numFmtId="0" fontId="24" fillId="0" borderId="8" xfId="3" applyBorder="1" applyAlignment="1">
      <alignment horizontal="left" vertical="top"/>
    </xf>
    <xf numFmtId="0" fontId="24" fillId="0" borderId="5" xfId="3" applyBorder="1" applyAlignment="1">
      <alignment horizontal="left" vertical="top"/>
    </xf>
    <xf numFmtId="0" fontId="41" fillId="0" borderId="0" xfId="5" applyFont="1" applyFill="1" applyAlignment="1">
      <alignment horizontal="center" vertical="center"/>
    </xf>
    <xf numFmtId="0" fontId="34" fillId="0" borderId="30" xfId="5" applyFont="1" applyFill="1" applyBorder="1" applyAlignment="1">
      <alignment horizontal="center" vertical="center"/>
    </xf>
    <xf numFmtId="49" fontId="34" fillId="0" borderId="30" xfId="5" applyNumberFormat="1" applyFont="1" applyFill="1" applyBorder="1" applyAlignment="1">
      <alignment vertical="center" wrapText="1"/>
    </xf>
    <xf numFmtId="0" fontId="34" fillId="0" borderId="30" xfId="5" applyNumberFormat="1" applyFont="1" applyFill="1" applyBorder="1" applyAlignment="1">
      <alignment vertical="center" wrapText="1"/>
    </xf>
    <xf numFmtId="176" fontId="34" fillId="0" borderId="161" xfId="5" applyNumberFormat="1" applyFont="1" applyFill="1" applyBorder="1" applyAlignment="1">
      <alignment horizontal="center" vertical="center"/>
    </xf>
    <xf numFmtId="176" fontId="34" fillId="0" borderId="162" xfId="5" applyNumberFormat="1" applyFont="1" applyFill="1" applyBorder="1" applyAlignment="1">
      <alignment horizontal="center" vertical="center"/>
    </xf>
    <xf numFmtId="176" fontId="34" fillId="0" borderId="163" xfId="5" applyNumberFormat="1" applyFont="1" applyFill="1" applyBorder="1" applyAlignment="1">
      <alignment horizontal="center" vertical="center"/>
    </xf>
    <xf numFmtId="0" fontId="34" fillId="0" borderId="30" xfId="5" applyFont="1" applyFill="1" applyBorder="1" applyAlignment="1">
      <alignment vertical="center"/>
    </xf>
    <xf numFmtId="0" fontId="34" fillId="0" borderId="162" xfId="5" applyFont="1" applyFill="1" applyBorder="1" applyAlignment="1">
      <alignment vertical="center"/>
    </xf>
    <xf numFmtId="0" fontId="34" fillId="0" borderId="30" xfId="5" applyFont="1" applyFill="1" applyBorder="1" applyAlignment="1">
      <alignment horizontal="center" vertical="center" wrapText="1"/>
    </xf>
    <xf numFmtId="0" fontId="34" fillId="0" borderId="164" xfId="5" applyFont="1" applyFill="1" applyBorder="1" applyAlignment="1">
      <alignment horizontal="center" vertical="center" wrapText="1"/>
    </xf>
    <xf numFmtId="0" fontId="34" fillId="0" borderId="164" xfId="5" applyFont="1" applyFill="1" applyBorder="1" applyAlignment="1">
      <alignment horizontal="center" vertical="center"/>
    </xf>
    <xf numFmtId="0" fontId="34" fillId="0" borderId="22" xfId="5" applyFont="1" applyFill="1" applyBorder="1" applyAlignment="1">
      <alignment horizontal="center" vertical="center"/>
    </xf>
    <xf numFmtId="0" fontId="34" fillId="0" borderId="22" xfId="5" applyFont="1" applyFill="1" applyBorder="1" applyAlignment="1">
      <alignment vertical="top" wrapText="1"/>
    </xf>
    <xf numFmtId="0" fontId="34" fillId="0" borderId="0" xfId="5" applyFont="1" applyFill="1" applyBorder="1" applyAlignment="1">
      <alignment vertical="top" wrapText="1"/>
    </xf>
    <xf numFmtId="0" fontId="34" fillId="0" borderId="23" xfId="5" applyFont="1" applyFill="1" applyBorder="1" applyAlignment="1">
      <alignment vertical="top" wrapText="1"/>
    </xf>
    <xf numFmtId="0" fontId="34" fillId="0" borderId="28" xfId="5" applyFont="1" applyFill="1" applyBorder="1" applyAlignment="1">
      <alignment vertical="top" wrapText="1"/>
    </xf>
    <xf numFmtId="0" fontId="34" fillId="0" borderId="29" xfId="5" applyFont="1" applyFill="1" applyBorder="1" applyAlignment="1">
      <alignment vertical="top" wrapText="1"/>
    </xf>
    <xf numFmtId="0" fontId="34" fillId="0" borderId="27" xfId="5" applyFont="1" applyFill="1" applyBorder="1" applyAlignment="1">
      <alignment vertical="top" wrapText="1"/>
    </xf>
    <xf numFmtId="176" fontId="34" fillId="0" borderId="0" xfId="15" applyNumberFormat="1" applyFont="1" applyFill="1" applyAlignment="1">
      <alignment horizontal="center" vertical="center" shrinkToFit="1"/>
    </xf>
    <xf numFmtId="38" fontId="34" fillId="0" borderId="0" xfId="25" applyFont="1" applyFill="1" applyAlignment="1">
      <alignment horizontal="center" vertical="center"/>
    </xf>
    <xf numFmtId="0" fontId="34" fillId="0" borderId="0" xfId="15" applyFont="1" applyFill="1" applyAlignment="1">
      <alignment horizontal="center" vertical="center" shrinkToFit="1"/>
    </xf>
    <xf numFmtId="0" fontId="34" fillId="0" borderId="0" xfId="15" applyFont="1" applyFill="1" applyAlignment="1">
      <alignment vertical="top" wrapText="1"/>
    </xf>
    <xf numFmtId="0" fontId="34" fillId="0" borderId="0" xfId="15" applyFont="1" applyFill="1" applyAlignment="1">
      <alignment vertical="center" shrinkToFit="1"/>
    </xf>
    <xf numFmtId="38" fontId="34" fillId="0" borderId="0" xfId="16" applyFont="1" applyFill="1" applyAlignment="1">
      <alignment horizontal="center" vertical="center" shrinkToFit="1"/>
    </xf>
    <xf numFmtId="0" fontId="34" fillId="0" borderId="11" xfId="4" applyFont="1" applyFill="1" applyBorder="1" applyAlignment="1">
      <alignment horizontal="center" vertical="center"/>
    </xf>
    <xf numFmtId="0" fontId="34" fillId="0" borderId="12" xfId="4" applyFont="1" applyFill="1" applyBorder="1" applyAlignment="1">
      <alignment horizontal="center" vertical="center"/>
    </xf>
    <xf numFmtId="0" fontId="34" fillId="0" borderId="13" xfId="4" applyFont="1" applyFill="1" applyBorder="1" applyAlignment="1">
      <alignment horizontal="center" vertical="center"/>
    </xf>
    <xf numFmtId="49" fontId="34" fillId="0" borderId="11" xfId="4" applyNumberFormat="1" applyFont="1" applyFill="1" applyBorder="1" applyAlignment="1">
      <alignment vertical="center" wrapText="1"/>
    </xf>
    <xf numFmtId="0" fontId="34" fillId="0" borderId="12" xfId="4" applyFont="1" applyFill="1" applyBorder="1" applyAlignment="1">
      <alignment vertical="center" wrapText="1"/>
    </xf>
    <xf numFmtId="0" fontId="34" fillId="0" borderId="13" xfId="4" applyFont="1" applyFill="1" applyBorder="1" applyAlignment="1">
      <alignment vertical="center" wrapText="1"/>
    </xf>
    <xf numFmtId="0" fontId="34" fillId="0" borderId="11" xfId="4" applyFont="1" applyFill="1" applyBorder="1" applyAlignment="1">
      <alignment vertical="center" wrapText="1"/>
    </xf>
    <xf numFmtId="176" fontId="34" fillId="0" borderId="12" xfId="4" applyNumberFormat="1" applyFont="1" applyFill="1" applyBorder="1" applyAlignment="1">
      <alignment horizontal="center" vertical="center" shrinkToFit="1"/>
    </xf>
    <xf numFmtId="176" fontId="34" fillId="0" borderId="13" xfId="4" applyNumberFormat="1" applyFont="1" applyFill="1" applyBorder="1" applyAlignment="1">
      <alignment horizontal="center" vertical="center" shrinkToFit="1"/>
    </xf>
    <xf numFmtId="38" fontId="34" fillId="0" borderId="12" xfId="16" applyFont="1" applyFill="1" applyBorder="1" applyAlignment="1">
      <alignment horizontal="center" vertical="center" shrinkToFit="1"/>
    </xf>
    <xf numFmtId="38" fontId="34" fillId="0" borderId="13" xfId="16" applyFont="1" applyFill="1" applyBorder="1" applyAlignment="1">
      <alignment horizontal="center" vertical="center" shrinkToFit="1"/>
    </xf>
    <xf numFmtId="176" fontId="34" fillId="0" borderId="11" xfId="4" applyNumberFormat="1" applyFont="1" applyFill="1" applyBorder="1" applyAlignment="1">
      <alignment horizontal="center" vertical="center" shrinkToFit="1"/>
    </xf>
    <xf numFmtId="0" fontId="38" fillId="0" borderId="2" xfId="26" applyFont="1" applyFill="1" applyBorder="1" applyAlignment="1">
      <alignment horizontal="center" vertical="center"/>
    </xf>
    <xf numFmtId="0" fontId="38" fillId="0" borderId="4" xfId="26" applyFont="1" applyFill="1" applyBorder="1" applyAlignment="1">
      <alignment horizontal="center" vertical="center"/>
    </xf>
    <xf numFmtId="176" fontId="38" fillId="0" borderId="12" xfId="26" applyNumberFormat="1" applyFont="1" applyFill="1" applyBorder="1" applyAlignment="1">
      <alignment horizontal="center" vertical="center" shrinkToFit="1"/>
    </xf>
    <xf numFmtId="176" fontId="38" fillId="0" borderId="13" xfId="26" applyNumberFormat="1" applyFont="1" applyFill="1" applyBorder="1" applyAlignment="1">
      <alignment horizontal="center" vertical="center" shrinkToFit="1"/>
    </xf>
    <xf numFmtId="176" fontId="38" fillId="0" borderId="0" xfId="26" applyNumberFormat="1" applyFont="1" applyFill="1" applyAlignment="1">
      <alignment horizontal="center" vertical="center" shrinkToFit="1"/>
    </xf>
    <xf numFmtId="0" fontId="38" fillId="0" borderId="0" xfId="26" applyFont="1" applyFill="1" applyAlignment="1">
      <alignment vertical="center" wrapText="1"/>
    </xf>
    <xf numFmtId="0" fontId="34" fillId="0" borderId="0" xfId="15" applyFont="1" applyFill="1" applyAlignment="1">
      <alignment horizontal="right" vertical="center"/>
    </xf>
    <xf numFmtId="0" fontId="38" fillId="0" borderId="0" xfId="26" applyFont="1" applyFill="1" applyAlignment="1">
      <alignment vertical="center" shrinkToFit="1"/>
    </xf>
    <xf numFmtId="0" fontId="119" fillId="0" borderId="0" xfId="26" applyFont="1" applyFill="1" applyAlignment="1">
      <alignment horizontal="center" vertical="center"/>
    </xf>
    <xf numFmtId="0" fontId="38" fillId="0" borderId="11" xfId="26" applyFont="1" applyFill="1" applyBorder="1" applyAlignment="1">
      <alignment vertical="center" wrapText="1"/>
    </xf>
    <xf numFmtId="0" fontId="38" fillId="0" borderId="12" xfId="26" applyFont="1" applyFill="1" applyBorder="1" applyAlignment="1">
      <alignment vertical="center" wrapText="1"/>
    </xf>
    <xf numFmtId="0" fontId="38" fillId="0" borderId="13" xfId="26" applyFont="1" applyFill="1" applyBorder="1" applyAlignment="1">
      <alignment vertical="center" wrapText="1"/>
    </xf>
    <xf numFmtId="38" fontId="34" fillId="0" borderId="29" xfId="16" applyFont="1" applyFill="1" applyBorder="1" applyAlignment="1">
      <alignment horizontal="center" vertical="center"/>
    </xf>
    <xf numFmtId="0" fontId="34" fillId="0" borderId="0" xfId="4" applyFont="1" applyFill="1" applyAlignment="1">
      <alignment horizontal="left" vertical="center" wrapText="1"/>
    </xf>
    <xf numFmtId="179" fontId="34" fillId="0" borderId="0" xfId="4" applyNumberFormat="1" applyFont="1" applyFill="1" applyAlignment="1">
      <alignment horizontal="center" vertical="center"/>
    </xf>
    <xf numFmtId="0" fontId="29" fillId="0" borderId="0" xfId="4" applyFont="1" applyFill="1" applyAlignment="1">
      <alignment vertical="center" wrapText="1"/>
    </xf>
    <xf numFmtId="0" fontId="34" fillId="0" borderId="0" xfId="4" applyFont="1" applyFill="1" applyAlignment="1">
      <alignment horizontal="left" vertical="top" wrapText="1"/>
    </xf>
    <xf numFmtId="0" fontId="29" fillId="0" borderId="0" xfId="4" applyFont="1" applyFill="1" applyAlignment="1">
      <alignment horizontal="center" shrinkToFit="1"/>
    </xf>
    <xf numFmtId="0" fontId="29" fillId="0" borderId="11" xfId="4" applyFont="1" applyFill="1" applyBorder="1" applyAlignment="1">
      <alignment horizontal="center" vertical="center"/>
    </xf>
    <xf numFmtId="0" fontId="29" fillId="0" borderId="12" xfId="4" applyFont="1" applyFill="1" applyBorder="1" applyAlignment="1">
      <alignment horizontal="center" vertical="center"/>
    </xf>
    <xf numFmtId="0" fontId="29" fillId="0" borderId="13" xfId="4" applyFont="1" applyFill="1" applyBorder="1" applyAlignment="1">
      <alignment horizontal="center" vertical="center"/>
    </xf>
    <xf numFmtId="0" fontId="29" fillId="0" borderId="11" xfId="4" applyFont="1" applyFill="1" applyBorder="1" applyAlignment="1">
      <alignment vertical="center"/>
    </xf>
    <xf numFmtId="0" fontId="29" fillId="0" borderId="12" xfId="4" applyFont="1" applyFill="1" applyBorder="1" applyAlignment="1">
      <alignment vertical="center"/>
    </xf>
    <xf numFmtId="38" fontId="29" fillId="0" borderId="12" xfId="16" applyFont="1" applyFill="1" applyBorder="1" applyAlignment="1">
      <alignment horizontal="center" vertical="center" shrinkToFit="1"/>
    </xf>
    <xf numFmtId="38" fontId="29" fillId="0" borderId="13" xfId="16" applyFont="1" applyFill="1" applyBorder="1" applyAlignment="1">
      <alignment horizontal="center" vertical="center" shrinkToFit="1"/>
    </xf>
    <xf numFmtId="0" fontId="29" fillId="0" borderId="11" xfId="4" applyFont="1" applyFill="1" applyBorder="1" applyAlignment="1">
      <alignment vertical="center" wrapText="1"/>
    </xf>
    <xf numFmtId="0" fontId="29" fillId="0" borderId="12" xfId="4" applyFont="1" applyFill="1" applyBorder="1" applyAlignment="1">
      <alignment vertical="center" wrapText="1"/>
    </xf>
    <xf numFmtId="0" fontId="29" fillId="0" borderId="13" xfId="4" applyFont="1" applyFill="1" applyBorder="1" applyAlignment="1">
      <alignment vertical="center" wrapText="1"/>
    </xf>
    <xf numFmtId="38" fontId="29" fillId="0" borderId="12" xfId="16" applyFont="1" applyFill="1" applyBorder="1" applyAlignment="1">
      <alignment horizontal="center" vertical="center"/>
    </xf>
    <xf numFmtId="38" fontId="29" fillId="0" borderId="13" xfId="16" applyFont="1" applyFill="1" applyBorder="1" applyAlignment="1">
      <alignment horizontal="center" vertical="center"/>
    </xf>
    <xf numFmtId="0" fontId="29" fillId="0" borderId="8" xfId="4" applyFont="1" applyFill="1" applyBorder="1" applyAlignment="1">
      <alignment horizontal="center" vertical="center"/>
    </xf>
    <xf numFmtId="0" fontId="29" fillId="0" borderId="5" xfId="4" applyFont="1" applyFill="1" applyBorder="1" applyAlignment="1">
      <alignment horizontal="center" vertical="center"/>
    </xf>
    <xf numFmtId="0" fontId="29" fillId="0" borderId="6" xfId="4" applyFont="1" applyFill="1" applyBorder="1" applyAlignment="1">
      <alignment horizontal="center" vertical="center"/>
    </xf>
    <xf numFmtId="0" fontId="29" fillId="0" borderId="14" xfId="4" applyFont="1" applyFill="1" applyBorder="1" applyAlignment="1">
      <alignment horizontal="center" vertical="center"/>
    </xf>
    <xf numFmtId="0" fontId="29" fillId="0" borderId="7" xfId="4" applyFont="1" applyFill="1" applyBorder="1" applyAlignment="1">
      <alignment horizontal="center" vertical="center"/>
    </xf>
    <xf numFmtId="0" fontId="29" fillId="0" borderId="9" xfId="4" applyFont="1" applyFill="1" applyBorder="1" applyAlignment="1">
      <alignment horizontal="center" vertical="center"/>
    </xf>
    <xf numFmtId="0" fontId="29" fillId="0" borderId="34" xfId="4" applyFont="1" applyFill="1" applyBorder="1" applyAlignment="1">
      <alignment horizontal="center" vertical="center"/>
    </xf>
    <xf numFmtId="0" fontId="29" fillId="0" borderId="10" xfId="4" applyFont="1" applyFill="1" applyBorder="1" applyAlignment="1">
      <alignment horizontal="center" vertical="center"/>
    </xf>
    <xf numFmtId="0" fontId="29" fillId="0" borderId="9" xfId="4" applyFont="1" applyFill="1" applyBorder="1" applyAlignment="1">
      <alignment vertical="center" wrapText="1"/>
    </xf>
    <xf numFmtId="0" fontId="29" fillId="0" borderId="8" xfId="4" applyFont="1" applyFill="1" applyBorder="1" applyAlignment="1">
      <alignment vertical="center" wrapText="1"/>
    </xf>
    <xf numFmtId="0" fontId="29" fillId="0" borderId="5" xfId="4" applyFont="1" applyFill="1" applyBorder="1" applyAlignment="1">
      <alignment vertical="center" wrapText="1"/>
    </xf>
    <xf numFmtId="0" fontId="29" fillId="0" borderId="34" xfId="4" applyFont="1" applyFill="1" applyBorder="1" applyAlignment="1">
      <alignment vertical="center" wrapText="1"/>
    </xf>
    <xf numFmtId="0" fontId="29" fillId="0" borderId="0" xfId="4" applyFont="1" applyFill="1" applyBorder="1" applyAlignment="1">
      <alignment vertical="center" wrapText="1"/>
    </xf>
    <xf numFmtId="0" fontId="29" fillId="0" borderId="6" xfId="4" applyFont="1" applyFill="1" applyBorder="1" applyAlignment="1">
      <alignment vertical="center" wrapText="1"/>
    </xf>
    <xf numFmtId="0" fontId="29" fillId="0" borderId="10" xfId="4" applyFont="1" applyFill="1" applyBorder="1" applyAlignment="1">
      <alignment vertical="center" wrapText="1"/>
    </xf>
    <xf numFmtId="0" fontId="29" fillId="0" borderId="14" xfId="4" applyFont="1" applyFill="1" applyBorder="1" applyAlignment="1">
      <alignment vertical="center" wrapText="1"/>
    </xf>
    <xf numFmtId="0" fontId="29" fillId="0" borderId="7" xfId="4" applyFont="1" applyFill="1" applyBorder="1" applyAlignment="1">
      <alignment vertical="center" wrapText="1"/>
    </xf>
    <xf numFmtId="0" fontId="42" fillId="0" borderId="34" xfId="4" applyFont="1" applyFill="1" applyBorder="1" applyAlignment="1">
      <alignment vertical="center" wrapText="1"/>
    </xf>
    <xf numFmtId="0" fontId="42" fillId="0" borderId="0" xfId="4" applyFont="1" applyFill="1" applyBorder="1" applyAlignment="1">
      <alignment vertical="center" wrapText="1"/>
    </xf>
    <xf numFmtId="0" fontId="42" fillId="0" borderId="10" xfId="4" applyFont="1" applyFill="1" applyBorder="1" applyAlignment="1">
      <alignment vertical="center" wrapText="1"/>
    </xf>
    <xf numFmtId="0" fontId="42" fillId="0" borderId="14" xfId="4" applyFont="1" applyFill="1" applyBorder="1" applyAlignment="1">
      <alignment vertical="center" wrapText="1"/>
    </xf>
    <xf numFmtId="38" fontId="29" fillId="0" borderId="14" xfId="16" applyFont="1" applyFill="1" applyBorder="1" applyAlignment="1">
      <alignment horizontal="center" vertical="center"/>
    </xf>
    <xf numFmtId="38" fontId="29" fillId="0" borderId="7" xfId="16" applyFont="1" applyFill="1" applyBorder="1" applyAlignment="1">
      <alignment horizontal="center" vertical="center"/>
    </xf>
    <xf numFmtId="0" fontId="29" fillId="0" borderId="11" xfId="4" applyFont="1" applyFill="1" applyBorder="1" applyAlignment="1">
      <alignment horizontal="center" vertical="center" shrinkToFit="1"/>
    </xf>
    <xf numFmtId="0" fontId="29" fillId="0" borderId="12" xfId="4" applyFont="1" applyFill="1" applyBorder="1" applyAlignment="1">
      <alignment horizontal="center" vertical="center" shrinkToFit="1"/>
    </xf>
    <xf numFmtId="38" fontId="29" fillId="0" borderId="0" xfId="16" applyFont="1" applyFill="1" applyBorder="1" applyAlignment="1">
      <alignment horizontal="center" vertical="center"/>
    </xf>
    <xf numFmtId="38" fontId="29" fillId="0" borderId="6" xfId="16" applyFont="1" applyFill="1" applyBorder="1" applyAlignment="1">
      <alignment horizontal="center" vertical="center"/>
    </xf>
    <xf numFmtId="0" fontId="34" fillId="0" borderId="17" xfId="4" applyFont="1" applyFill="1" applyBorder="1" applyAlignment="1">
      <alignment horizontal="center" vertical="center"/>
    </xf>
    <xf numFmtId="0" fontId="29" fillId="0" borderId="13" xfId="4" applyFont="1" applyFill="1" applyBorder="1" applyAlignment="1">
      <alignment vertical="center"/>
    </xf>
    <xf numFmtId="0" fontId="83" fillId="0" borderId="0" xfId="4" applyFont="1" applyFill="1" applyAlignment="1">
      <alignment horizontal="left" vertical="center" shrinkToFit="1"/>
    </xf>
    <xf numFmtId="0" fontId="33" fillId="0" borderId="0" xfId="4" applyFont="1" applyAlignment="1">
      <alignment horizontal="center" vertical="center"/>
    </xf>
    <xf numFmtId="0" fontId="34" fillId="0" borderId="222" xfId="4" applyFont="1" applyBorder="1" applyAlignment="1">
      <alignment horizontal="center" vertical="center"/>
    </xf>
    <xf numFmtId="0" fontId="34" fillId="0" borderId="199" xfId="4" applyFont="1" applyBorder="1" applyAlignment="1">
      <alignment horizontal="center" vertical="center"/>
    </xf>
    <xf numFmtId="0" fontId="34" fillId="0" borderId="8" xfId="4" applyFont="1" applyBorder="1" applyAlignment="1">
      <alignment horizontal="center" vertical="center"/>
    </xf>
    <xf numFmtId="0" fontId="34" fillId="0" borderId="5"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4" xfId="4" applyFont="1" applyBorder="1" applyAlignment="1">
      <alignment horizontal="center" vertical="center"/>
    </xf>
    <xf numFmtId="0" fontId="34" fillId="0" borderId="223" xfId="4" applyFont="1" applyBorder="1" applyAlignment="1">
      <alignment horizontal="center" vertical="center"/>
    </xf>
    <xf numFmtId="0" fontId="34" fillId="0" borderId="224" xfId="4" applyFont="1" applyBorder="1" applyAlignment="1">
      <alignment horizontal="center" vertical="center"/>
    </xf>
    <xf numFmtId="0" fontId="34" fillId="0" borderId="11" xfId="4" applyFont="1" applyBorder="1" applyAlignment="1">
      <alignment horizontal="center" vertical="center"/>
    </xf>
    <xf numFmtId="0" fontId="34" fillId="0" borderId="12" xfId="4" applyFont="1" applyBorder="1" applyAlignment="1">
      <alignment horizontal="center" vertical="center"/>
    </xf>
    <xf numFmtId="0" fontId="34" fillId="0" borderId="13" xfId="4" applyFont="1" applyBorder="1" applyAlignment="1">
      <alignment horizontal="center" vertical="center"/>
    </xf>
    <xf numFmtId="38" fontId="34" fillId="0" borderId="12" xfId="16" applyFont="1" applyFill="1" applyBorder="1" applyAlignment="1">
      <alignment vertical="center"/>
    </xf>
    <xf numFmtId="38" fontId="34" fillId="0" borderId="12" xfId="16" applyFont="1" applyFill="1" applyBorder="1" applyAlignment="1">
      <alignment vertical="center" shrinkToFit="1"/>
    </xf>
    <xf numFmtId="38" fontId="34" fillId="0" borderId="13" xfId="16" applyFont="1" applyFill="1" applyBorder="1" applyAlignment="1">
      <alignment vertical="center" shrinkToFit="1"/>
    </xf>
    <xf numFmtId="38" fontId="34" fillId="0" borderId="13" xfId="16" applyFont="1" applyFill="1" applyBorder="1" applyAlignment="1">
      <alignment vertical="center"/>
    </xf>
    <xf numFmtId="0" fontId="34" fillId="0" borderId="11" xfId="4" applyFont="1" applyBorder="1" applyAlignment="1">
      <alignment horizontal="center" vertical="center" wrapText="1"/>
    </xf>
    <xf numFmtId="0" fontId="34" fillId="0" borderId="12" xfId="4" applyFont="1" applyBorder="1" applyAlignment="1">
      <alignment horizontal="center" vertical="center" wrapText="1"/>
    </xf>
    <xf numFmtId="0" fontId="34" fillId="0" borderId="0" xfId="15" applyFont="1" applyFill="1" applyAlignment="1">
      <alignment horizontal="center" vertical="center"/>
    </xf>
    <xf numFmtId="0" fontId="33" fillId="0" borderId="0" xfId="15" applyFont="1" applyFill="1" applyAlignment="1">
      <alignment horizontal="center" vertical="center"/>
    </xf>
    <xf numFmtId="0" fontId="34" fillId="0" borderId="11" xfId="15" applyFont="1" applyFill="1" applyBorder="1" applyAlignment="1">
      <alignment horizontal="center" vertical="center"/>
    </xf>
    <xf numFmtId="0" fontId="34" fillId="0" borderId="12" xfId="15" applyFont="1" applyFill="1" applyBorder="1" applyAlignment="1">
      <alignment horizontal="center" vertical="center"/>
    </xf>
    <xf numFmtId="0" fontId="34" fillId="0" borderId="13" xfId="15" applyFont="1" applyFill="1" applyBorder="1" applyAlignment="1">
      <alignment horizontal="center" vertical="center"/>
    </xf>
    <xf numFmtId="0" fontId="34" fillId="0" borderId="11" xfId="15" applyFont="1" applyFill="1" applyBorder="1" applyAlignment="1">
      <alignment vertical="center" wrapText="1"/>
    </xf>
    <xf numFmtId="0" fontId="34" fillId="0" borderId="12" xfId="15" applyFont="1" applyFill="1" applyBorder="1" applyAlignment="1">
      <alignment vertical="center" wrapText="1"/>
    </xf>
    <xf numFmtId="0" fontId="34" fillId="0" borderId="13" xfId="15" applyFont="1" applyFill="1" applyBorder="1" applyAlignment="1">
      <alignment vertical="center" wrapText="1"/>
    </xf>
    <xf numFmtId="176" fontId="34" fillId="0" borderId="11" xfId="15" applyNumberFormat="1" applyFont="1" applyFill="1" applyBorder="1" applyAlignment="1">
      <alignment horizontal="center" vertical="center" shrinkToFit="1"/>
    </xf>
    <xf numFmtId="176" fontId="34" fillId="0" borderId="12" xfId="15" applyNumberFormat="1" applyFont="1" applyFill="1" applyBorder="1" applyAlignment="1">
      <alignment horizontal="center" vertical="center" shrinkToFit="1"/>
    </xf>
    <xf numFmtId="176" fontId="34" fillId="0" borderId="13" xfId="15" applyNumberFormat="1" applyFont="1" applyFill="1" applyBorder="1" applyAlignment="1">
      <alignment horizontal="center" vertical="center" shrinkToFit="1"/>
    </xf>
    <xf numFmtId="0" fontId="34" fillId="0" borderId="9" xfId="15" applyFont="1" applyFill="1" applyBorder="1" applyAlignment="1">
      <alignment horizontal="center" vertical="center"/>
    </xf>
    <xf numFmtId="0" fontId="34" fillId="0" borderId="8" xfId="15" applyFont="1" applyFill="1" applyBorder="1" applyAlignment="1">
      <alignment horizontal="center" vertical="center"/>
    </xf>
    <xf numFmtId="176" fontId="34" fillId="0" borderId="8" xfId="15" applyNumberFormat="1" applyFont="1" applyFill="1" applyBorder="1" applyAlignment="1">
      <alignment horizontal="center" vertical="center" shrinkToFit="1"/>
    </xf>
    <xf numFmtId="176" fontId="34" fillId="0" borderId="5" xfId="15" applyNumberFormat="1" applyFont="1" applyFill="1" applyBorder="1" applyAlignment="1">
      <alignment horizontal="center" vertical="center" shrinkToFit="1"/>
    </xf>
    <xf numFmtId="0" fontId="34" fillId="0" borderId="10" xfId="15" applyFont="1" applyFill="1" applyBorder="1" applyAlignment="1">
      <alignment horizontal="center" vertical="center"/>
    </xf>
    <xf numFmtId="0" fontId="34" fillId="0" borderId="14" xfId="15" applyFont="1" applyFill="1" applyBorder="1" applyAlignment="1">
      <alignment horizontal="center" vertical="center"/>
    </xf>
    <xf numFmtId="176" fontId="34" fillId="0" borderId="14" xfId="15" applyNumberFormat="1" applyFont="1" applyFill="1" applyBorder="1" applyAlignment="1">
      <alignment horizontal="center" vertical="center" shrinkToFit="1"/>
    </xf>
    <xf numFmtId="176" fontId="34" fillId="0" borderId="7" xfId="15" applyNumberFormat="1" applyFont="1" applyFill="1" applyBorder="1" applyAlignment="1">
      <alignment horizontal="center" vertical="center" shrinkToFit="1"/>
    </xf>
    <xf numFmtId="0" fontId="34" fillId="0" borderId="0" xfId="15" applyFont="1" applyFill="1" applyAlignment="1">
      <alignment vertical="center" wrapText="1"/>
    </xf>
    <xf numFmtId="0" fontId="34" fillId="0" borderId="9" xfId="15" applyFont="1" applyFill="1" applyBorder="1" applyAlignment="1">
      <alignment horizontal="left" vertical="top" wrapText="1"/>
    </xf>
    <xf numFmtId="0" fontId="34" fillId="0" borderId="8" xfId="15" applyFont="1" applyFill="1" applyBorder="1" applyAlignment="1">
      <alignment horizontal="left" vertical="top" wrapText="1"/>
    </xf>
    <xf numFmtId="0" fontId="34" fillId="0" borderId="5" xfId="15" applyFont="1" applyFill="1" applyBorder="1" applyAlignment="1">
      <alignment horizontal="left" vertical="top" wrapText="1"/>
    </xf>
    <xf numFmtId="0" fontId="34" fillId="0" borderId="34" xfId="15" applyFont="1" applyFill="1" applyBorder="1" applyAlignment="1">
      <alignment horizontal="left" vertical="top" wrapText="1"/>
    </xf>
    <xf numFmtId="0" fontId="34" fillId="0" borderId="0" xfId="15" applyFont="1" applyFill="1" applyBorder="1" applyAlignment="1">
      <alignment horizontal="left" vertical="top" wrapText="1"/>
    </xf>
    <xf numFmtId="0" fontId="34" fillId="0" borderId="6" xfId="15" applyFont="1" applyFill="1" applyBorder="1" applyAlignment="1">
      <alignment horizontal="left" vertical="top" wrapText="1"/>
    </xf>
    <xf numFmtId="0" fontId="34" fillId="0" borderId="10" xfId="15" applyFont="1" applyFill="1" applyBorder="1" applyAlignment="1">
      <alignment horizontal="left" vertical="top" wrapText="1"/>
    </xf>
    <xf numFmtId="0" fontId="34" fillId="0" borderId="14" xfId="15" applyFont="1" applyFill="1" applyBorder="1" applyAlignment="1">
      <alignment horizontal="left" vertical="top" wrapText="1"/>
    </xf>
    <xf numFmtId="0" fontId="34" fillId="0" borderId="7" xfId="15" applyFont="1" applyFill="1" applyBorder="1" applyAlignment="1">
      <alignment horizontal="left" vertical="top" wrapText="1"/>
    </xf>
    <xf numFmtId="0" fontId="33" fillId="0" borderId="34" xfId="4" applyFont="1" applyFill="1" applyBorder="1" applyAlignment="1">
      <alignment horizontal="center" vertical="center"/>
    </xf>
    <xf numFmtId="0" fontId="33" fillId="0" borderId="0" xfId="4" applyFont="1" applyFill="1" applyBorder="1" applyAlignment="1">
      <alignment horizontal="center" vertical="center"/>
    </xf>
    <xf numFmtId="0" fontId="33" fillId="0" borderId="6" xfId="4" applyFont="1" applyFill="1" applyBorder="1" applyAlignment="1">
      <alignment horizontal="center" vertical="center"/>
    </xf>
    <xf numFmtId="0" fontId="34" fillId="0" borderId="1" xfId="4" applyFont="1" applyFill="1" applyBorder="1" applyAlignment="1">
      <alignment horizontal="center" vertical="center"/>
    </xf>
    <xf numFmtId="0" fontId="34" fillId="0" borderId="1" xfId="4" applyFont="1" applyFill="1" applyBorder="1" applyAlignment="1">
      <alignment horizontal="center" vertical="center" shrinkToFit="1"/>
    </xf>
    <xf numFmtId="0" fontId="34" fillId="0" borderId="34" xfId="4" applyFont="1" applyFill="1" applyBorder="1" applyAlignment="1">
      <alignment vertical="top" wrapText="1"/>
    </xf>
    <xf numFmtId="0" fontId="34" fillId="0" borderId="0" xfId="4" applyFont="1" applyFill="1" applyBorder="1" applyAlignment="1">
      <alignment vertical="top" wrapText="1"/>
    </xf>
    <xf numFmtId="0" fontId="34" fillId="0" borderId="6" xfId="4" applyFont="1" applyFill="1" applyBorder="1" applyAlignment="1">
      <alignment vertical="top" wrapText="1"/>
    </xf>
    <xf numFmtId="0" fontId="34" fillId="0" borderId="10" xfId="4" applyFont="1" applyFill="1" applyBorder="1" applyAlignment="1">
      <alignment vertical="top" wrapText="1"/>
    </xf>
    <xf numFmtId="0" fontId="34" fillId="0" borderId="14" xfId="4" applyFont="1" applyFill="1" applyBorder="1" applyAlignment="1">
      <alignment vertical="top" wrapText="1"/>
    </xf>
    <xf numFmtId="0" fontId="34" fillId="0" borderId="7" xfId="4" applyFont="1" applyFill="1" applyBorder="1" applyAlignment="1">
      <alignment vertical="top" wrapText="1"/>
    </xf>
    <xf numFmtId="176" fontId="34" fillId="0" borderId="0" xfId="4" applyNumberFormat="1" applyFont="1" applyFill="1" applyBorder="1" applyAlignment="1">
      <alignment horizontal="center" vertical="center" shrinkToFit="1"/>
    </xf>
    <xf numFmtId="176" fontId="34" fillId="0" borderId="6" xfId="4" applyNumberFormat="1" applyFont="1" applyFill="1" applyBorder="1" applyAlignment="1">
      <alignment horizontal="center" vertical="center" shrinkToFit="1"/>
    </xf>
    <xf numFmtId="0" fontId="34" fillId="0" borderId="0" xfId="4" applyFont="1" applyFill="1" applyBorder="1" applyAlignment="1">
      <alignment horizontal="center" vertical="center" shrinkToFit="1"/>
    </xf>
    <xf numFmtId="0" fontId="34" fillId="0" borderId="0" xfId="4" applyFont="1" applyFill="1" applyBorder="1" applyAlignment="1">
      <alignment horizontal="center" vertical="center"/>
    </xf>
    <xf numFmtId="0" fontId="34" fillId="0" borderId="6" xfId="4" applyFont="1" applyFill="1" applyBorder="1" applyAlignment="1">
      <alignment horizontal="center" vertical="center"/>
    </xf>
    <xf numFmtId="49" fontId="34" fillId="0" borderId="0" xfId="18" applyNumberFormat="1" applyFont="1" applyAlignment="1">
      <alignment horizontal="left" vertical="top" wrapText="1"/>
    </xf>
    <xf numFmtId="0" fontId="34" fillId="0" borderId="0" xfId="18" applyFont="1" applyAlignment="1">
      <alignment horizontal="left" vertical="top" wrapText="1"/>
    </xf>
    <xf numFmtId="0" fontId="39" fillId="0" borderId="0" xfId="15" applyFont="1" applyFill="1" applyAlignment="1">
      <alignment horizontal="center" vertical="center"/>
    </xf>
    <xf numFmtId="0" fontId="102" fillId="0" borderId="0" xfId="15" applyFont="1" applyFill="1" applyAlignment="1">
      <alignment vertical="center" wrapText="1"/>
    </xf>
    <xf numFmtId="0" fontId="38" fillId="0" borderId="0" xfId="19" applyFont="1" applyFill="1" applyAlignment="1">
      <alignment horizontal="center" vertical="center" shrinkToFit="1"/>
    </xf>
    <xf numFmtId="0" fontId="48" fillId="0" borderId="0" xfId="19" applyFont="1" applyFill="1" applyAlignment="1">
      <alignment horizontal="center" vertical="center"/>
    </xf>
    <xf numFmtId="176" fontId="38" fillId="0" borderId="0" xfId="19" applyNumberFormat="1" applyFont="1" applyFill="1" applyAlignment="1">
      <alignment horizontal="center" vertical="center" shrinkToFit="1"/>
    </xf>
    <xf numFmtId="0" fontId="38" fillId="0" borderId="0" xfId="19" applyFont="1" applyFill="1" applyAlignment="1">
      <alignment vertical="center" wrapText="1"/>
    </xf>
    <xf numFmtId="49" fontId="38" fillId="0" borderId="11" xfId="19" applyNumberFormat="1" applyFont="1" applyFill="1" applyBorder="1" applyAlignment="1">
      <alignment vertical="center" wrapText="1"/>
    </xf>
    <xf numFmtId="0" fontId="38" fillId="0" borderId="12" xfId="19" applyNumberFormat="1" applyFont="1" applyFill="1" applyBorder="1" applyAlignment="1">
      <alignment vertical="center" wrapText="1"/>
    </xf>
    <xf numFmtId="0" fontId="38" fillId="0" borderId="13" xfId="19" applyNumberFormat="1" applyFont="1" applyFill="1" applyBorder="1" applyAlignment="1">
      <alignment vertical="center" wrapText="1"/>
    </xf>
    <xf numFmtId="0" fontId="38" fillId="0" borderId="11" xfId="19" applyNumberFormat="1" applyFont="1" applyFill="1" applyBorder="1" applyAlignment="1">
      <alignment horizontal="center" vertical="center"/>
    </xf>
    <xf numFmtId="0" fontId="38" fillId="0" borderId="13" xfId="19" applyNumberFormat="1" applyFont="1" applyFill="1" applyBorder="1" applyAlignment="1">
      <alignment horizontal="center" vertical="center"/>
    </xf>
    <xf numFmtId="49" fontId="38" fillId="0" borderId="11" xfId="19" applyNumberFormat="1" applyFont="1" applyFill="1" applyBorder="1" applyAlignment="1">
      <alignment horizontal="center" vertical="center" shrinkToFit="1"/>
    </xf>
    <xf numFmtId="0" fontId="38" fillId="0" borderId="13" xfId="19" applyNumberFormat="1" applyFont="1" applyFill="1" applyBorder="1" applyAlignment="1">
      <alignment horizontal="center" vertical="center" shrinkToFit="1"/>
    </xf>
    <xf numFmtId="0" fontId="38" fillId="0" borderId="9" xfId="19" applyFont="1" applyFill="1" applyBorder="1" applyAlignment="1">
      <alignment horizontal="center" vertical="center"/>
    </xf>
    <xf numFmtId="0" fontId="38" fillId="0" borderId="5" xfId="19" applyFont="1" applyFill="1" applyBorder="1" applyAlignment="1">
      <alignment horizontal="center" vertical="center"/>
    </xf>
    <xf numFmtId="0" fontId="38" fillId="0" borderId="10" xfId="19" applyFont="1" applyFill="1" applyBorder="1" applyAlignment="1">
      <alignment horizontal="center" vertical="center"/>
    </xf>
    <xf numFmtId="0" fontId="38" fillId="0" borderId="7" xfId="19" applyFont="1" applyFill="1" applyBorder="1" applyAlignment="1">
      <alignment horizontal="center" vertical="center"/>
    </xf>
    <xf numFmtId="0" fontId="38" fillId="0" borderId="2" xfId="19" applyFont="1" applyFill="1" applyBorder="1" applyAlignment="1">
      <alignment horizontal="center" vertical="center"/>
    </xf>
    <xf numFmtId="0" fontId="38" fillId="0" borderId="4" xfId="19" applyFont="1" applyFill="1" applyBorder="1" applyAlignment="1">
      <alignment horizontal="center" vertical="center"/>
    </xf>
    <xf numFmtId="0" fontId="38" fillId="0" borderId="11" xfId="19" applyFont="1" applyFill="1" applyBorder="1" applyAlignment="1">
      <alignment vertical="center" wrapText="1"/>
    </xf>
    <xf numFmtId="0" fontId="38" fillId="0" borderId="13" xfId="19" applyFont="1" applyFill="1" applyBorder="1" applyAlignment="1">
      <alignment vertical="center" wrapText="1"/>
    </xf>
    <xf numFmtId="0" fontId="38" fillId="0" borderId="9" xfId="19" applyFont="1" applyFill="1" applyBorder="1" applyAlignment="1">
      <alignment vertical="center" wrapText="1"/>
    </xf>
    <xf numFmtId="0" fontId="38" fillId="0" borderId="5" xfId="19" applyFont="1" applyFill="1" applyBorder="1" applyAlignment="1">
      <alignment vertical="center" wrapText="1"/>
    </xf>
    <xf numFmtId="0" fontId="38" fillId="0" borderId="34" xfId="19" applyFont="1" applyFill="1" applyBorder="1" applyAlignment="1">
      <alignment vertical="center" wrapText="1"/>
    </xf>
    <xf numFmtId="0" fontId="38" fillId="0" borderId="6" xfId="19" applyFont="1" applyFill="1" applyBorder="1" applyAlignment="1">
      <alignment vertical="center" wrapText="1"/>
    </xf>
    <xf numFmtId="0" fontId="38" fillId="0" borderId="10" xfId="19" applyFont="1" applyFill="1" applyBorder="1" applyAlignment="1">
      <alignment vertical="center" wrapText="1"/>
    </xf>
    <xf numFmtId="0" fontId="38" fillId="0" borderId="7" xfId="19" applyFont="1" applyFill="1" applyBorder="1" applyAlignment="1">
      <alignment vertical="center" wrapText="1"/>
    </xf>
    <xf numFmtId="0" fontId="38" fillId="0" borderId="2" xfId="19" applyFont="1" applyFill="1" applyBorder="1" applyAlignment="1">
      <alignment vertical="center" wrapText="1"/>
    </xf>
    <xf numFmtId="0" fontId="38" fillId="0" borderId="3" xfId="19" applyFont="1" applyFill="1" applyBorder="1" applyAlignment="1">
      <alignment vertical="center" wrapText="1"/>
    </xf>
    <xf numFmtId="0" fontId="38" fillId="0" borderId="4" xfId="19" applyFont="1" applyFill="1" applyBorder="1" applyAlignment="1">
      <alignment vertical="center" wrapText="1"/>
    </xf>
    <xf numFmtId="0" fontId="38" fillId="0" borderId="0" xfId="22" applyFont="1" applyFill="1" applyAlignment="1">
      <alignment horizontal="center" vertical="center" shrinkToFit="1"/>
    </xf>
    <xf numFmtId="0" fontId="48" fillId="0" borderId="0" xfId="22" applyFont="1" applyFill="1" applyAlignment="1">
      <alignment horizontal="center" vertical="center"/>
    </xf>
    <xf numFmtId="176" fontId="38" fillId="0" borderId="0" xfId="22" applyNumberFormat="1" applyFont="1" applyFill="1" applyAlignment="1">
      <alignment horizontal="center" vertical="center" shrinkToFit="1"/>
    </xf>
    <xf numFmtId="0" fontId="38" fillId="0" borderId="0" xfId="22" applyFont="1" applyFill="1" applyAlignment="1">
      <alignment horizontal="center" vertical="center"/>
    </xf>
    <xf numFmtId="0" fontId="38" fillId="0" borderId="0" xfId="22" applyFont="1" applyFill="1" applyAlignment="1">
      <alignment vertical="top" wrapText="1"/>
    </xf>
    <xf numFmtId="49" fontId="38" fillId="0" borderId="11" xfId="22" applyNumberFormat="1" applyFont="1" applyFill="1" applyBorder="1" applyAlignment="1">
      <alignment vertical="center" wrapText="1" shrinkToFit="1"/>
    </xf>
    <xf numFmtId="0" fontId="38" fillId="0" borderId="12" xfId="22" applyNumberFormat="1" applyFont="1" applyFill="1" applyBorder="1" applyAlignment="1">
      <alignment vertical="center" wrapText="1" shrinkToFit="1"/>
    </xf>
    <xf numFmtId="0" fontId="38" fillId="0" borderId="13" xfId="22" applyNumberFormat="1" applyFont="1" applyFill="1" applyBorder="1" applyAlignment="1">
      <alignment vertical="center" wrapText="1" shrinkToFit="1"/>
    </xf>
    <xf numFmtId="49" fontId="38" fillId="0" borderId="11" xfId="22" applyNumberFormat="1" applyFont="1" applyFill="1" applyBorder="1" applyAlignment="1">
      <alignment horizontal="center" vertical="center" shrinkToFit="1"/>
    </xf>
    <xf numFmtId="0" fontId="38" fillId="0" borderId="12" xfId="22" applyNumberFormat="1" applyFont="1" applyFill="1" applyBorder="1" applyAlignment="1">
      <alignment horizontal="center" vertical="center" shrinkToFit="1"/>
    </xf>
    <xf numFmtId="0" fontId="38" fillId="0" borderId="13" xfId="22" applyNumberFormat="1" applyFont="1" applyFill="1" applyBorder="1" applyAlignment="1">
      <alignment horizontal="center" vertical="center" shrinkToFit="1"/>
    </xf>
    <xf numFmtId="0" fontId="38" fillId="0" borderId="9" xfId="22" applyFont="1" applyFill="1" applyBorder="1" applyAlignment="1">
      <alignment horizontal="center" vertical="center"/>
    </xf>
    <xf numFmtId="0" fontId="38" fillId="0" borderId="5" xfId="22" applyFont="1" applyFill="1" applyBorder="1" applyAlignment="1">
      <alignment horizontal="center" vertical="center"/>
    </xf>
    <xf numFmtId="0" fontId="38" fillId="0" borderId="10" xfId="22" applyFont="1" applyFill="1" applyBorder="1" applyAlignment="1">
      <alignment horizontal="center" vertical="center"/>
    </xf>
    <xf numFmtId="0" fontId="38" fillId="0" borderId="7" xfId="22" applyFont="1" applyFill="1" applyBorder="1" applyAlignment="1">
      <alignment horizontal="center" vertical="center"/>
    </xf>
    <xf numFmtId="0" fontId="38" fillId="0" borderId="2" xfId="22" applyFont="1" applyFill="1" applyBorder="1" applyAlignment="1">
      <alignment horizontal="center" vertical="center"/>
    </xf>
    <xf numFmtId="0" fontId="38" fillId="0" borderId="4" xfId="22" applyFont="1" applyFill="1" applyBorder="1" applyAlignment="1">
      <alignment horizontal="center" vertical="center"/>
    </xf>
    <xf numFmtId="0" fontId="38" fillId="0" borderId="14" xfId="22" applyFont="1" applyFill="1" applyBorder="1" applyAlignment="1">
      <alignment horizontal="center" vertical="center"/>
    </xf>
    <xf numFmtId="0" fontId="38" fillId="0" borderId="8" xfId="22" applyFont="1" applyFill="1" applyBorder="1" applyAlignment="1">
      <alignment horizontal="center" vertical="center"/>
    </xf>
    <xf numFmtId="0" fontId="38" fillId="0" borderId="9" xfId="22" applyFont="1" applyFill="1" applyBorder="1" applyAlignment="1">
      <alignment horizontal="center" vertical="center" shrinkToFit="1"/>
    </xf>
    <xf numFmtId="0" fontId="38" fillId="0" borderId="5" xfId="22" applyFont="1" applyFill="1" applyBorder="1" applyAlignment="1">
      <alignment horizontal="center" vertical="center" shrinkToFit="1"/>
    </xf>
    <xf numFmtId="0" fontId="38" fillId="0" borderId="9" xfId="22" applyFont="1" applyFill="1" applyBorder="1" applyAlignment="1">
      <alignment vertical="center" shrinkToFit="1"/>
    </xf>
    <xf numFmtId="0" fontId="38" fillId="0" borderId="8" xfId="22" applyFont="1" applyFill="1" applyBorder="1" applyAlignment="1">
      <alignment vertical="center" shrinkToFit="1"/>
    </xf>
    <xf numFmtId="0" fontId="38" fillId="0" borderId="5" xfId="22" applyFont="1" applyFill="1" applyBorder="1" applyAlignment="1">
      <alignment vertical="center" shrinkToFit="1"/>
    </xf>
    <xf numFmtId="0" fontId="38" fillId="0" borderId="34" xfId="22" applyFont="1" applyFill="1" applyBorder="1" applyAlignment="1">
      <alignment horizontal="center" vertical="center" shrinkToFit="1"/>
    </xf>
    <xf numFmtId="0" fontId="38" fillId="0" borderId="6" xfId="22" applyFont="1" applyFill="1" applyBorder="1" applyAlignment="1">
      <alignment horizontal="center" vertical="center" shrinkToFit="1"/>
    </xf>
    <xf numFmtId="0" fontId="38" fillId="0" borderId="34" xfId="22" applyFont="1" applyFill="1" applyBorder="1" applyAlignment="1">
      <alignment vertical="center" shrinkToFit="1"/>
    </xf>
    <xf numFmtId="0" fontId="38" fillId="0" borderId="0" xfId="22" applyFont="1" applyFill="1" applyBorder="1" applyAlignment="1">
      <alignment vertical="center" shrinkToFit="1"/>
    </xf>
    <xf numFmtId="0" fontId="38" fillId="0" borderId="6" xfId="22" applyFont="1" applyFill="1" applyBorder="1" applyAlignment="1">
      <alignment vertical="center" shrinkToFit="1"/>
    </xf>
    <xf numFmtId="0" fontId="38" fillId="0" borderId="10" xfId="22" applyFont="1" applyFill="1" applyBorder="1" applyAlignment="1">
      <alignment horizontal="center" vertical="center" shrinkToFit="1"/>
    </xf>
    <xf numFmtId="0" fontId="38" fillId="0" borderId="7" xfId="22" applyFont="1" applyFill="1" applyBorder="1" applyAlignment="1">
      <alignment horizontal="center" vertical="center" shrinkToFit="1"/>
    </xf>
    <xf numFmtId="0" fontId="38" fillId="0" borderId="10" xfId="22" applyFont="1" applyFill="1" applyBorder="1" applyAlignment="1">
      <alignment vertical="center" shrinkToFit="1"/>
    </xf>
    <xf numFmtId="0" fontId="38" fillId="0" borderId="14" xfId="22" applyFont="1" applyFill="1" applyBorder="1" applyAlignment="1">
      <alignment vertical="center" shrinkToFit="1"/>
    </xf>
    <xf numFmtId="0" fontId="38" fillId="0" borderId="7" xfId="22" applyFont="1" applyFill="1" applyBorder="1" applyAlignment="1">
      <alignment vertical="center" shrinkToFit="1"/>
    </xf>
    <xf numFmtId="0" fontId="38" fillId="0" borderId="34" xfId="22" applyFont="1" applyFill="1" applyBorder="1" applyAlignment="1">
      <alignment horizontal="center" vertical="center"/>
    </xf>
    <xf numFmtId="0" fontId="38" fillId="0" borderId="6" xfId="22" applyFont="1" applyFill="1" applyBorder="1" applyAlignment="1">
      <alignment horizontal="center" vertical="center"/>
    </xf>
    <xf numFmtId="176" fontId="38" fillId="0" borderId="9" xfId="22" applyNumberFormat="1" applyFont="1" applyFill="1" applyBorder="1" applyAlignment="1">
      <alignment horizontal="center" vertical="center" shrinkToFit="1"/>
    </xf>
    <xf numFmtId="176" fontId="38" fillId="0" borderId="5" xfId="22" applyNumberFormat="1" applyFont="1" applyFill="1" applyBorder="1" applyAlignment="1">
      <alignment horizontal="center" vertical="center" shrinkToFit="1"/>
    </xf>
    <xf numFmtId="176" fontId="38" fillId="0" borderId="10" xfId="22" applyNumberFormat="1" applyFont="1" applyFill="1" applyBorder="1" applyAlignment="1">
      <alignment horizontal="center" vertical="center" shrinkToFit="1"/>
    </xf>
    <xf numFmtId="176" fontId="38" fillId="0" borderId="7" xfId="22" applyNumberFormat="1" applyFont="1" applyFill="1" applyBorder="1" applyAlignment="1">
      <alignment horizontal="center" vertical="center" shrinkToFit="1"/>
    </xf>
    <xf numFmtId="0" fontId="38" fillId="0" borderId="0" xfId="22" applyFont="1" applyFill="1" applyBorder="1" applyAlignment="1">
      <alignment horizontal="center" vertical="center" shrinkToFit="1"/>
    </xf>
    <xf numFmtId="0" fontId="38" fillId="0" borderId="11" xfId="23" applyFont="1" applyFill="1" applyBorder="1" applyAlignment="1">
      <alignment vertical="center" wrapText="1"/>
    </xf>
    <xf numFmtId="0" fontId="38" fillId="0" borderId="13" xfId="23" applyFont="1" applyFill="1" applyBorder="1" applyAlignment="1">
      <alignment vertical="center" wrapText="1"/>
    </xf>
    <xf numFmtId="0" fontId="38" fillId="0" borderId="65" xfId="23" applyFont="1" applyFill="1" applyBorder="1" applyAlignment="1">
      <alignment vertical="center" wrapText="1"/>
    </xf>
    <xf numFmtId="176" fontId="38" fillId="0" borderId="0" xfId="23" applyNumberFormat="1" applyFont="1" applyFill="1" applyAlignment="1">
      <alignment horizontal="center" vertical="center" shrinkToFit="1"/>
    </xf>
    <xf numFmtId="0" fontId="38" fillId="0" borderId="0" xfId="23" applyFont="1" applyFill="1" applyAlignment="1">
      <alignment vertical="top" wrapText="1"/>
    </xf>
    <xf numFmtId="0" fontId="38" fillId="0" borderId="0" xfId="23" applyFont="1" applyFill="1" applyAlignment="1">
      <alignment horizontal="center" vertical="center" shrinkToFit="1"/>
    </xf>
    <xf numFmtId="0" fontId="48" fillId="0" borderId="0" xfId="23" applyFont="1" applyFill="1" applyAlignment="1">
      <alignment horizontal="center" vertical="center"/>
    </xf>
    <xf numFmtId="0" fontId="38" fillId="0" borderId="0" xfId="23" applyNumberFormat="1" applyFont="1" applyFill="1" applyAlignment="1">
      <alignment horizontal="left" vertical="distributed" wrapText="1" indent="1"/>
    </xf>
    <xf numFmtId="0" fontId="38" fillId="0" borderId="0" xfId="23" applyFont="1" applyFill="1" applyAlignment="1">
      <alignment horizontal="center" vertical="center"/>
    </xf>
    <xf numFmtId="0" fontId="38" fillId="0" borderId="106" xfId="23" applyFont="1" applyFill="1" applyBorder="1" applyAlignment="1">
      <alignment horizontal="center" vertical="center"/>
    </xf>
    <xf numFmtId="0" fontId="38" fillId="0" borderId="57" xfId="23" applyFont="1" applyFill="1" applyBorder="1" applyAlignment="1">
      <alignment horizontal="center" vertical="center"/>
    </xf>
    <xf numFmtId="0" fontId="38" fillId="0" borderId="139" xfId="23" applyFont="1" applyFill="1" applyBorder="1" applyAlignment="1">
      <alignment horizontal="center" vertical="center"/>
    </xf>
    <xf numFmtId="0" fontId="38" fillId="0" borderId="97" xfId="23" applyFont="1" applyFill="1" applyBorder="1" applyAlignment="1">
      <alignment vertical="center" wrapText="1"/>
    </xf>
    <xf numFmtId="0" fontId="38" fillId="0" borderId="100" xfId="23" applyFont="1" applyFill="1" applyBorder="1" applyAlignment="1">
      <alignment vertical="center" wrapText="1"/>
    </xf>
    <xf numFmtId="0" fontId="38" fillId="0" borderId="101" xfId="23" applyFont="1" applyFill="1" applyBorder="1" applyAlignment="1">
      <alignment vertical="center" wrapText="1"/>
    </xf>
    <xf numFmtId="0" fontId="86" fillId="0" borderId="1" xfId="1" applyFont="1" applyBorder="1" applyAlignment="1">
      <alignment horizontal="center" vertical="center"/>
    </xf>
    <xf numFmtId="0" fontId="86" fillId="16" borderId="12" xfId="1" applyFont="1" applyFill="1" applyBorder="1" applyAlignment="1">
      <alignment horizontal="center" vertical="center"/>
    </xf>
    <xf numFmtId="0" fontId="86" fillId="16" borderId="13" xfId="1" applyFont="1" applyFill="1" applyBorder="1" applyAlignment="1">
      <alignment horizontal="center" vertical="center"/>
    </xf>
    <xf numFmtId="0" fontId="86" fillId="16" borderId="11" xfId="1" applyFont="1" applyFill="1" applyBorder="1" applyAlignment="1">
      <alignment horizontal="center" vertical="center"/>
    </xf>
    <xf numFmtId="0" fontId="88" fillId="0" borderId="0" xfId="1" applyFont="1" applyAlignment="1">
      <alignment horizontal="center" vertical="center"/>
    </xf>
    <xf numFmtId="0" fontId="92" fillId="0" borderId="0" xfId="0" applyFont="1" applyAlignment="1">
      <alignment horizontal="center" vertical="center"/>
    </xf>
    <xf numFmtId="0" fontId="90" fillId="15" borderId="166" xfId="0" applyFont="1" applyFill="1" applyBorder="1" applyAlignment="1">
      <alignment horizontal="center" vertical="center"/>
    </xf>
    <xf numFmtId="0" fontId="90" fillId="15" borderId="176" xfId="0" applyFont="1" applyFill="1" applyBorder="1" applyAlignment="1">
      <alignment horizontal="center" vertical="center"/>
    </xf>
    <xf numFmtId="0" fontId="90" fillId="15" borderId="167" xfId="0" applyFont="1" applyFill="1" applyBorder="1" applyAlignment="1">
      <alignment horizontal="center" vertical="center"/>
    </xf>
    <xf numFmtId="0" fontId="90" fillId="15" borderId="1" xfId="0" applyFont="1" applyFill="1" applyBorder="1" applyAlignment="1">
      <alignment horizontal="center" vertical="center"/>
    </xf>
    <xf numFmtId="0" fontId="90" fillId="15" borderId="167" xfId="0" applyFont="1" applyFill="1" applyBorder="1" applyAlignment="1">
      <alignment horizontal="center" vertical="center" wrapText="1"/>
    </xf>
    <xf numFmtId="0" fontId="90" fillId="15" borderId="1" xfId="0" applyFont="1" applyFill="1" applyBorder="1" applyAlignment="1">
      <alignment horizontal="center" vertical="center" wrapText="1"/>
    </xf>
    <xf numFmtId="0" fontId="90" fillId="15" borderId="168" xfId="0" applyFont="1" applyFill="1" applyBorder="1" applyAlignment="1">
      <alignment horizontal="center" vertical="center" wrapText="1"/>
    </xf>
    <xf numFmtId="0" fontId="90" fillId="15" borderId="109" xfId="0" applyFont="1" applyFill="1" applyBorder="1" applyAlignment="1">
      <alignment horizontal="center" vertical="center" wrapText="1"/>
    </xf>
    <xf numFmtId="0" fontId="90" fillId="17" borderId="169" xfId="0" applyFont="1" applyFill="1" applyBorder="1" applyAlignment="1">
      <alignment horizontal="center" vertical="center"/>
    </xf>
    <xf numFmtId="0" fontId="90" fillId="17" borderId="170" xfId="0" applyFont="1" applyFill="1" applyBorder="1" applyAlignment="1">
      <alignment horizontal="center" vertical="center"/>
    </xf>
    <xf numFmtId="0" fontId="90" fillId="17" borderId="14" xfId="0" applyFont="1" applyFill="1" applyBorder="1" applyAlignment="1">
      <alignment horizontal="center" vertical="center"/>
    </xf>
    <xf numFmtId="0" fontId="90" fillId="17" borderId="7" xfId="0" applyFont="1" applyFill="1" applyBorder="1" applyAlignment="1">
      <alignment horizontal="center" vertical="center"/>
    </xf>
    <xf numFmtId="0" fontId="90" fillId="19" borderId="177" xfId="0" applyFont="1" applyFill="1" applyBorder="1" applyAlignment="1">
      <alignment horizontal="center" vertical="center"/>
    </xf>
    <xf numFmtId="0" fontId="90" fillId="17" borderId="171" xfId="0" applyFont="1" applyFill="1" applyBorder="1" applyAlignment="1">
      <alignment horizontal="center" vertical="center"/>
    </xf>
    <xf numFmtId="0" fontId="90" fillId="17" borderId="172" xfId="0" applyFont="1" applyFill="1" applyBorder="1" applyAlignment="1">
      <alignment horizontal="center" vertical="center"/>
    </xf>
    <xf numFmtId="0" fontId="90" fillId="17" borderId="10" xfId="0" applyFont="1" applyFill="1" applyBorder="1" applyAlignment="1">
      <alignment horizontal="center" vertical="center"/>
    </xf>
    <xf numFmtId="0" fontId="90" fillId="17" borderId="61" xfId="0" applyFont="1" applyFill="1" applyBorder="1" applyAlignment="1">
      <alignment horizontal="center" vertical="center"/>
    </xf>
    <xf numFmtId="0" fontId="90" fillId="18" borderId="78" xfId="0" applyFont="1" applyFill="1" applyBorder="1" applyAlignment="1">
      <alignment horizontal="center" vertical="center" wrapText="1"/>
    </xf>
    <xf numFmtId="0" fontId="90" fillId="18" borderId="13" xfId="0" applyFont="1" applyFill="1" applyBorder="1" applyAlignment="1">
      <alignment horizontal="center" vertical="center" wrapText="1"/>
    </xf>
    <xf numFmtId="0" fontId="90" fillId="18" borderId="171" xfId="0" applyFont="1" applyFill="1" applyBorder="1" applyAlignment="1">
      <alignment horizontal="center" vertical="center" wrapText="1"/>
    </xf>
    <xf numFmtId="0" fontId="90" fillId="18" borderId="34" xfId="0" applyFont="1" applyFill="1" applyBorder="1" applyAlignment="1">
      <alignment horizontal="center" vertical="center" wrapText="1"/>
    </xf>
    <xf numFmtId="0" fontId="90" fillId="18" borderId="10" xfId="0" applyFont="1" applyFill="1" applyBorder="1" applyAlignment="1">
      <alignment horizontal="center" vertical="center" wrapText="1"/>
    </xf>
    <xf numFmtId="0" fontId="90" fillId="18" borderId="173" xfId="0" applyFont="1" applyFill="1" applyBorder="1" applyAlignment="1">
      <alignment horizontal="center" vertical="center"/>
    </xf>
    <xf numFmtId="0" fontId="90" fillId="18" borderId="77" xfId="0" applyFont="1" applyFill="1" applyBorder="1" applyAlignment="1">
      <alignment horizontal="center" vertical="center"/>
    </xf>
    <xf numFmtId="0" fontId="90" fillId="18" borderId="78" xfId="0" applyFont="1" applyFill="1" applyBorder="1" applyAlignment="1">
      <alignment horizontal="center" vertical="center"/>
    </xf>
    <xf numFmtId="0" fontId="90" fillId="19" borderId="174" xfId="0" applyFont="1" applyFill="1" applyBorder="1" applyAlignment="1">
      <alignment horizontal="center" vertical="center"/>
    </xf>
    <xf numFmtId="0" fontId="90" fillId="19" borderId="175" xfId="0" applyFont="1" applyFill="1" applyBorder="1" applyAlignment="1">
      <alignment horizontal="center" vertical="center"/>
    </xf>
    <xf numFmtId="0" fontId="90" fillId="18" borderId="108" xfId="0" applyFont="1" applyFill="1" applyBorder="1" applyAlignment="1">
      <alignment horizontal="center" vertical="center"/>
    </xf>
    <xf numFmtId="0" fontId="90" fillId="18" borderId="1" xfId="0" applyFont="1" applyFill="1" applyBorder="1" applyAlignment="1">
      <alignment horizontal="center" vertical="center"/>
    </xf>
    <xf numFmtId="0" fontId="90" fillId="18" borderId="11" xfId="0" applyFont="1" applyFill="1" applyBorder="1" applyAlignment="1">
      <alignment horizontal="center" vertical="center"/>
    </xf>
    <xf numFmtId="0" fontId="90" fillId="18" borderId="109" xfId="0" applyFont="1" applyFill="1" applyBorder="1" applyAlignment="1">
      <alignment horizontal="center" vertical="center"/>
    </xf>
    <xf numFmtId="0" fontId="90" fillId="19" borderId="13" xfId="0" applyFont="1" applyFill="1" applyBorder="1" applyAlignment="1">
      <alignment horizontal="center" vertical="center"/>
    </xf>
    <xf numFmtId="0" fontId="90" fillId="18" borderId="191" xfId="0" applyFont="1" applyFill="1" applyBorder="1" applyAlignment="1">
      <alignment horizontal="center" vertical="center"/>
    </xf>
    <xf numFmtId="0" fontId="34" fillId="0" borderId="0" xfId="15" applyFont="1" applyFill="1" applyBorder="1" applyAlignment="1">
      <alignment vertical="center" shrinkToFit="1"/>
    </xf>
    <xf numFmtId="0" fontId="34" fillId="0" borderId="142" xfId="15" applyFont="1" applyFill="1" applyBorder="1" applyAlignment="1">
      <alignment vertical="center" shrinkToFit="1"/>
    </xf>
    <xf numFmtId="0" fontId="97" fillId="0" borderId="0" xfId="15" applyFont="1" applyFill="1" applyAlignment="1">
      <alignment horizontal="center"/>
    </xf>
    <xf numFmtId="0" fontId="34" fillId="0" borderId="14" xfId="15" applyFont="1" applyFill="1" applyBorder="1" applyAlignment="1">
      <alignment horizontal="center" vertical="center" shrinkToFit="1"/>
    </xf>
    <xf numFmtId="0" fontId="24" fillId="0" borderId="138" xfId="15" applyFont="1" applyFill="1" applyBorder="1" applyAlignment="1">
      <alignment horizontal="center"/>
    </xf>
    <xf numFmtId="0" fontId="24" fillId="0" borderId="140" xfId="15" applyFont="1" applyFill="1" applyBorder="1" applyAlignment="1">
      <alignment horizontal="center"/>
    </xf>
    <xf numFmtId="0" fontId="24" fillId="0" borderId="143" xfId="15" applyFont="1" applyFill="1" applyBorder="1" applyAlignment="1">
      <alignment horizontal="center"/>
    </xf>
    <xf numFmtId="0" fontId="24" fillId="0" borderId="52" xfId="15" applyFont="1" applyFill="1" applyBorder="1" applyAlignment="1">
      <alignment horizontal="center" vertical="top" wrapText="1"/>
    </xf>
    <xf numFmtId="0" fontId="24" fillId="0" borderId="55" xfId="15" applyFont="1" applyFill="1" applyBorder="1" applyAlignment="1">
      <alignment horizontal="center" vertical="top" wrapText="1"/>
    </xf>
    <xf numFmtId="0" fontId="24" fillId="0" borderId="58" xfId="15" applyFont="1" applyFill="1" applyBorder="1" applyAlignment="1">
      <alignment horizontal="center" vertical="top" wrapText="1"/>
    </xf>
    <xf numFmtId="0" fontId="24" fillId="0" borderId="34" xfId="15" applyFont="1" applyFill="1" applyBorder="1" applyAlignment="1">
      <alignment horizontal="center" vertical="top" wrapText="1"/>
    </xf>
    <xf numFmtId="0" fontId="24" fillId="0" borderId="0" xfId="15" applyFont="1" applyFill="1" applyBorder="1" applyAlignment="1">
      <alignment horizontal="center" vertical="top" wrapText="1"/>
    </xf>
    <xf numFmtId="0" fontId="24" fillId="0" borderId="142" xfId="15" applyFont="1" applyFill="1" applyBorder="1" applyAlignment="1">
      <alignment horizontal="center" vertical="top" wrapText="1"/>
    </xf>
    <xf numFmtId="0" fontId="24" fillId="0" borderId="127" xfId="15" applyFont="1" applyFill="1" applyBorder="1" applyAlignment="1">
      <alignment horizontal="center" vertical="top" wrapText="1"/>
    </xf>
    <xf numFmtId="0" fontId="24" fillId="0" borderId="147" xfId="15" applyFont="1" applyFill="1" applyBorder="1" applyAlignment="1">
      <alignment horizontal="center" vertical="top" wrapText="1"/>
    </xf>
    <xf numFmtId="0" fontId="24" fillId="0" borderId="148" xfId="15" applyFont="1" applyFill="1" applyBorder="1" applyAlignment="1">
      <alignment horizontal="center" vertical="top" wrapText="1"/>
    </xf>
    <xf numFmtId="0" fontId="24" fillId="0" borderId="144" xfId="15" applyFont="1" applyFill="1" applyBorder="1" applyAlignment="1">
      <alignment horizontal="center" vertical="center" wrapText="1"/>
    </xf>
    <xf numFmtId="0" fontId="24" fillId="0" borderId="55" xfId="15" applyFont="1" applyFill="1" applyBorder="1" applyAlignment="1">
      <alignment horizontal="center" vertical="center" wrapText="1"/>
    </xf>
    <xf numFmtId="0" fontId="24" fillId="0" borderId="58" xfId="15" applyFont="1" applyFill="1" applyBorder="1" applyAlignment="1">
      <alignment horizontal="center" vertical="center" wrapText="1"/>
    </xf>
    <xf numFmtId="0" fontId="24" fillId="0" borderId="153" xfId="15" applyFont="1" applyFill="1" applyBorder="1" applyAlignment="1">
      <alignment horizontal="center" vertical="center" wrapText="1"/>
    </xf>
    <xf numFmtId="0" fontId="24" fillId="0" borderId="14" xfId="15" applyFont="1" applyFill="1" applyBorder="1" applyAlignment="1">
      <alignment horizontal="center" vertical="center" wrapText="1"/>
    </xf>
    <xf numFmtId="0" fontId="24" fillId="0" borderId="61" xfId="15" applyFont="1" applyFill="1" applyBorder="1" applyAlignment="1">
      <alignment horizontal="center" vertical="center" wrapText="1"/>
    </xf>
    <xf numFmtId="0" fontId="24" fillId="0" borderId="105" xfId="15" applyFont="1" applyFill="1" applyBorder="1" applyAlignment="1">
      <alignment horizontal="center"/>
    </xf>
    <xf numFmtId="0" fontId="24" fillId="0" borderId="108" xfId="15" applyFont="1" applyFill="1" applyBorder="1" applyAlignment="1">
      <alignment horizontal="center"/>
    </xf>
    <xf numFmtId="0" fontId="24" fillId="0" borderId="95" xfId="15" applyFont="1" applyFill="1" applyBorder="1" applyAlignment="1">
      <alignment horizontal="center"/>
    </xf>
    <xf numFmtId="0" fontId="24" fillId="0" borderId="52" xfId="15" applyFont="1" applyFill="1" applyBorder="1" applyAlignment="1">
      <alignment horizontal="center"/>
    </xf>
    <xf numFmtId="0" fontId="24" fillId="0" borderId="55" xfId="15" applyFont="1" applyFill="1" applyBorder="1" applyAlignment="1">
      <alignment horizontal="center"/>
    </xf>
    <xf numFmtId="0" fontId="24" fillId="0" borderId="58" xfId="15" applyFont="1" applyFill="1" applyBorder="1" applyAlignment="1">
      <alignment horizontal="center"/>
    </xf>
    <xf numFmtId="0" fontId="24" fillId="0" borderId="34" xfId="15" applyFont="1" applyFill="1" applyBorder="1" applyAlignment="1">
      <alignment horizontal="center"/>
    </xf>
    <xf numFmtId="0" fontId="24" fillId="0" borderId="0" xfId="15" applyFont="1" applyFill="1" applyBorder="1" applyAlignment="1">
      <alignment horizontal="center"/>
    </xf>
    <xf numFmtId="0" fontId="24" fillId="0" borderId="142" xfId="15" applyFont="1" applyFill="1" applyBorder="1" applyAlignment="1">
      <alignment horizontal="center"/>
    </xf>
    <xf numFmtId="0" fontId="24" fillId="0" borderId="127" xfId="15" applyFont="1" applyFill="1" applyBorder="1" applyAlignment="1">
      <alignment horizontal="center"/>
    </xf>
    <xf numFmtId="0" fontId="24" fillId="0" borderId="147" xfId="15" applyFont="1" applyFill="1" applyBorder="1" applyAlignment="1">
      <alignment horizontal="center"/>
    </xf>
    <xf numFmtId="0" fontId="24" fillId="0" borderId="148" xfId="15" applyFont="1" applyFill="1" applyBorder="1" applyAlignment="1">
      <alignment horizontal="center"/>
    </xf>
    <xf numFmtId="0" fontId="34" fillId="0" borderId="4" xfId="15" applyFont="1" applyFill="1" applyBorder="1" applyAlignment="1">
      <alignment vertical="center" shrinkToFit="1"/>
    </xf>
    <xf numFmtId="0" fontId="34" fillId="0" borderId="151" xfId="15" applyFont="1" applyFill="1" applyBorder="1" applyAlignment="1">
      <alignment vertical="center" shrinkToFit="1"/>
    </xf>
    <xf numFmtId="0" fontId="34" fillId="0" borderId="54" xfId="15" applyFont="1" applyFill="1" applyBorder="1" applyAlignment="1">
      <alignment vertical="center" shrinkToFit="1"/>
    </xf>
    <xf numFmtId="0" fontId="34" fillId="0" borderId="107" xfId="15" applyFont="1" applyFill="1" applyBorder="1" applyAlignment="1">
      <alignment vertical="center" shrinkToFit="1"/>
    </xf>
    <xf numFmtId="0" fontId="34" fillId="0" borderId="1" xfId="15" applyFont="1" applyFill="1" applyBorder="1" applyAlignment="1">
      <alignment vertical="center" shrinkToFit="1"/>
    </xf>
    <xf numFmtId="0" fontId="34" fillId="0" borderId="109" xfId="15" applyFont="1" applyFill="1" applyBorder="1" applyAlignment="1">
      <alignment vertical="center" shrinkToFit="1"/>
    </xf>
    <xf numFmtId="0" fontId="24" fillId="0" borderId="198" xfId="15" applyFont="1" applyFill="1" applyBorder="1" applyAlignment="1">
      <alignment horizontal="center"/>
    </xf>
    <xf numFmtId="0" fontId="24" fillId="0" borderId="199" xfId="15" applyFont="1" applyFill="1" applyBorder="1" applyAlignment="1">
      <alignment horizontal="center"/>
    </xf>
    <xf numFmtId="0" fontId="24" fillId="0" borderId="200" xfId="15" applyFont="1" applyFill="1" applyBorder="1" applyAlignment="1">
      <alignment horizontal="center"/>
    </xf>
    <xf numFmtId="0" fontId="24" fillId="0" borderId="201" xfId="15" applyFont="1" applyFill="1" applyBorder="1" applyAlignment="1">
      <alignment horizontal="center"/>
    </xf>
    <xf numFmtId="0" fontId="24" fillId="0" borderId="202" xfId="15" applyFont="1" applyFill="1" applyBorder="1" applyAlignment="1">
      <alignment horizontal="center"/>
    </xf>
    <xf numFmtId="0" fontId="24" fillId="0" borderId="203" xfId="15" applyFont="1" applyFill="1" applyBorder="1" applyAlignment="1">
      <alignment horizontal="center"/>
    </xf>
    <xf numFmtId="0" fontId="24" fillId="0" borderId="204" xfId="15" applyFont="1" applyFill="1" applyBorder="1" applyAlignment="1">
      <alignment horizontal="center"/>
    </xf>
    <xf numFmtId="0" fontId="24" fillId="0" borderId="205" xfId="15" applyFont="1" applyFill="1" applyBorder="1" applyAlignment="1">
      <alignment horizontal="center"/>
    </xf>
    <xf numFmtId="0" fontId="24" fillId="0" borderId="206" xfId="15" applyFont="1" applyFill="1" applyBorder="1" applyAlignment="1">
      <alignment horizontal="center"/>
    </xf>
    <xf numFmtId="0" fontId="97" fillId="0" borderId="0" xfId="5" applyFont="1" applyAlignment="1">
      <alignment horizontal="right"/>
    </xf>
    <xf numFmtId="0" fontId="31" fillId="0" borderId="0" xfId="5" applyFont="1" applyAlignment="1">
      <alignment horizontal="right"/>
    </xf>
    <xf numFmtId="0" fontId="34" fillId="0" borderId="14" xfId="5" applyFont="1" applyFill="1" applyBorder="1" applyAlignment="1">
      <alignment horizontal="left" vertical="center"/>
    </xf>
    <xf numFmtId="0" fontId="34"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1" fillId="0" borderId="0" xfId="5" applyFont="1" applyBorder="1" applyAlignment="1">
      <alignment horizontal="center" vertical="center" wrapText="1"/>
    </xf>
    <xf numFmtId="0" fontId="34" fillId="0" borderId="10" xfId="5" applyFont="1" applyBorder="1" applyAlignment="1">
      <alignment horizontal="center" vertical="center" wrapText="1"/>
    </xf>
    <xf numFmtId="0" fontId="31" fillId="0" borderId="14" xfId="5" applyFont="1" applyBorder="1" applyAlignment="1">
      <alignment horizontal="center" vertical="center" wrapText="1"/>
    </xf>
    <xf numFmtId="0" fontId="31" fillId="0" borderId="60" xfId="5" applyFont="1" applyBorder="1" applyAlignment="1">
      <alignment horizontal="center"/>
    </xf>
    <xf numFmtId="0" fontId="31" fillId="0" borderId="11" xfId="5" applyFont="1" applyBorder="1" applyAlignment="1">
      <alignment horizontal="center"/>
    </xf>
    <xf numFmtId="0" fontId="31" fillId="0" borderId="12" xfId="5" applyFont="1" applyBorder="1" applyAlignment="1">
      <alignment horizontal="center"/>
    </xf>
    <xf numFmtId="0" fontId="31" fillId="0" borderId="13" xfId="5" applyFont="1" applyBorder="1" applyAlignment="1">
      <alignment horizontal="center"/>
    </xf>
    <xf numFmtId="0" fontId="34" fillId="0" borderId="11" xfId="5" applyFont="1" applyBorder="1" applyAlignment="1">
      <alignment horizontal="center" vertical="center" wrapText="1"/>
    </xf>
    <xf numFmtId="0" fontId="44" fillId="0" borderId="2" xfId="5" applyFont="1" applyBorder="1" applyAlignment="1">
      <alignment horizontal="center" vertical="center" wrapText="1"/>
    </xf>
    <xf numFmtId="0" fontId="44" fillId="0" borderId="3" xfId="5" applyFont="1" applyBorder="1" applyAlignment="1">
      <alignment horizontal="center" vertical="center" wrapText="1"/>
    </xf>
    <xf numFmtId="0" fontId="44" fillId="0" borderId="9" xfId="5" quotePrefix="1" applyFont="1" applyBorder="1" applyAlignment="1">
      <alignment horizontal="center" vertical="center" wrapText="1"/>
    </xf>
    <xf numFmtId="0" fontId="44" fillId="0" borderId="10" xfId="5" applyFont="1" applyBorder="1" applyAlignment="1">
      <alignment horizontal="center" vertical="center" wrapText="1"/>
    </xf>
    <xf numFmtId="0" fontId="106" fillId="0" borderId="63" xfId="5" applyFont="1" applyBorder="1" applyAlignment="1">
      <alignment horizontal="center" vertical="center" wrapText="1"/>
    </xf>
    <xf numFmtId="0" fontId="106" fillId="0" borderId="69" xfId="5" applyFont="1" applyBorder="1" applyAlignment="1">
      <alignment horizontal="center" vertical="center" wrapText="1"/>
    </xf>
    <xf numFmtId="0" fontId="44" fillId="0" borderId="11" xfId="5" applyFont="1" applyBorder="1" applyAlignment="1">
      <alignment horizontal="center" vertical="center" wrapText="1"/>
    </xf>
    <xf numFmtId="0" fontId="106" fillId="0" borderId="194" xfId="5" applyFont="1" applyBorder="1" applyAlignment="1">
      <alignment horizontal="center" vertical="center" wrapText="1"/>
    </xf>
    <xf numFmtId="0" fontId="44" fillId="0" borderId="1" xfId="5" applyFont="1" applyBorder="1" applyAlignment="1">
      <alignment horizontal="center" vertical="center" wrapText="1"/>
    </xf>
    <xf numFmtId="0" fontId="44" fillId="0" borderId="9" xfId="5" applyFont="1" applyBorder="1" applyAlignment="1">
      <alignment horizontal="center" vertical="center" wrapText="1"/>
    </xf>
    <xf numFmtId="0" fontId="31" fillId="0" borderId="9" xfId="5" applyFont="1" applyBorder="1" applyAlignment="1">
      <alignment horizontal="center"/>
    </xf>
    <xf numFmtId="0" fontId="31" fillId="0" borderId="8" xfId="5" applyFont="1" applyBorder="1" applyAlignment="1">
      <alignment horizontal="center"/>
    </xf>
    <xf numFmtId="0" fontId="31" fillId="0" borderId="5" xfId="5" applyFont="1" applyBorder="1" applyAlignment="1">
      <alignment horizontal="center"/>
    </xf>
    <xf numFmtId="0" fontId="31" fillId="0" borderId="34" xfId="5" applyFont="1" applyBorder="1" applyAlignment="1">
      <alignment horizontal="center"/>
    </xf>
    <xf numFmtId="0" fontId="31" fillId="0" borderId="0" xfId="5" applyFont="1" applyBorder="1" applyAlignment="1">
      <alignment horizontal="center"/>
    </xf>
    <xf numFmtId="0" fontId="31" fillId="0" borderId="6" xfId="5" applyFont="1" applyBorder="1" applyAlignment="1">
      <alignment horizontal="center"/>
    </xf>
    <xf numFmtId="0" fontId="31" fillId="0" borderId="34" xfId="5" applyBorder="1" applyAlignment="1">
      <alignment horizontal="center"/>
    </xf>
    <xf numFmtId="0" fontId="31" fillId="0" borderId="0" xfId="5" applyAlignment="1">
      <alignment horizontal="center"/>
    </xf>
    <xf numFmtId="0" fontId="31" fillId="0" borderId="6" xfId="5" applyBorder="1" applyAlignment="1">
      <alignment horizontal="center"/>
    </xf>
    <xf numFmtId="0" fontId="31" fillId="0" borderId="10" xfId="5" applyBorder="1" applyAlignment="1">
      <alignment horizontal="center"/>
    </xf>
    <xf numFmtId="0" fontId="31" fillId="0" borderId="14" xfId="5" applyBorder="1" applyAlignment="1">
      <alignment horizontal="center"/>
    </xf>
    <xf numFmtId="0" fontId="31" fillId="0" borderId="7" xfId="5" applyBorder="1" applyAlignment="1">
      <alignment horizontal="center"/>
    </xf>
    <xf numFmtId="0" fontId="44" fillId="0" borderId="11" xfId="5" quotePrefix="1" applyFont="1" applyBorder="1" applyAlignment="1">
      <alignment horizontal="center" vertical="center" wrapText="1"/>
    </xf>
    <xf numFmtId="0" fontId="44" fillId="0" borderId="4" xfId="5" applyFont="1" applyBorder="1" applyAlignment="1">
      <alignment horizontal="center" vertical="center" wrapText="1"/>
    </xf>
    <xf numFmtId="0" fontId="44" fillId="0" borderId="194" xfId="5" applyFont="1" applyBorder="1" applyAlignment="1">
      <alignment horizontal="center" vertical="center" wrapText="1"/>
    </xf>
    <xf numFmtId="0" fontId="102" fillId="0" borderId="0" xfId="15" applyFont="1" applyFill="1" applyBorder="1" applyAlignment="1">
      <alignment vertical="center" shrinkToFit="1"/>
    </xf>
    <xf numFmtId="0" fontId="102" fillId="0" borderId="142" xfId="15" applyFont="1" applyFill="1" applyBorder="1" applyAlignment="1">
      <alignment vertical="center" shrinkToFit="1"/>
    </xf>
    <xf numFmtId="0" fontId="107" fillId="0" borderId="0" xfId="15" applyFont="1" applyFill="1" applyAlignment="1">
      <alignment horizontal="center"/>
    </xf>
    <xf numFmtId="0" fontId="102" fillId="0" borderId="14" xfId="15" applyFont="1" applyFill="1" applyBorder="1" applyAlignment="1">
      <alignment horizontal="center" vertical="center" shrinkToFit="1"/>
    </xf>
    <xf numFmtId="0" fontId="99" fillId="0" borderId="138" xfId="15" applyFont="1" applyFill="1" applyBorder="1" applyAlignment="1">
      <alignment horizontal="center"/>
    </xf>
    <xf numFmtId="0" fontId="99" fillId="0" borderId="140" xfId="15" applyFont="1" applyFill="1" applyBorder="1" applyAlignment="1">
      <alignment horizontal="center"/>
    </xf>
    <xf numFmtId="0" fontId="99" fillId="0" borderId="143" xfId="15" applyFont="1" applyFill="1" applyBorder="1" applyAlignment="1">
      <alignment horizontal="center"/>
    </xf>
    <xf numFmtId="0" fontId="99" fillId="0" borderId="52" xfId="15" applyFont="1" applyFill="1" applyBorder="1" applyAlignment="1">
      <alignment horizontal="center" vertical="top" wrapText="1"/>
    </xf>
    <xf numFmtId="0" fontId="99" fillId="0" borderId="55" xfId="15" applyFont="1" applyFill="1" applyBorder="1" applyAlignment="1">
      <alignment horizontal="center" vertical="top" wrapText="1"/>
    </xf>
    <xf numFmtId="0" fontId="99" fillId="0" borderId="58" xfId="15" applyFont="1" applyFill="1" applyBorder="1" applyAlignment="1">
      <alignment horizontal="center" vertical="top" wrapText="1"/>
    </xf>
    <xf numFmtId="0" fontId="99" fillId="0" borderId="34" xfId="15" applyFont="1" applyFill="1" applyBorder="1" applyAlignment="1">
      <alignment horizontal="center" vertical="top" wrapText="1"/>
    </xf>
    <xf numFmtId="0" fontId="99" fillId="0" borderId="0" xfId="15" applyFont="1" applyFill="1" applyBorder="1" applyAlignment="1">
      <alignment horizontal="center" vertical="top" wrapText="1"/>
    </xf>
    <xf numFmtId="0" fontId="99" fillId="0" borderId="142" xfId="15" applyFont="1" applyFill="1" applyBorder="1" applyAlignment="1">
      <alignment horizontal="center" vertical="top" wrapText="1"/>
    </xf>
    <xf numFmtId="0" fontId="99" fillId="0" borderId="127" xfId="15" applyFont="1" applyFill="1" applyBorder="1" applyAlignment="1">
      <alignment horizontal="center" vertical="top" wrapText="1"/>
    </xf>
    <xf numFmtId="0" fontId="99" fillId="0" borderId="147" xfId="15" applyFont="1" applyFill="1" applyBorder="1" applyAlignment="1">
      <alignment horizontal="center" vertical="top" wrapText="1"/>
    </xf>
    <xf numFmtId="0" fontId="99" fillId="0" borderId="148" xfId="15" applyFont="1" applyFill="1" applyBorder="1" applyAlignment="1">
      <alignment horizontal="center" vertical="top" wrapText="1"/>
    </xf>
    <xf numFmtId="0" fontId="99" fillId="0" borderId="144" xfId="15" applyFont="1" applyFill="1" applyBorder="1" applyAlignment="1">
      <alignment horizontal="center" vertical="center" wrapText="1"/>
    </xf>
    <xf numFmtId="0" fontId="99" fillId="0" borderId="55" xfId="15" applyFont="1" applyFill="1" applyBorder="1" applyAlignment="1">
      <alignment horizontal="center" vertical="center" wrapText="1"/>
    </xf>
    <xf numFmtId="0" fontId="99" fillId="0" borderId="58" xfId="15" applyFont="1" applyFill="1" applyBorder="1" applyAlignment="1">
      <alignment horizontal="center" vertical="center" wrapText="1"/>
    </xf>
    <xf numFmtId="0" fontId="99" fillId="0" borderId="153" xfId="15" applyFont="1" applyFill="1" applyBorder="1" applyAlignment="1">
      <alignment horizontal="center" vertical="center" wrapText="1"/>
    </xf>
    <xf numFmtId="0" fontId="99" fillId="0" borderId="14" xfId="15" applyFont="1" applyFill="1" applyBorder="1" applyAlignment="1">
      <alignment horizontal="center" vertical="center" wrapText="1"/>
    </xf>
    <xf numFmtId="0" fontId="99" fillId="0" borderId="61" xfId="15" applyFont="1" applyFill="1" applyBorder="1" applyAlignment="1">
      <alignment horizontal="center" vertical="center" wrapText="1"/>
    </xf>
    <xf numFmtId="0" fontId="99" fillId="0" borderId="105" xfId="15" applyFont="1" applyFill="1" applyBorder="1" applyAlignment="1">
      <alignment horizontal="center"/>
    </xf>
    <xf numFmtId="0" fontId="99" fillId="0" borderId="108" xfId="15" applyFont="1" applyFill="1" applyBorder="1" applyAlignment="1">
      <alignment horizontal="center"/>
    </xf>
    <xf numFmtId="0" fontId="99" fillId="0" borderId="95" xfId="15" applyFont="1" applyFill="1" applyBorder="1" applyAlignment="1">
      <alignment horizontal="center"/>
    </xf>
    <xf numFmtId="0" fontId="99" fillId="0" borderId="52" xfId="15" applyFont="1" applyFill="1" applyBorder="1" applyAlignment="1">
      <alignment horizontal="center"/>
    </xf>
    <xf numFmtId="0" fontId="99" fillId="0" borderId="55" xfId="15" applyFont="1" applyFill="1" applyBorder="1" applyAlignment="1">
      <alignment horizontal="center"/>
    </xf>
    <xf numFmtId="0" fontId="99" fillId="0" borderId="58" xfId="15" applyFont="1" applyFill="1" applyBorder="1" applyAlignment="1">
      <alignment horizontal="center"/>
    </xf>
    <xf numFmtId="0" fontId="99" fillId="0" borderId="34" xfId="15" applyFont="1" applyFill="1" applyBorder="1" applyAlignment="1">
      <alignment horizontal="center"/>
    </xf>
    <xf numFmtId="0" fontId="99" fillId="0" borderId="0" xfId="15" applyFont="1" applyFill="1" applyBorder="1" applyAlignment="1">
      <alignment horizontal="center"/>
    </xf>
    <xf numFmtId="0" fontId="99" fillId="0" borderId="142" xfId="15" applyFont="1" applyFill="1" applyBorder="1" applyAlignment="1">
      <alignment horizontal="center"/>
    </xf>
    <xf numFmtId="0" fontId="99" fillId="0" borderId="127" xfId="15" applyFont="1" applyFill="1" applyBorder="1" applyAlignment="1">
      <alignment horizontal="center"/>
    </xf>
    <xf numFmtId="0" fontId="99" fillId="0" borderId="147" xfId="15" applyFont="1" applyFill="1" applyBorder="1" applyAlignment="1">
      <alignment horizontal="center"/>
    </xf>
    <xf numFmtId="0" fontId="99" fillId="0" borderId="148" xfId="15" applyFont="1" applyFill="1" applyBorder="1" applyAlignment="1">
      <alignment horizontal="center"/>
    </xf>
    <xf numFmtId="0" fontId="102" fillId="0" borderId="54" xfId="15" applyFont="1" applyFill="1" applyBorder="1" applyAlignment="1">
      <alignment vertical="center" shrinkToFit="1"/>
    </xf>
    <xf numFmtId="0" fontId="102" fillId="0" borderId="107" xfId="15" applyFont="1" applyFill="1" applyBorder="1" applyAlignment="1">
      <alignment vertical="center" shrinkToFit="1"/>
    </xf>
    <xf numFmtId="0" fontId="102" fillId="0" borderId="1" xfId="15" applyFont="1" applyFill="1" applyBorder="1" applyAlignment="1">
      <alignment vertical="center" shrinkToFit="1"/>
    </xf>
    <xf numFmtId="0" fontId="102" fillId="0" borderId="109" xfId="15" applyFont="1" applyFill="1" applyBorder="1" applyAlignment="1">
      <alignment vertical="center" shrinkToFit="1"/>
    </xf>
    <xf numFmtId="0" fontId="99" fillId="0" borderId="198" xfId="15" applyFont="1" applyFill="1" applyBorder="1" applyAlignment="1">
      <alignment horizontal="center"/>
    </xf>
    <xf numFmtId="0" fontId="99" fillId="0" borderId="199" xfId="15" applyFont="1" applyFill="1" applyBorder="1" applyAlignment="1">
      <alignment horizontal="center"/>
    </xf>
    <xf numFmtId="0" fontId="99" fillId="0" borderId="200" xfId="15" applyFont="1" applyFill="1" applyBorder="1" applyAlignment="1">
      <alignment horizontal="center"/>
    </xf>
    <xf numFmtId="0" fontId="99" fillId="0" borderId="201" xfId="15" applyFont="1" applyFill="1" applyBorder="1" applyAlignment="1">
      <alignment horizontal="center"/>
    </xf>
    <xf numFmtId="0" fontId="99" fillId="0" borderId="202" xfId="15" applyFont="1" applyFill="1" applyBorder="1" applyAlignment="1">
      <alignment horizontal="center"/>
    </xf>
    <xf numFmtId="0" fontId="99" fillId="0" borderId="203" xfId="15" applyFont="1" applyFill="1" applyBorder="1" applyAlignment="1">
      <alignment horizontal="center"/>
    </xf>
    <xf numFmtId="0" fontId="99" fillId="0" borderId="204" xfId="15" applyFont="1" applyFill="1" applyBorder="1" applyAlignment="1">
      <alignment horizontal="center"/>
    </xf>
    <xf numFmtId="0" fontId="99" fillId="0" borderId="205" xfId="15" applyFont="1" applyFill="1" applyBorder="1" applyAlignment="1">
      <alignment horizontal="center"/>
    </xf>
    <xf numFmtId="0" fontId="99" fillId="0" borderId="206" xfId="15" applyFont="1" applyFill="1" applyBorder="1" applyAlignment="1">
      <alignment horizontal="center"/>
    </xf>
    <xf numFmtId="0" fontId="24" fillId="0" borderId="8" xfId="3" applyBorder="1" applyAlignment="1">
      <alignment horizontal="left" vertical="center"/>
    </xf>
    <xf numFmtId="0" fontId="24" fillId="0" borderId="14" xfId="3" applyBorder="1" applyAlignment="1">
      <alignment horizontal="left" vertical="center"/>
    </xf>
    <xf numFmtId="0" fontId="24" fillId="0" borderId="14" xfId="3" applyBorder="1" applyAlignment="1">
      <alignment horizontal="center" vertical="center" shrinkToFit="1"/>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4" fillId="0" borderId="1" xfId="3" applyBorder="1" applyAlignment="1">
      <alignment horizontal="center" vertical="center"/>
    </xf>
    <xf numFmtId="0" fontId="24" fillId="0" borderId="15" xfId="3" applyBorder="1" applyAlignment="1">
      <alignment horizontal="center" vertical="center"/>
    </xf>
    <xf numFmtId="0" fontId="24" fillId="0" borderId="4" xfId="3" applyBorder="1" applyAlignment="1">
      <alignment horizontal="left" vertical="center"/>
    </xf>
    <xf numFmtId="0" fontId="24" fillId="0" borderId="1" xfId="3" applyBorder="1" applyAlignment="1">
      <alignment horizontal="left" vertical="center"/>
    </xf>
    <xf numFmtId="0" fontId="24" fillId="0" borderId="0" xfId="3" quotePrefix="1" applyAlignment="1">
      <alignment horizontal="center" vertical="center"/>
    </xf>
    <xf numFmtId="0" fontId="28" fillId="0" borderId="1" xfId="3" applyFont="1" applyBorder="1" applyAlignment="1">
      <alignment horizontal="center" vertical="center"/>
    </xf>
    <xf numFmtId="0" fontId="24" fillId="0" borderId="4" xfId="3" applyBorder="1" applyAlignment="1">
      <alignment horizontal="center" vertical="center"/>
    </xf>
    <xf numFmtId="0" fontId="24" fillId="0" borderId="2" xfId="3" applyBorder="1" applyAlignment="1">
      <alignment horizontal="center" vertical="center"/>
    </xf>
    <xf numFmtId="0" fontId="28" fillId="0" borderId="1" xfId="3" applyFont="1" applyBorder="1" applyAlignment="1">
      <alignment horizontal="center" vertical="center" wrapText="1"/>
    </xf>
    <xf numFmtId="0" fontId="28" fillId="0" borderId="1" xfId="3" applyFont="1" applyBorder="1" applyAlignment="1">
      <alignment horizontal="center" vertical="center" wrapText="1" shrinkToFit="1"/>
    </xf>
    <xf numFmtId="0" fontId="24" fillId="0" borderId="1" xfId="3" applyBorder="1" applyAlignment="1">
      <alignment vertical="center" textRotation="255"/>
    </xf>
    <xf numFmtId="0" fontId="24" fillId="0" borderId="7" xfId="3" applyBorder="1" applyAlignment="1">
      <alignment horizontal="center" vertical="center"/>
    </xf>
    <xf numFmtId="0" fontId="24" fillId="0" borderId="9" xfId="3" applyBorder="1" applyAlignment="1">
      <alignment horizontal="center" vertical="center"/>
    </xf>
    <xf numFmtId="0" fontId="24" fillId="0" borderId="5" xfId="3" applyBorder="1" applyAlignment="1">
      <alignment horizontal="center" vertical="center"/>
    </xf>
    <xf numFmtId="0" fontId="28" fillId="0" borderId="2" xfId="3" applyFont="1" applyBorder="1" applyAlignment="1">
      <alignment horizontal="center" vertical="center"/>
    </xf>
    <xf numFmtId="0" fontId="24" fillId="0" borderId="2" xfId="3" applyBorder="1" applyAlignment="1">
      <alignment horizontal="left" vertical="center"/>
    </xf>
    <xf numFmtId="0" fontId="24" fillId="0" borderId="3" xfId="3" applyBorder="1" applyAlignment="1">
      <alignment horizontal="left" vertical="center"/>
    </xf>
    <xf numFmtId="0" fontId="28" fillId="0" borderId="2" xfId="3" applyFont="1" applyBorder="1" applyAlignment="1">
      <alignment horizontal="center" vertical="center" shrinkToFit="1"/>
    </xf>
    <xf numFmtId="0" fontId="24" fillId="0" borderId="11" xfId="3" applyBorder="1" applyAlignment="1">
      <alignment horizontal="center" vertical="center"/>
    </xf>
    <xf numFmtId="0" fontId="24" fillId="0" borderId="12" xfId="3" applyBorder="1" applyAlignment="1">
      <alignment horizontal="center" vertical="center"/>
    </xf>
    <xf numFmtId="0" fontId="24" fillId="0" borderId="13" xfId="3" applyBorder="1" applyAlignment="1">
      <alignment horizontal="center" vertical="center"/>
    </xf>
    <xf numFmtId="0" fontId="24" fillId="0" borderId="0" xfId="3" quotePrefix="1" applyAlignment="1">
      <alignment horizontal="center" vertical="center" textRotation="180"/>
    </xf>
    <xf numFmtId="0" fontId="24" fillId="0" borderId="0" xfId="3" applyAlignment="1">
      <alignment horizontal="center" vertical="center" textRotation="180"/>
    </xf>
    <xf numFmtId="0" fontId="24" fillId="0" borderId="207" xfId="3" applyBorder="1" applyAlignment="1">
      <alignment horizontal="center" vertical="center"/>
    </xf>
    <xf numFmtId="0" fontId="24" fillId="0" borderId="208" xfId="3" applyBorder="1" applyAlignment="1">
      <alignment horizontal="center" vertical="center"/>
    </xf>
    <xf numFmtId="0" fontId="24" fillId="0" borderId="209" xfId="3" applyBorder="1" applyAlignment="1">
      <alignment horizontal="center" vertical="center"/>
    </xf>
    <xf numFmtId="0" fontId="24" fillId="0" borderId="210" xfId="3" applyBorder="1" applyAlignment="1">
      <alignment horizontal="center" vertical="center"/>
    </xf>
    <xf numFmtId="0" fontId="24" fillId="0" borderId="211" xfId="3" applyBorder="1" applyAlignment="1">
      <alignment horizontal="center" vertical="center"/>
    </xf>
    <xf numFmtId="0" fontId="24" fillId="0" borderId="212" xfId="3" applyBorder="1" applyAlignment="1">
      <alignment horizontal="center" vertical="center"/>
    </xf>
    <xf numFmtId="0" fontId="24" fillId="0" borderId="40" xfId="3" applyBorder="1" applyAlignment="1">
      <alignment horizontal="center" vertical="center"/>
    </xf>
    <xf numFmtId="0" fontId="28" fillId="0" borderId="11" xfId="3" applyFont="1" applyBorder="1" applyAlignment="1">
      <alignment horizontal="center" vertical="center"/>
    </xf>
    <xf numFmtId="0" fontId="28" fillId="0" borderId="12" xfId="3" applyFont="1" applyBorder="1" applyAlignment="1">
      <alignment horizontal="center" vertical="center"/>
    </xf>
    <xf numFmtId="0" fontId="24" fillId="0" borderId="213" xfId="3" applyBorder="1" applyAlignment="1">
      <alignment horizontal="center" vertical="center"/>
    </xf>
    <xf numFmtId="0" fontId="24" fillId="0" borderId="214" xfId="3" applyBorder="1" applyAlignment="1">
      <alignment horizontal="center" vertical="center"/>
    </xf>
    <xf numFmtId="0" fontId="24" fillId="0" borderId="215" xfId="3" applyBorder="1" applyAlignment="1">
      <alignment horizontal="center" vertical="center"/>
    </xf>
    <xf numFmtId="0" fontId="24" fillId="0" borderId="216" xfId="3" applyBorder="1" applyAlignment="1">
      <alignment horizontal="center" vertical="center"/>
    </xf>
    <xf numFmtId="0" fontId="24" fillId="0" borderId="217" xfId="3" applyBorder="1" applyAlignment="1">
      <alignment horizontal="center" vertical="center"/>
    </xf>
    <xf numFmtId="0" fontId="24" fillId="0" borderId="6" xfId="3" applyBorder="1" applyAlignment="1">
      <alignment horizontal="center" vertical="center" textRotation="255"/>
    </xf>
    <xf numFmtId="0" fontId="24" fillId="0" borderId="218" xfId="3" applyBorder="1" applyAlignment="1">
      <alignment horizontal="center" vertical="center"/>
    </xf>
    <xf numFmtId="0" fontId="24" fillId="0" borderId="219" xfId="3" applyBorder="1" applyAlignment="1">
      <alignment horizontal="center" vertical="center"/>
    </xf>
    <xf numFmtId="0" fontId="24" fillId="0" borderId="220" xfId="3" applyBorder="1" applyAlignment="1">
      <alignment horizontal="center" vertical="center"/>
    </xf>
    <xf numFmtId="0" fontId="24" fillId="0" borderId="221" xfId="3" applyBorder="1" applyAlignment="1">
      <alignment horizontal="center" vertical="center"/>
    </xf>
    <xf numFmtId="0" fontId="24" fillId="0" borderId="1" xfId="3" applyBorder="1" applyAlignment="1">
      <alignment horizontal="center" vertical="center" wrapText="1"/>
    </xf>
    <xf numFmtId="0" fontId="24" fillId="0" borderId="2" xfId="3" applyBorder="1" applyAlignment="1">
      <alignment horizontal="center" vertical="center" wrapText="1"/>
    </xf>
    <xf numFmtId="0" fontId="28" fillId="0" borderId="2" xfId="3" applyFont="1" applyBorder="1" applyAlignment="1">
      <alignment horizontal="center" vertical="center" wrapText="1"/>
    </xf>
    <xf numFmtId="0" fontId="24" fillId="0" borderId="1" xfId="3" applyBorder="1" applyAlignment="1">
      <alignment horizontal="center" vertical="center" textRotation="255"/>
    </xf>
    <xf numFmtId="0" fontId="24" fillId="0" borderId="11" xfId="3" applyBorder="1" applyAlignment="1">
      <alignment horizontal="center" vertical="center" textRotation="255"/>
    </xf>
    <xf numFmtId="0" fontId="24" fillId="0" borderId="2" xfId="3" applyBorder="1" applyAlignment="1">
      <alignment horizontal="center" vertical="center" textRotation="255"/>
    </xf>
    <xf numFmtId="0" fontId="24" fillId="0" borderId="9" xfId="3" applyBorder="1" applyAlignment="1">
      <alignment horizontal="center" vertical="center" textRotation="255"/>
    </xf>
    <xf numFmtId="0" fontId="24" fillId="0" borderId="3" xfId="3" applyBorder="1" applyAlignment="1">
      <alignment horizontal="center" vertical="center" textRotation="255"/>
    </xf>
    <xf numFmtId="0" fontId="24" fillId="0" borderId="34" xfId="3" applyBorder="1" applyAlignment="1">
      <alignment horizontal="center" vertical="center" textRotation="255"/>
    </xf>
    <xf numFmtId="0" fontId="24" fillId="0" borderId="3" xfId="3" applyBorder="1" applyAlignment="1">
      <alignment horizontal="center" vertical="center"/>
    </xf>
    <xf numFmtId="0" fontId="28" fillId="0" borderId="1" xfId="3" applyFont="1" applyBorder="1" applyAlignment="1">
      <alignment horizontal="center" vertical="center" textRotation="255" shrinkToFit="1"/>
    </xf>
    <xf numFmtId="0" fontId="24" fillId="0" borderId="6" xfId="3" applyBorder="1" applyAlignment="1">
      <alignment horizontal="center" vertical="center"/>
    </xf>
    <xf numFmtId="0" fontId="28" fillId="0" borderId="34"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10" xfId="3" applyFont="1" applyBorder="1" applyAlignment="1">
      <alignment horizontal="center" vertical="center" wrapText="1"/>
    </xf>
    <xf numFmtId="0" fontId="28" fillId="0" borderId="14" xfId="3" applyFont="1" applyBorder="1" applyAlignment="1">
      <alignment horizontal="center" vertical="center" wrapText="1"/>
    </xf>
    <xf numFmtId="0" fontId="28" fillId="0" borderId="7" xfId="3" applyFont="1" applyBorder="1" applyAlignment="1">
      <alignment horizontal="center" vertical="center" wrapText="1"/>
    </xf>
    <xf numFmtId="0" fontId="28" fillId="0" borderId="10" xfId="3" applyFont="1" applyBorder="1" applyAlignment="1">
      <alignment horizontal="center" vertical="center"/>
    </xf>
    <xf numFmtId="0" fontId="28" fillId="0" borderId="14" xfId="3" applyFont="1" applyBorder="1" applyAlignment="1">
      <alignment horizontal="center" vertical="center"/>
    </xf>
    <xf numFmtId="0" fontId="28" fillId="0" borderId="7" xfId="3" applyFont="1" applyBorder="1" applyAlignment="1">
      <alignment horizontal="center" vertical="center"/>
    </xf>
    <xf numFmtId="0" fontId="28" fillId="0" borderId="34" xfId="3" applyFont="1" applyBorder="1" applyAlignment="1">
      <alignment horizontal="center" vertical="center"/>
    </xf>
    <xf numFmtId="0" fontId="28" fillId="0" borderId="0" xfId="3" applyFont="1" applyBorder="1" applyAlignment="1">
      <alignment horizontal="center" vertical="center"/>
    </xf>
    <xf numFmtId="0" fontId="28" fillId="0" borderId="6" xfId="3" applyFont="1" applyBorder="1" applyAlignment="1">
      <alignment horizontal="center" vertical="center"/>
    </xf>
    <xf numFmtId="0" fontId="24" fillId="0" borderId="0" xfId="3" applyBorder="1" applyAlignment="1">
      <alignment vertical="center" wrapText="1"/>
    </xf>
    <xf numFmtId="0" fontId="24" fillId="0" borderId="12" xfId="3" applyFont="1" applyBorder="1" applyAlignment="1">
      <alignment horizontal="left" vertical="center"/>
    </xf>
    <xf numFmtId="0" fontId="24" fillId="0" borderId="13" xfId="3" applyFont="1" applyBorder="1" applyAlignment="1">
      <alignment horizontal="left" vertical="center"/>
    </xf>
    <xf numFmtId="0" fontId="24" fillId="0" borderId="11" xfId="3" applyFont="1" applyBorder="1" applyAlignment="1">
      <alignment horizontal="distributed" vertical="center" justifyLastLine="1"/>
    </xf>
    <xf numFmtId="0" fontId="24" fillId="0" borderId="12" xfId="3" applyFont="1" applyBorder="1" applyAlignment="1">
      <alignment horizontal="distributed" vertical="center" justifyLastLine="1"/>
    </xf>
    <xf numFmtId="0" fontId="24" fillId="0" borderId="13" xfId="3" applyFont="1" applyBorder="1" applyAlignment="1">
      <alignment horizontal="distributed" vertical="center" justifyLastLine="1"/>
    </xf>
    <xf numFmtId="0" fontId="24" fillId="0" borderId="9" xfId="3" applyFont="1" applyBorder="1" applyAlignment="1">
      <alignment horizontal="center" vertical="center"/>
    </xf>
    <xf numFmtId="0" fontId="24" fillId="0" borderId="8" xfId="3" applyFont="1" applyBorder="1" applyAlignment="1">
      <alignment horizontal="center" vertical="center"/>
    </xf>
    <xf numFmtId="0" fontId="24" fillId="0" borderId="5" xfId="3" applyFont="1" applyBorder="1" applyAlignment="1">
      <alignment horizontal="center" vertical="center"/>
    </xf>
    <xf numFmtId="0" fontId="24" fillId="0" borderId="12" xfId="3" applyFont="1" applyBorder="1" applyAlignment="1">
      <alignment horizontal="center" vertical="center"/>
    </xf>
    <xf numFmtId="0" fontId="24" fillId="0" borderId="10" xfId="3" applyFont="1" applyBorder="1" applyAlignment="1">
      <alignment horizontal="center" vertical="center"/>
    </xf>
    <xf numFmtId="0" fontId="24" fillId="0" borderId="14" xfId="3" applyFont="1" applyBorder="1" applyAlignment="1">
      <alignment horizontal="center" vertical="center"/>
    </xf>
    <xf numFmtId="0" fontId="24" fillId="0" borderId="7" xfId="3" applyFont="1" applyBorder="1" applyAlignment="1">
      <alignment horizontal="center" vertical="center"/>
    </xf>
    <xf numFmtId="0" fontId="24" fillId="0" borderId="8" xfId="3" applyBorder="1" applyAlignment="1">
      <alignment horizontal="center" vertical="center"/>
    </xf>
    <xf numFmtId="0" fontId="24" fillId="0" borderId="11" xfId="3" applyFont="1" applyBorder="1" applyAlignment="1">
      <alignment horizontal="center" vertical="center"/>
    </xf>
    <xf numFmtId="0" fontId="24" fillId="0" borderId="13" xfId="3" applyFont="1" applyBorder="1" applyAlignment="1">
      <alignment horizontal="center" vertical="center"/>
    </xf>
    <xf numFmtId="0" fontId="24" fillId="0" borderId="9" xfId="3" applyFont="1" applyBorder="1" applyAlignment="1">
      <alignment horizontal="center" vertical="center" textRotation="255"/>
    </xf>
    <xf numFmtId="0" fontId="24" fillId="0" borderId="8" xfId="3" applyFont="1" applyBorder="1" applyAlignment="1">
      <alignment horizontal="center" vertical="center" textRotation="255"/>
    </xf>
    <xf numFmtId="0" fontId="24" fillId="0" borderId="5" xfId="3" applyFont="1" applyBorder="1" applyAlignment="1">
      <alignment horizontal="center" vertical="center" textRotation="255"/>
    </xf>
    <xf numFmtId="0" fontId="24" fillId="0" borderId="10" xfId="3" applyFont="1" applyBorder="1" applyAlignment="1">
      <alignment horizontal="center" vertical="center" textRotation="255"/>
    </xf>
    <xf numFmtId="0" fontId="24" fillId="0" borderId="14" xfId="3" applyFont="1" applyBorder="1" applyAlignment="1">
      <alignment horizontal="center" vertical="center" textRotation="255"/>
    </xf>
    <xf numFmtId="0" fontId="24" fillId="0" borderId="7" xfId="3" applyFont="1" applyBorder="1" applyAlignment="1">
      <alignment horizontal="center" vertical="center" textRotation="255"/>
    </xf>
    <xf numFmtId="0" fontId="28" fillId="0" borderId="3"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4" xfId="3" applyFont="1" applyBorder="1" applyAlignment="1">
      <alignment horizontal="center" vertical="center"/>
    </xf>
    <xf numFmtId="0" fontId="28" fillId="0" borderId="3" xfId="3" applyFont="1" applyBorder="1" applyAlignment="1">
      <alignment horizontal="center" vertical="center"/>
    </xf>
    <xf numFmtId="0" fontId="50" fillId="0" borderId="2" xfId="3" applyFont="1" applyBorder="1" applyAlignment="1">
      <alignment horizontal="center" vertical="center"/>
    </xf>
    <xf numFmtId="0" fontId="50" fillId="0" borderId="3" xfId="3" applyFont="1" applyBorder="1" applyAlignment="1">
      <alignment horizontal="center" vertical="center"/>
    </xf>
    <xf numFmtId="0" fontId="112" fillId="0" borderId="2" xfId="3" applyFont="1" applyBorder="1" applyAlignment="1">
      <alignment horizontal="center" vertical="center" wrapText="1"/>
    </xf>
    <xf numFmtId="0" fontId="112" fillId="0" borderId="3" xfId="3" applyFont="1" applyBorder="1" applyAlignment="1">
      <alignment horizontal="center" vertical="center" wrapText="1"/>
    </xf>
    <xf numFmtId="0" fontId="24" fillId="0" borderId="14" xfId="3" applyBorder="1" applyAlignment="1">
      <alignment horizontal="distributed" vertical="center" justifyLastLine="1"/>
    </xf>
    <xf numFmtId="0" fontId="28" fillId="0" borderId="14" xfId="3" applyFont="1" applyBorder="1" applyAlignment="1">
      <alignment horizontal="distributed" vertical="center" justifyLastLine="1"/>
    </xf>
    <xf numFmtId="0" fontId="24" fillId="0" borderId="1" xfId="3" quotePrefix="1" applyBorder="1" applyAlignment="1">
      <alignment horizontal="center" vertical="center"/>
    </xf>
    <xf numFmtId="0" fontId="24" fillId="0" borderId="11" xfId="15" applyBorder="1" applyAlignment="1">
      <alignment horizontal="center" vertical="center"/>
    </xf>
    <xf numFmtId="0" fontId="24" fillId="0" borderId="12" xfId="15" applyBorder="1" applyAlignment="1">
      <alignment horizontal="center" vertical="center"/>
    </xf>
    <xf numFmtId="0" fontId="24" fillId="0" borderId="13" xfId="15" applyBorder="1" applyAlignment="1">
      <alignment horizontal="center" vertical="center"/>
    </xf>
    <xf numFmtId="0" fontId="24" fillId="0" borderId="1" xfId="15" applyBorder="1" applyAlignment="1">
      <alignment horizontal="center"/>
    </xf>
    <xf numFmtId="0" fontId="24" fillId="0" borderId="11" xfId="15" applyBorder="1" applyAlignment="1">
      <alignment horizontal="center"/>
    </xf>
    <xf numFmtId="0" fontId="24" fillId="0" borderId="13" xfId="15" applyBorder="1" applyAlignment="1">
      <alignment horizontal="center"/>
    </xf>
    <xf numFmtId="0" fontId="24" fillId="0" borderId="11" xfId="15" quotePrefix="1" applyBorder="1" applyAlignment="1">
      <alignment horizontal="center"/>
    </xf>
    <xf numFmtId="0" fontId="24" fillId="0" borderId="10" xfId="15" applyBorder="1" applyAlignment="1">
      <alignment horizontal="center"/>
    </xf>
    <xf numFmtId="0" fontId="24" fillId="0" borderId="7" xfId="15" applyBorder="1" applyAlignment="1">
      <alignment horizontal="center"/>
    </xf>
    <xf numFmtId="0" fontId="34" fillId="0" borderId="161" xfId="5" applyFont="1" applyFill="1" applyBorder="1" applyAlignment="1">
      <alignment horizontal="center"/>
    </xf>
    <xf numFmtId="0" fontId="34" fillId="0" borderId="163" xfId="5" applyFont="1" applyFill="1" applyBorder="1" applyAlignment="1">
      <alignment horizontal="center"/>
    </xf>
    <xf numFmtId="0" fontId="34" fillId="0" borderId="0" xfId="5" applyFont="1" applyFill="1" applyAlignment="1">
      <alignment vertical="top" wrapText="1"/>
    </xf>
    <xf numFmtId="49" fontId="44" fillId="0" borderId="0" xfId="5" applyNumberFormat="1" applyFont="1" applyFill="1" applyBorder="1" applyAlignment="1">
      <alignment wrapText="1" shrinkToFit="1"/>
    </xf>
    <xf numFmtId="0" fontId="44" fillId="0" borderId="29" xfId="5" applyNumberFormat="1" applyFont="1" applyFill="1" applyBorder="1" applyAlignment="1">
      <alignment wrapText="1" shrinkToFit="1"/>
    </xf>
    <xf numFmtId="0" fontId="33" fillId="0" borderId="30" xfId="5" applyFont="1" applyFill="1" applyBorder="1" applyAlignment="1">
      <alignment horizontal="center" vertical="center"/>
    </xf>
    <xf numFmtId="0" fontId="115" fillId="0" borderId="0" xfId="15" applyFont="1" applyBorder="1" applyAlignment="1">
      <alignment horizontal="left" vertical="center" wrapText="1"/>
    </xf>
    <xf numFmtId="0" fontId="115" fillId="0" borderId="6" xfId="15" applyFont="1" applyBorder="1" applyAlignment="1">
      <alignment horizontal="left" vertical="center" wrapText="1"/>
    </xf>
    <xf numFmtId="0" fontId="47" fillId="0" borderId="0" xfId="15" applyFont="1" applyAlignment="1">
      <alignment horizontal="center" vertical="center"/>
    </xf>
    <xf numFmtId="49" fontId="76" fillId="0" borderId="11" xfId="15" applyNumberFormat="1" applyFont="1" applyFill="1" applyBorder="1" applyAlignment="1">
      <alignment horizontal="left" vertical="center" wrapText="1"/>
    </xf>
    <xf numFmtId="0" fontId="76" fillId="0" borderId="13" xfId="15" applyNumberFormat="1" applyFont="1" applyFill="1" applyBorder="1" applyAlignment="1">
      <alignment horizontal="left" vertical="center" wrapText="1"/>
    </xf>
    <xf numFmtId="0" fontId="115" fillId="0" borderId="1" xfId="15" applyFont="1" applyBorder="1" applyAlignment="1">
      <alignment horizontal="center" vertical="center" wrapText="1"/>
    </xf>
    <xf numFmtId="0" fontId="115" fillId="0" borderId="3" xfId="15" applyFont="1" applyBorder="1" applyAlignment="1">
      <alignment horizontal="left" vertical="top" wrapText="1"/>
    </xf>
    <xf numFmtId="0" fontId="46" fillId="0" borderId="0" xfId="15" applyFont="1" applyBorder="1" applyAlignment="1">
      <alignment vertical="center" wrapText="1"/>
    </xf>
    <xf numFmtId="0" fontId="46" fillId="0" borderId="6" xfId="15" applyFont="1" applyBorder="1" applyAlignment="1">
      <alignment vertical="center" wrapText="1"/>
    </xf>
    <xf numFmtId="0" fontId="115" fillId="0" borderId="8" xfId="15" applyFont="1" applyBorder="1" applyAlignment="1">
      <alignment horizontal="left" vertical="center" wrapText="1"/>
    </xf>
    <xf numFmtId="0" fontId="115" fillId="0" borderId="5" xfId="15" applyFont="1" applyBorder="1" applyAlignment="1">
      <alignment horizontal="left" vertical="center" wrapText="1"/>
    </xf>
    <xf numFmtId="0" fontId="46" fillId="0" borderId="14" xfId="15" applyFont="1" applyBorder="1" applyAlignment="1">
      <alignment vertical="center" wrapText="1"/>
    </xf>
    <xf numFmtId="0" fontId="46" fillId="0" borderId="7" xfId="15" applyFont="1" applyBorder="1" applyAlignment="1">
      <alignment vertical="center" wrapText="1"/>
    </xf>
    <xf numFmtId="0" fontId="115" fillId="0" borderId="0" xfId="15" applyFont="1" applyBorder="1" applyAlignment="1">
      <alignment horizontal="center" vertical="center" wrapText="1"/>
    </xf>
    <xf numFmtId="0" fontId="115" fillId="0" borderId="6" xfId="15" applyFont="1" applyBorder="1" applyAlignment="1">
      <alignment horizontal="center" vertical="center" wrapText="1"/>
    </xf>
    <xf numFmtId="0" fontId="115" fillId="0" borderId="14" xfId="15" applyFont="1" applyBorder="1" applyAlignment="1">
      <alignment horizontal="left" vertical="center" wrapText="1"/>
    </xf>
    <xf numFmtId="0" fontId="115" fillId="0" borderId="7" xfId="15" applyFont="1" applyBorder="1" applyAlignment="1">
      <alignment horizontal="left" vertical="center" wrapText="1"/>
    </xf>
    <xf numFmtId="0" fontId="115" fillId="0" borderId="3" xfId="15" applyFont="1" applyBorder="1" applyAlignment="1">
      <alignment vertical="top" wrapText="1"/>
    </xf>
    <xf numFmtId="49" fontId="115" fillId="0" borderId="11" xfId="15" applyNumberFormat="1" applyFont="1" applyFill="1" applyBorder="1" applyAlignment="1">
      <alignment vertical="center" wrapText="1"/>
    </xf>
    <xf numFmtId="0" fontId="115" fillId="0" borderId="12" xfId="15" applyNumberFormat="1" applyFont="1" applyFill="1" applyBorder="1" applyAlignment="1">
      <alignment vertical="center" wrapText="1"/>
    </xf>
    <xf numFmtId="0" fontId="115" fillId="0" borderId="13" xfId="15" applyNumberFormat="1" applyFont="1" applyFill="1" applyBorder="1" applyAlignment="1">
      <alignment vertical="center" wrapText="1"/>
    </xf>
    <xf numFmtId="0" fontId="115" fillId="0" borderId="11" xfId="15" applyFont="1" applyBorder="1" applyAlignment="1">
      <alignment horizontal="center" vertical="center" wrapText="1"/>
    </xf>
    <xf numFmtId="0" fontId="115" fillId="0" borderId="13" xfId="15" applyFont="1" applyBorder="1" applyAlignment="1">
      <alignment horizontal="center" vertical="center" wrapText="1"/>
    </xf>
    <xf numFmtId="0" fontId="46" fillId="0" borderId="11" xfId="15" applyFont="1" applyBorder="1" applyAlignment="1">
      <alignment horizontal="left" vertical="top"/>
    </xf>
    <xf numFmtId="0" fontId="46" fillId="0" borderId="12" xfId="15" applyFont="1" applyBorder="1" applyAlignment="1">
      <alignment horizontal="left" vertical="top"/>
    </xf>
    <xf numFmtId="0" fontId="46" fillId="0" borderId="13" xfId="15" applyFont="1" applyBorder="1" applyAlignment="1">
      <alignment horizontal="left" vertical="top"/>
    </xf>
    <xf numFmtId="0" fontId="46" fillId="0" borderId="9" xfId="15" applyFont="1" applyBorder="1" applyAlignment="1">
      <alignment horizontal="left" vertical="top"/>
    </xf>
    <xf numFmtId="0" fontId="46" fillId="0" borderId="8" xfId="15" applyFont="1" applyBorder="1" applyAlignment="1">
      <alignment horizontal="left" vertical="top"/>
    </xf>
    <xf numFmtId="0" fontId="46" fillId="0" borderId="5" xfId="15" applyFont="1" applyBorder="1" applyAlignment="1">
      <alignment horizontal="left" vertical="top"/>
    </xf>
    <xf numFmtId="0" fontId="46" fillId="0" borderId="34" xfId="15" applyFont="1" applyBorder="1" applyAlignment="1">
      <alignment horizontal="left" vertical="top"/>
    </xf>
    <xf numFmtId="0" fontId="46" fillId="0" borderId="0" xfId="15" applyFont="1" applyBorder="1" applyAlignment="1">
      <alignment horizontal="left" vertical="top"/>
    </xf>
    <xf numFmtId="0" fontId="46" fillId="0" borderId="6" xfId="15" applyFont="1" applyBorder="1" applyAlignment="1">
      <alignment horizontal="left" vertical="top"/>
    </xf>
    <xf numFmtId="0" fontId="46" fillId="0" borderId="10" xfId="15" applyFont="1" applyBorder="1" applyAlignment="1">
      <alignment horizontal="left" vertical="top"/>
    </xf>
    <xf numFmtId="0" fontId="46" fillId="0" borderId="14" xfId="15" applyFont="1" applyBorder="1" applyAlignment="1">
      <alignment horizontal="left" vertical="top"/>
    </xf>
    <xf numFmtId="0" fontId="46" fillId="0" borderId="7" xfId="15" applyFont="1" applyBorder="1" applyAlignment="1">
      <alignment horizontal="left" vertical="top"/>
    </xf>
    <xf numFmtId="0" fontId="57" fillId="0" borderId="50" xfId="14" applyFont="1" applyBorder="1" applyAlignment="1">
      <alignment horizontal="center" vertical="center" wrapText="1"/>
    </xf>
    <xf numFmtId="0" fontId="57" fillId="0" borderId="66" xfId="14" applyFont="1" applyBorder="1" applyAlignment="1">
      <alignment horizontal="center" vertical="center" wrapText="1"/>
    </xf>
    <xf numFmtId="0" fontId="57" fillId="0" borderId="102" xfId="14" applyFont="1" applyBorder="1" applyAlignment="1">
      <alignment horizontal="center" vertical="center" wrapText="1"/>
    </xf>
    <xf numFmtId="0" fontId="57" fillId="0" borderId="106" xfId="14" applyFont="1" applyBorder="1" applyAlignment="1">
      <alignment horizontal="center" vertical="center" wrapText="1"/>
    </xf>
    <xf numFmtId="0" fontId="57" fillId="0" borderId="11" xfId="14" applyFont="1" applyBorder="1" applyAlignment="1">
      <alignment horizontal="center" vertical="center" wrapText="1"/>
    </xf>
    <xf numFmtId="0" fontId="57" fillId="0" borderId="97" xfId="14" applyFont="1" applyBorder="1" applyAlignment="1">
      <alignment horizontal="center" vertical="center" wrapText="1"/>
    </xf>
    <xf numFmtId="0" fontId="57" fillId="0" borderId="53" xfId="14" applyFont="1" applyBorder="1" applyAlignment="1">
      <alignment horizontal="center" vertical="center" wrapText="1"/>
    </xf>
    <xf numFmtId="0" fontId="57" fillId="0" borderId="54" xfId="14" applyFont="1" applyBorder="1" applyAlignment="1">
      <alignment horizontal="center" vertical="center" wrapText="1"/>
    </xf>
    <xf numFmtId="0" fontId="57" fillId="0" borderId="112" xfId="14" applyFont="1" applyBorder="1" applyAlignment="1">
      <alignment horizontal="center" vertical="center" wrapText="1"/>
    </xf>
    <xf numFmtId="0" fontId="57" fillId="0" borderId="193" xfId="14" applyFont="1" applyBorder="1" applyAlignment="1">
      <alignment horizontal="center" vertical="center" wrapText="1"/>
    </xf>
    <xf numFmtId="0" fontId="57" fillId="0" borderId="113" xfId="14" applyFont="1" applyBorder="1" applyAlignment="1">
      <alignment horizontal="center" vertical="center" wrapText="1"/>
    </xf>
    <xf numFmtId="0" fontId="57" fillId="0" borderId="139" xfId="14" applyFont="1" applyBorder="1" applyAlignment="1">
      <alignment horizontal="center" vertical="center" wrapText="1"/>
    </xf>
    <xf numFmtId="0" fontId="57" fillId="0" borderId="60" xfId="14" applyFont="1" applyBorder="1" applyAlignment="1">
      <alignment horizontal="center" vertical="center" wrapText="1"/>
    </xf>
    <xf numFmtId="0" fontId="57" fillId="0" borderId="128" xfId="14" applyFont="1" applyBorder="1" applyAlignment="1">
      <alignment horizontal="center" vertical="center" wrapText="1"/>
    </xf>
    <xf numFmtId="0" fontId="57" fillId="0" borderId="1" xfId="14" applyFont="1" applyBorder="1" applyAlignment="1">
      <alignment horizontal="center" vertical="center" wrapText="1"/>
    </xf>
    <xf numFmtId="0" fontId="57" fillId="0" borderId="194" xfId="14" applyFont="1" applyBorder="1" applyAlignment="1">
      <alignment horizontal="center" vertical="center" wrapText="1"/>
    </xf>
    <xf numFmtId="0" fontId="57" fillId="0" borderId="195" xfId="14" applyFont="1" applyBorder="1" applyAlignment="1">
      <alignment horizontal="center" vertical="center" wrapText="1"/>
    </xf>
    <xf numFmtId="0" fontId="57" fillId="0" borderId="196" xfId="14" applyFont="1" applyBorder="1" applyAlignment="1">
      <alignment horizontal="center" vertical="center" wrapText="1"/>
    </xf>
    <xf numFmtId="0" fontId="57" fillId="0" borderId="12" xfId="14" applyFont="1" applyBorder="1" applyAlignment="1">
      <alignment horizontal="center" vertical="center" wrapText="1"/>
    </xf>
    <xf numFmtId="0" fontId="57" fillId="0" borderId="82" xfId="14" applyFont="1" applyBorder="1" applyAlignment="1">
      <alignment horizontal="center" vertical="center" wrapText="1"/>
    </xf>
    <xf numFmtId="0" fontId="57" fillId="0" borderId="13" xfId="14" applyFont="1" applyBorder="1" applyAlignment="1">
      <alignment horizontal="center" vertical="center" wrapText="1"/>
    </xf>
    <xf numFmtId="0" fontId="57" fillId="0" borderId="65" xfId="14" applyFont="1" applyBorder="1" applyAlignment="1">
      <alignment horizontal="center" vertical="center" wrapText="1"/>
    </xf>
    <xf numFmtId="0" fontId="57" fillId="0" borderId="135" xfId="14" applyFont="1" applyBorder="1" applyAlignment="1">
      <alignment horizontal="center" vertical="center"/>
    </xf>
    <xf numFmtId="0" fontId="57" fillId="0" borderId="67" xfId="14" applyFont="1" applyBorder="1" applyAlignment="1">
      <alignment horizontal="center" vertical="center"/>
    </xf>
    <xf numFmtId="0" fontId="57" fillId="0" borderId="69" xfId="14" applyFont="1" applyBorder="1" applyAlignment="1">
      <alignment horizontal="center" vertical="center"/>
    </xf>
    <xf numFmtId="0" fontId="57" fillId="0" borderId="66" xfId="14" applyFont="1" applyBorder="1" applyAlignment="1">
      <alignment horizontal="center" vertical="center"/>
    </xf>
    <xf numFmtId="0" fontId="57" fillId="0" borderId="59" xfId="14" applyFont="1" applyBorder="1" applyAlignment="1">
      <alignment horizontal="center" vertical="center"/>
    </xf>
    <xf numFmtId="0" fontId="57" fillId="0" borderId="111" xfId="14" applyFont="1" applyBorder="1" applyAlignment="1">
      <alignment horizontal="center" vertical="center"/>
    </xf>
    <xf numFmtId="0" fontId="57" fillId="0" borderId="197" xfId="14" applyFont="1" applyBorder="1" applyAlignment="1">
      <alignment horizontal="center" vertical="center"/>
    </xf>
    <xf numFmtId="0" fontId="57" fillId="0" borderId="124" xfId="14" applyFont="1" applyBorder="1" applyAlignment="1">
      <alignment horizontal="center" vertical="center"/>
    </xf>
    <xf numFmtId="0" fontId="57" fillId="0" borderId="3" xfId="14" applyFont="1" applyBorder="1" applyAlignment="1">
      <alignment horizontal="center" vertical="center"/>
    </xf>
    <xf numFmtId="0" fontId="57" fillId="0" borderId="4" xfId="14" applyFont="1" applyBorder="1" applyAlignment="1">
      <alignment horizontal="center" vertical="center"/>
    </xf>
    <xf numFmtId="0" fontId="56" fillId="0" borderId="0" xfId="14" applyFont="1" applyBorder="1" applyAlignment="1">
      <alignment horizontal="left" vertical="top" wrapText="1"/>
    </xf>
    <xf numFmtId="0" fontId="56" fillId="0" borderId="0" xfId="14" applyFont="1" applyBorder="1" applyAlignment="1">
      <alignment horizontal="left" vertical="top"/>
    </xf>
    <xf numFmtId="3" fontId="57" fillId="0" borderId="135" xfId="14" applyNumberFormat="1" applyFont="1" applyBorder="1" applyAlignment="1">
      <alignment horizontal="center" vertical="center"/>
    </xf>
    <xf numFmtId="3" fontId="57" fillId="0" borderId="67" xfId="14" applyNumberFormat="1" applyFont="1" applyBorder="1" applyAlignment="1">
      <alignment horizontal="center" vertical="center"/>
    </xf>
    <xf numFmtId="3" fontId="57" fillId="0" borderId="69" xfId="14" applyNumberFormat="1" applyFont="1" applyBorder="1" applyAlignment="1">
      <alignment horizontal="center" vertical="center"/>
    </xf>
    <xf numFmtId="0" fontId="96" fillId="20" borderId="0" xfId="14" applyFont="1" applyFill="1" applyAlignment="1">
      <alignment horizontal="center" vertical="center"/>
    </xf>
    <xf numFmtId="0" fontId="22" fillId="0" borderId="14" xfId="14" applyFont="1" applyBorder="1" applyAlignment="1">
      <alignment horizontal="distributed" vertical="center" wrapText="1"/>
    </xf>
    <xf numFmtId="0" fontId="22" fillId="0" borderId="14" xfId="14" applyFont="1" applyBorder="1" applyAlignment="1">
      <alignment horizontal="center" vertical="justify"/>
    </xf>
    <xf numFmtId="0" fontId="22" fillId="5" borderId="0" xfId="14" applyFont="1" applyFill="1" applyAlignment="1">
      <alignment horizontal="center" vertical="center"/>
    </xf>
    <xf numFmtId="0" fontId="49" fillId="0" borderId="14" xfId="14" applyBorder="1" applyAlignment="1">
      <alignment horizontal="distributed" vertical="justify"/>
    </xf>
    <xf numFmtId="0" fontId="23" fillId="0" borderId="1" xfId="14" applyFont="1" applyBorder="1" applyAlignment="1">
      <alignment horizontal="center" vertical="center"/>
    </xf>
    <xf numFmtId="0" fontId="23" fillId="0" borderId="1" xfId="14" applyFont="1" applyBorder="1" applyAlignment="1">
      <alignment horizontal="left" vertical="center" wrapText="1"/>
    </xf>
    <xf numFmtId="0" fontId="23" fillId="0" borderId="1" xfId="14" applyFont="1" applyBorder="1" applyAlignment="1">
      <alignment horizontal="left" vertical="center"/>
    </xf>
    <xf numFmtId="0" fontId="22" fillId="0" borderId="13" xfId="14" applyFont="1" applyBorder="1" applyAlignment="1">
      <alignment horizontal="center" vertical="center"/>
    </xf>
    <xf numFmtId="0" fontId="22" fillId="0" borderId="72" xfId="14" applyFont="1" applyBorder="1" applyAlignment="1">
      <alignment horizontal="center" vertical="center" wrapText="1"/>
    </xf>
    <xf numFmtId="0" fontId="22" fillId="0" borderId="61" xfId="14" applyFont="1" applyBorder="1" applyAlignment="1">
      <alignment horizontal="center" vertical="center" wrapText="1"/>
    </xf>
    <xf numFmtId="0" fontId="23" fillId="0" borderId="1" xfId="14" applyFont="1" applyBorder="1" applyAlignment="1">
      <alignment horizontal="left" vertical="center" wrapText="1" indent="1"/>
    </xf>
    <xf numFmtId="0" fontId="23" fillId="0" borderId="1" xfId="14" applyFont="1" applyBorder="1" applyAlignment="1">
      <alignment horizontal="left" vertical="center" indent="1"/>
    </xf>
    <xf numFmtId="0" fontId="22" fillId="0" borderId="140" xfId="14" applyFont="1" applyBorder="1" applyAlignment="1">
      <alignment horizontal="center" vertical="center"/>
    </xf>
    <xf numFmtId="0" fontId="22" fillId="0" borderId="12" xfId="14" applyFont="1" applyBorder="1" applyAlignment="1">
      <alignment horizontal="center" vertical="center"/>
    </xf>
    <xf numFmtId="0" fontId="22" fillId="0" borderId="11" xfId="14" applyFont="1" applyBorder="1" applyAlignment="1">
      <alignment horizontal="center" vertical="center" shrinkToFit="1"/>
    </xf>
    <xf numFmtId="0" fontId="22" fillId="0" borderId="12" xfId="14" applyFont="1" applyBorder="1" applyAlignment="1">
      <alignment horizontal="center" vertical="center" shrinkToFit="1"/>
    </xf>
    <xf numFmtId="0" fontId="22" fillId="0" borderId="13" xfId="14" applyFont="1" applyBorder="1" applyAlignment="1">
      <alignment horizontal="center" vertical="center" shrinkToFit="1"/>
    </xf>
    <xf numFmtId="184" fontId="22" fillId="0" borderId="11" xfId="14" applyNumberFormat="1" applyFont="1" applyBorder="1" applyAlignment="1">
      <alignment horizontal="center" vertical="center" shrinkToFit="1"/>
    </xf>
    <xf numFmtId="184" fontId="22" fillId="0" borderId="12" xfId="14" applyNumberFormat="1" applyFont="1" applyBorder="1" applyAlignment="1">
      <alignment horizontal="center" vertical="center" shrinkToFit="1"/>
    </xf>
    <xf numFmtId="184" fontId="22" fillId="0" borderId="13" xfId="14" applyNumberFormat="1" applyFont="1" applyBorder="1" applyAlignment="1">
      <alignment horizontal="center" vertical="center" shrinkToFit="1"/>
    </xf>
    <xf numFmtId="0" fontId="22" fillId="0" borderId="11" xfId="14" applyFont="1" applyBorder="1" applyAlignment="1">
      <alignment horizontal="right" vertical="center" shrinkToFit="1"/>
    </xf>
    <xf numFmtId="0" fontId="22" fillId="0" borderId="12" xfId="14" applyFont="1" applyBorder="1" applyAlignment="1">
      <alignment horizontal="right" vertical="center" shrinkToFit="1"/>
    </xf>
    <xf numFmtId="0" fontId="22" fillId="0" borderId="13" xfId="14" applyFont="1" applyBorder="1" applyAlignment="1">
      <alignment horizontal="right" vertical="center" shrinkToFit="1"/>
    </xf>
    <xf numFmtId="3" fontId="22" fillId="0" borderId="11" xfId="14" applyNumberFormat="1" applyFont="1" applyBorder="1" applyAlignment="1">
      <alignment horizontal="right" vertical="center" shrinkToFit="1"/>
    </xf>
    <xf numFmtId="0" fontId="22" fillId="0" borderId="65" xfId="14" applyFont="1" applyBorder="1" applyAlignment="1">
      <alignment horizontal="center" vertical="center" shrinkToFit="1"/>
    </xf>
    <xf numFmtId="0" fontId="22" fillId="0" borderId="11" xfId="14" applyFont="1" applyBorder="1" applyAlignment="1">
      <alignment horizontal="left" vertical="center" shrinkToFit="1"/>
    </xf>
    <xf numFmtId="0" fontId="22" fillId="0" borderId="12" xfId="14" applyFont="1" applyBorder="1" applyAlignment="1">
      <alignment horizontal="left" vertical="center" shrinkToFit="1"/>
    </xf>
    <xf numFmtId="0" fontId="22" fillId="0" borderId="13" xfId="14" applyFont="1" applyBorder="1" applyAlignment="1">
      <alignment horizontal="left" vertical="center" shrinkToFit="1"/>
    </xf>
    <xf numFmtId="14" fontId="22" fillId="0" borderId="11" xfId="14" applyNumberFormat="1" applyFont="1" applyBorder="1" applyAlignment="1">
      <alignment vertical="center" shrinkToFit="1"/>
    </xf>
    <xf numFmtId="14" fontId="22" fillId="0" borderId="12" xfId="14" applyNumberFormat="1" applyFont="1" applyBorder="1" applyAlignment="1">
      <alignment vertical="center" shrinkToFit="1"/>
    </xf>
    <xf numFmtId="14" fontId="22" fillId="0" borderId="13" xfId="14" applyNumberFormat="1" applyFont="1" applyBorder="1" applyAlignment="1">
      <alignment vertical="center" shrinkToFit="1"/>
    </xf>
    <xf numFmtId="0" fontId="23" fillId="0" borderId="11" xfId="14" applyFont="1" applyBorder="1" applyAlignment="1">
      <alignment horizontal="left" vertical="center"/>
    </xf>
    <xf numFmtId="0" fontId="23" fillId="0" borderId="12" xfId="14" applyFont="1" applyBorder="1" applyAlignment="1">
      <alignment horizontal="left" vertical="center"/>
    </xf>
    <xf numFmtId="0" fontId="23" fillId="0" borderId="13" xfId="14" applyFont="1" applyBorder="1" applyAlignment="1">
      <alignment horizontal="left" vertical="center"/>
    </xf>
    <xf numFmtId="38" fontId="22" fillId="0" borderId="11" xfId="24" applyFont="1" applyBorder="1" applyAlignment="1">
      <alignment horizontal="right" vertical="center" shrinkToFit="1"/>
    </xf>
    <xf numFmtId="38" fontId="22" fillId="0" borderId="12" xfId="24" applyFont="1" applyBorder="1" applyAlignment="1">
      <alignment horizontal="right" vertical="center" shrinkToFit="1"/>
    </xf>
    <xf numFmtId="38" fontId="22" fillId="0" borderId="13" xfId="24" applyFont="1" applyBorder="1" applyAlignment="1">
      <alignment horizontal="right" vertical="center" shrinkToFit="1"/>
    </xf>
    <xf numFmtId="0" fontId="22" fillId="0" borderId="11" xfId="14" applyFont="1" applyBorder="1" applyAlignment="1">
      <alignment vertical="center" shrinkToFit="1"/>
    </xf>
    <xf numFmtId="0" fontId="22" fillId="0" borderId="12" xfId="14" applyFont="1" applyBorder="1" applyAlignment="1">
      <alignment vertical="center" shrinkToFit="1"/>
    </xf>
    <xf numFmtId="0" fontId="22" fillId="0" borderId="13" xfId="14" applyFont="1" applyBorder="1" applyAlignment="1">
      <alignment vertical="center" shrinkToFit="1"/>
    </xf>
    <xf numFmtId="0" fontId="22" fillId="0" borderId="11" xfId="14" quotePrefix="1" applyFont="1" applyBorder="1" applyAlignment="1">
      <alignment vertical="center" shrinkToFit="1"/>
    </xf>
    <xf numFmtId="0" fontId="23" fillId="0" borderId="9" xfId="14" applyFont="1" applyBorder="1" applyAlignment="1">
      <alignment horizontal="left" vertical="center" wrapText="1"/>
    </xf>
    <xf numFmtId="0" fontId="23" fillId="0" borderId="8" xfId="14" applyFont="1" applyBorder="1" applyAlignment="1">
      <alignment horizontal="left" vertical="center" wrapText="1"/>
    </xf>
    <xf numFmtId="0" fontId="23" fillId="0" borderId="5" xfId="14" applyFont="1" applyBorder="1" applyAlignment="1">
      <alignment horizontal="left" vertical="center" wrapText="1"/>
    </xf>
    <xf numFmtId="0" fontId="23" fillId="0" borderId="34" xfId="14" applyFont="1" applyBorder="1" applyAlignment="1">
      <alignment horizontal="left" vertical="center" wrapText="1"/>
    </xf>
    <xf numFmtId="0" fontId="23" fillId="0" borderId="0" xfId="14" applyFont="1" applyBorder="1" applyAlignment="1">
      <alignment horizontal="left" vertical="center" wrapText="1"/>
    </xf>
    <xf numFmtId="0" fontId="23" fillId="0" borderId="6" xfId="14" applyFont="1" applyBorder="1" applyAlignment="1">
      <alignment horizontal="left" vertical="center" wrapText="1"/>
    </xf>
    <xf numFmtId="0" fontId="23" fillId="0" borderId="10" xfId="14" applyFont="1" applyBorder="1" applyAlignment="1">
      <alignment horizontal="left" vertical="center" wrapText="1"/>
    </xf>
    <xf numFmtId="0" fontId="23" fillId="0" borderId="14" xfId="14" applyFont="1" applyBorder="1" applyAlignment="1">
      <alignment horizontal="left" vertical="center" wrapText="1"/>
    </xf>
    <xf numFmtId="0" fontId="23" fillId="0" borderId="7" xfId="14" applyFont="1" applyBorder="1" applyAlignment="1">
      <alignment horizontal="left" vertical="center" wrapText="1"/>
    </xf>
    <xf numFmtId="0" fontId="22" fillId="0" borderId="11" xfId="14" applyFont="1" applyFill="1" applyBorder="1" applyAlignment="1">
      <alignment horizontal="right" vertical="center" shrinkToFit="1"/>
    </xf>
    <xf numFmtId="0" fontId="22" fillId="0" borderId="12" xfId="14" applyFont="1" applyFill="1" applyBorder="1" applyAlignment="1">
      <alignment horizontal="right" vertical="center" shrinkToFit="1"/>
    </xf>
    <xf numFmtId="0" fontId="22" fillId="0" borderId="13" xfId="14" applyFont="1" applyFill="1" applyBorder="1" applyAlignment="1">
      <alignment horizontal="right" vertical="center" shrinkToFit="1"/>
    </xf>
    <xf numFmtId="0" fontId="22" fillId="0" borderId="11" xfId="14" applyFont="1" applyFill="1" applyBorder="1" applyAlignment="1">
      <alignment horizontal="center" vertical="center" shrinkToFit="1"/>
    </xf>
    <xf numFmtId="0" fontId="22" fillId="0" borderId="13" xfId="14" applyFont="1" applyFill="1" applyBorder="1" applyAlignment="1">
      <alignment horizontal="center" vertical="center" shrinkToFit="1"/>
    </xf>
    <xf numFmtId="3" fontId="22" fillId="0" borderId="11" xfId="14" applyNumberFormat="1" applyFont="1" applyFill="1" applyBorder="1" applyAlignment="1">
      <alignment horizontal="right" vertical="center" shrinkToFit="1"/>
    </xf>
    <xf numFmtId="0" fontId="22" fillId="5" borderId="141" xfId="14" applyFont="1" applyFill="1" applyBorder="1" applyAlignment="1">
      <alignment horizontal="center" vertical="center"/>
    </xf>
    <xf numFmtId="0" fontId="22" fillId="5" borderId="8" xfId="14" applyFont="1" applyFill="1" applyBorder="1" applyAlignment="1">
      <alignment horizontal="center" vertical="center"/>
    </xf>
    <xf numFmtId="0" fontId="22" fillId="5" borderId="5" xfId="14" applyFont="1" applyFill="1" applyBorder="1" applyAlignment="1">
      <alignment horizontal="center" vertical="center"/>
    </xf>
    <xf numFmtId="0" fontId="22" fillId="5" borderId="153" xfId="14" applyFont="1" applyFill="1" applyBorder="1" applyAlignment="1">
      <alignment horizontal="center" vertical="center"/>
    </xf>
    <xf numFmtId="0" fontId="22" fillId="5" borderId="14" xfId="14" applyFont="1" applyFill="1" applyBorder="1" applyAlignment="1">
      <alignment horizontal="center" vertical="center"/>
    </xf>
    <xf numFmtId="0" fontId="22" fillId="5" borderId="7" xfId="14" applyFont="1" applyFill="1" applyBorder="1" applyAlignment="1">
      <alignment horizontal="center" vertical="center"/>
    </xf>
    <xf numFmtId="0" fontId="22" fillId="5" borderId="9" xfId="14" applyFont="1" applyFill="1" applyBorder="1" applyAlignment="1">
      <alignment horizontal="center" vertical="center" shrinkToFit="1"/>
    </xf>
    <xf numFmtId="0" fontId="22" fillId="5" borderId="8" xfId="14" applyFont="1" applyFill="1" applyBorder="1" applyAlignment="1">
      <alignment horizontal="center" vertical="center" shrinkToFit="1"/>
    </xf>
    <xf numFmtId="0" fontId="22" fillId="5" borderId="10" xfId="14" applyFont="1" applyFill="1" applyBorder="1" applyAlignment="1">
      <alignment horizontal="center" vertical="center" shrinkToFit="1"/>
    </xf>
    <xf numFmtId="0" fontId="22" fillId="5" borderId="14" xfId="14" applyFont="1" applyFill="1" applyBorder="1" applyAlignment="1">
      <alignment horizontal="center" vertical="center" shrinkToFit="1"/>
    </xf>
    <xf numFmtId="0" fontId="22" fillId="5" borderId="11" xfId="14" applyFont="1" applyFill="1" applyBorder="1" applyAlignment="1">
      <alignment horizontal="center" vertical="center" shrinkToFit="1"/>
    </xf>
    <xf numFmtId="0" fontId="22" fillId="5" borderId="13" xfId="14" applyFont="1" applyFill="1" applyBorder="1" applyAlignment="1">
      <alignment horizontal="center" vertical="center" shrinkToFit="1"/>
    </xf>
    <xf numFmtId="0" fontId="22" fillId="5" borderId="12" xfId="14" applyFont="1" applyFill="1" applyBorder="1" applyAlignment="1">
      <alignment horizontal="center" vertical="center" shrinkToFit="1"/>
    </xf>
    <xf numFmtId="38" fontId="22" fillId="5" borderId="11" xfId="24" applyFont="1" applyFill="1" applyBorder="1" applyAlignment="1">
      <alignment horizontal="right" vertical="center" shrinkToFit="1"/>
    </xf>
    <xf numFmtId="38" fontId="22" fillId="5" borderId="12" xfId="24" applyFont="1" applyFill="1" applyBorder="1" applyAlignment="1">
      <alignment horizontal="right" vertical="center" shrinkToFit="1"/>
    </xf>
    <xf numFmtId="38" fontId="22" fillId="5" borderId="13" xfId="24" applyFont="1" applyFill="1" applyBorder="1" applyAlignment="1">
      <alignment horizontal="right" vertical="center" shrinkToFit="1"/>
    </xf>
    <xf numFmtId="0" fontId="22" fillId="5" borderId="5" xfId="14" applyFont="1" applyFill="1" applyBorder="1" applyAlignment="1">
      <alignment horizontal="center" vertical="center" shrinkToFit="1"/>
    </xf>
    <xf numFmtId="0" fontId="22" fillId="5" borderId="72" xfId="14" applyFont="1" applyFill="1" applyBorder="1" applyAlignment="1">
      <alignment horizontal="center" vertical="center" shrinkToFit="1"/>
    </xf>
    <xf numFmtId="0" fontId="22" fillId="5" borderId="65" xfId="14" applyFont="1" applyFill="1" applyBorder="1" applyAlignment="1">
      <alignment horizontal="center" vertical="center" shrinkToFit="1"/>
    </xf>
    <xf numFmtId="0" fontId="22" fillId="15" borderId="11" xfId="14" applyFont="1" applyFill="1" applyBorder="1" applyAlignment="1">
      <alignment horizontal="left" vertical="center" shrinkToFit="1"/>
    </xf>
    <xf numFmtId="0" fontId="22" fillId="15" borderId="13" xfId="14" applyFont="1" applyFill="1" applyBorder="1" applyAlignment="1">
      <alignment horizontal="left" vertical="center" shrinkToFit="1"/>
    </xf>
    <xf numFmtId="0" fontId="22" fillId="15" borderId="72" xfId="14" applyFont="1" applyFill="1" applyBorder="1" applyAlignment="1">
      <alignment horizontal="center" vertical="center" shrinkToFit="1"/>
    </xf>
    <xf numFmtId="0" fontId="22" fillId="15" borderId="34" xfId="14" applyFont="1" applyFill="1" applyBorder="1" applyAlignment="1">
      <alignment horizontal="center" vertical="center" shrinkToFit="1"/>
    </xf>
    <xf numFmtId="0" fontId="22" fillId="15" borderId="0" xfId="14" applyFont="1" applyFill="1" applyBorder="1" applyAlignment="1">
      <alignment horizontal="center" vertical="center" shrinkToFit="1"/>
    </xf>
    <xf numFmtId="0" fontId="22" fillId="15" borderId="142" xfId="14" applyFont="1" applyFill="1" applyBorder="1" applyAlignment="1">
      <alignment horizontal="center" vertical="center" shrinkToFit="1"/>
    </xf>
    <xf numFmtId="0" fontId="22" fillId="15" borderId="127" xfId="14" applyFont="1" applyFill="1" applyBorder="1" applyAlignment="1">
      <alignment horizontal="center" vertical="center" shrinkToFit="1"/>
    </xf>
    <xf numFmtId="0" fontId="22" fillId="15" borderId="147" xfId="14" applyFont="1" applyFill="1" applyBorder="1" applyAlignment="1">
      <alignment horizontal="center" vertical="center" shrinkToFit="1"/>
    </xf>
    <xf numFmtId="0" fontId="22" fillId="15" borderId="148" xfId="14" applyFont="1" applyFill="1" applyBorder="1" applyAlignment="1">
      <alignment horizontal="center" vertical="center" shrinkToFit="1"/>
    </xf>
    <xf numFmtId="0" fontId="22" fillId="15" borderId="9" xfId="14" quotePrefix="1" applyFont="1" applyFill="1" applyBorder="1" applyAlignment="1">
      <alignment horizontal="center" vertical="center" shrinkToFit="1"/>
    </xf>
    <xf numFmtId="0" fontId="22" fillId="15" borderId="8" xfId="14" quotePrefix="1" applyFont="1" applyFill="1" applyBorder="1" applyAlignment="1">
      <alignment horizontal="center" vertical="center" shrinkToFit="1"/>
    </xf>
    <xf numFmtId="0" fontId="22" fillId="15" borderId="72" xfId="14" quotePrefix="1" applyFont="1" applyFill="1" applyBorder="1" applyAlignment="1">
      <alignment horizontal="center" vertical="center" shrinkToFit="1"/>
    </xf>
    <xf numFmtId="0" fontId="22" fillId="15" borderId="10" xfId="14" quotePrefix="1" applyFont="1" applyFill="1" applyBorder="1" applyAlignment="1">
      <alignment horizontal="center" vertical="center" shrinkToFit="1"/>
    </xf>
    <xf numFmtId="0" fontId="22" fillId="15" borderId="14" xfId="14" quotePrefix="1" applyFont="1" applyFill="1" applyBorder="1" applyAlignment="1">
      <alignment horizontal="center" vertical="center" shrinkToFit="1"/>
    </xf>
    <xf numFmtId="0" fontId="22" fillId="15" borderId="61" xfId="14" quotePrefix="1" applyFont="1" applyFill="1" applyBorder="1" applyAlignment="1">
      <alignment horizontal="center" vertical="center" shrinkToFit="1"/>
    </xf>
    <xf numFmtId="14" fontId="22" fillId="0" borderId="11" xfId="14" applyNumberFormat="1" applyFont="1" applyBorder="1" applyAlignment="1">
      <alignment horizontal="left" vertical="center" shrinkToFit="1"/>
    </xf>
    <xf numFmtId="14" fontId="22" fillId="0" borderId="12" xfId="14" applyNumberFormat="1" applyFont="1" applyBorder="1" applyAlignment="1">
      <alignment horizontal="left" vertical="center" shrinkToFit="1"/>
    </xf>
    <xf numFmtId="14" fontId="22" fillId="0" borderId="13" xfId="14" applyNumberFormat="1" applyFont="1" applyBorder="1" applyAlignment="1">
      <alignment horizontal="left" vertical="center" shrinkToFit="1"/>
    </xf>
    <xf numFmtId="0" fontId="22" fillId="15" borderId="9" xfId="14" applyFont="1" applyFill="1" applyBorder="1" applyAlignment="1">
      <alignment horizontal="left" vertical="top" wrapText="1" shrinkToFit="1"/>
    </xf>
    <xf numFmtId="0" fontId="22" fillId="15" borderId="8" xfId="14" applyFont="1" applyFill="1" applyBorder="1" applyAlignment="1">
      <alignment horizontal="left" vertical="top" wrapText="1" shrinkToFit="1"/>
    </xf>
    <xf numFmtId="0" fontId="22" fillId="15" borderId="72" xfId="14" applyFont="1" applyFill="1" applyBorder="1" applyAlignment="1">
      <alignment horizontal="left" vertical="top" wrapText="1" shrinkToFit="1"/>
    </xf>
    <xf numFmtId="0" fontId="22" fillId="15" borderId="34" xfId="14" applyFont="1" applyFill="1" applyBorder="1" applyAlignment="1">
      <alignment horizontal="left" vertical="top" wrapText="1" shrinkToFit="1"/>
    </xf>
    <xf numFmtId="0" fontId="22" fillId="15" borderId="0" xfId="14" applyFont="1" applyFill="1" applyBorder="1" applyAlignment="1">
      <alignment horizontal="left" vertical="top" wrapText="1" shrinkToFit="1"/>
    </xf>
    <xf numFmtId="0" fontId="22" fillId="15" borderId="142" xfId="14" applyFont="1" applyFill="1" applyBorder="1" applyAlignment="1">
      <alignment horizontal="left" vertical="top" wrapText="1" shrinkToFit="1"/>
    </xf>
    <xf numFmtId="14" fontId="22" fillId="0" borderId="11" xfId="14" applyNumberFormat="1" applyFont="1" applyBorder="1" applyAlignment="1">
      <alignment horizontal="center" vertical="center" shrinkToFit="1"/>
    </xf>
    <xf numFmtId="14" fontId="22" fillId="0" borderId="12" xfId="14" applyNumberFormat="1" applyFont="1" applyBorder="1" applyAlignment="1">
      <alignment horizontal="center" vertical="center" shrinkToFit="1"/>
    </xf>
    <xf numFmtId="14" fontId="22" fillId="0" borderId="13" xfId="14" applyNumberFormat="1" applyFont="1" applyBorder="1" applyAlignment="1">
      <alignment horizontal="center" vertical="center" shrinkToFit="1"/>
    </xf>
    <xf numFmtId="38" fontId="22" fillId="15" borderId="0" xfId="24" applyFont="1" applyFill="1" applyBorder="1" applyAlignment="1">
      <alignment horizontal="right" vertical="center" shrinkToFit="1"/>
    </xf>
    <xf numFmtId="0" fontId="22" fillId="5" borderId="97" xfId="14" applyFont="1" applyFill="1" applyBorder="1" applyAlignment="1">
      <alignment horizontal="center" vertical="center" shrinkToFit="1"/>
    </xf>
    <xf numFmtId="0" fontId="22" fillId="5" borderId="100" xfId="14" applyFont="1" applyFill="1" applyBorder="1" applyAlignment="1">
      <alignment horizontal="center" vertical="center" shrinkToFit="1"/>
    </xf>
    <xf numFmtId="0" fontId="22" fillId="5" borderId="99" xfId="14" applyFont="1" applyFill="1" applyBorder="1" applyAlignment="1">
      <alignment horizontal="center" vertical="center" shrinkToFit="1"/>
    </xf>
    <xf numFmtId="38" fontId="22" fillId="15" borderId="14" xfId="24" applyFont="1" applyFill="1" applyBorder="1" applyAlignment="1">
      <alignment horizontal="right" vertical="center" shrinkToFit="1"/>
    </xf>
    <xf numFmtId="0" fontId="22" fillId="5" borderId="146" xfId="14" applyFont="1" applyFill="1" applyBorder="1" applyAlignment="1">
      <alignment horizontal="center" vertical="center"/>
    </xf>
    <xf numFmtId="0" fontId="22" fillId="5" borderId="147" xfId="14" applyFont="1" applyFill="1" applyBorder="1" applyAlignment="1">
      <alignment horizontal="center" vertical="center"/>
    </xf>
    <xf numFmtId="0" fontId="22" fillId="5" borderId="154" xfId="14" applyFont="1" applyFill="1" applyBorder="1" applyAlignment="1">
      <alignment horizontal="center" vertical="center"/>
    </xf>
    <xf numFmtId="0" fontId="22" fillId="5" borderId="127" xfId="14" applyFont="1" applyFill="1" applyBorder="1" applyAlignment="1">
      <alignment horizontal="center" vertical="center" shrinkToFit="1"/>
    </xf>
    <xf numFmtId="0" fontId="22" fillId="5" borderId="147" xfId="14" applyFont="1" applyFill="1" applyBorder="1" applyAlignment="1">
      <alignment horizontal="center" vertical="center" shrinkToFit="1"/>
    </xf>
    <xf numFmtId="0" fontId="24" fillId="0" borderId="2" xfId="3" applyFont="1" applyBorder="1" applyAlignment="1">
      <alignment horizontal="center" vertical="center" shrinkToFit="1"/>
    </xf>
    <xf numFmtId="0" fontId="24" fillId="0" borderId="3" xfId="3" applyFont="1" applyBorder="1" applyAlignment="1">
      <alignment horizontal="center" vertical="center" shrinkToFit="1"/>
    </xf>
    <xf numFmtId="0" fontId="24" fillId="0" borderId="4" xfId="3" applyFont="1" applyBorder="1" applyAlignment="1">
      <alignment horizontal="center" vertical="center" shrinkToFit="1"/>
    </xf>
    <xf numFmtId="0" fontId="24" fillId="0" borderId="2" xfId="3" applyFont="1" applyBorder="1" applyAlignment="1">
      <alignment horizontal="center" vertical="center" wrapText="1"/>
    </xf>
    <xf numFmtId="0" fontId="24" fillId="0" borderId="3" xfId="3" applyFont="1" applyBorder="1" applyAlignment="1">
      <alignment horizontal="center" vertical="center"/>
    </xf>
    <xf numFmtId="0" fontId="24" fillId="0" borderId="4" xfId="3" applyFont="1" applyBorder="1" applyAlignment="1">
      <alignment horizontal="center" vertical="center"/>
    </xf>
    <xf numFmtId="0" fontId="24" fillId="0" borderId="3" xfId="3" applyFont="1" applyBorder="1" applyAlignment="1">
      <alignment horizontal="center" vertical="center" wrapText="1"/>
    </xf>
    <xf numFmtId="0" fontId="24" fillId="0" borderId="4" xfId="3" applyFont="1" applyBorder="1" applyAlignment="1">
      <alignment horizontal="center" vertical="center" wrapText="1"/>
    </xf>
    <xf numFmtId="38" fontId="24" fillId="0" borderId="2" xfId="13" applyFont="1" applyBorder="1" applyAlignment="1">
      <alignment horizontal="center" vertical="center" wrapText="1"/>
    </xf>
    <xf numFmtId="38" fontId="24" fillId="0" borderId="3" xfId="13" applyFont="1" applyBorder="1" applyAlignment="1">
      <alignment horizontal="center" vertical="center" wrapText="1"/>
    </xf>
    <xf numFmtId="38" fontId="24" fillId="0" borderId="4" xfId="13" applyFont="1" applyBorder="1" applyAlignment="1">
      <alignment horizontal="center" vertical="center" wrapText="1"/>
    </xf>
    <xf numFmtId="0" fontId="24" fillId="0" borderId="2" xfId="3" applyFont="1" applyFill="1" applyBorder="1" applyAlignment="1">
      <alignment horizontal="center" vertical="center" wrapText="1"/>
    </xf>
    <xf numFmtId="0" fontId="24" fillId="0" borderId="4" xfId="3" applyFont="1" applyFill="1" applyBorder="1" applyAlignment="1">
      <alignment horizontal="center" vertical="center" wrapText="1"/>
    </xf>
    <xf numFmtId="0" fontId="24" fillId="0" borderId="11" xfId="3" applyFont="1" applyBorder="1" applyAlignment="1">
      <alignment horizontal="center" vertical="center" wrapText="1"/>
    </xf>
    <xf numFmtId="0" fontId="24" fillId="0" borderId="12" xfId="3" applyFont="1" applyBorder="1" applyAlignment="1">
      <alignment horizontal="center" vertical="center" wrapText="1"/>
    </xf>
    <xf numFmtId="0" fontId="24" fillId="0" borderId="13" xfId="3" applyFont="1" applyBorder="1" applyAlignment="1">
      <alignment horizontal="center" vertical="center" wrapText="1"/>
    </xf>
    <xf numFmtId="0" fontId="49" fillId="0" borderId="11" xfId="14" applyFont="1" applyBorder="1" applyAlignment="1">
      <alignment horizontal="center" vertical="center" wrapText="1"/>
    </xf>
    <xf numFmtId="0" fontId="49" fillId="0" borderId="12" xfId="14" applyFont="1" applyBorder="1" applyAlignment="1">
      <alignment horizontal="center" vertical="center" wrapText="1"/>
    </xf>
    <xf numFmtId="0" fontId="49" fillId="0" borderId="13" xfId="14" applyFont="1" applyBorder="1" applyAlignment="1">
      <alignment horizontal="center" vertical="center" wrapText="1"/>
    </xf>
    <xf numFmtId="0" fontId="24" fillId="0" borderId="12" xfId="14" applyFont="1" applyBorder="1" applyAlignment="1">
      <alignment horizontal="center" vertical="center" wrapText="1"/>
    </xf>
    <xf numFmtId="0" fontId="24" fillId="0" borderId="13" xfId="14" applyFont="1" applyBorder="1" applyAlignment="1">
      <alignment horizontal="center" vertical="center" wrapText="1"/>
    </xf>
    <xf numFmtId="0" fontId="50" fillId="0" borderId="2" xfId="3" applyFont="1" applyBorder="1" applyAlignment="1">
      <alignment horizontal="center" vertical="center" wrapText="1"/>
    </xf>
    <xf numFmtId="0" fontId="50" fillId="0" borderId="3" xfId="3" applyFont="1" applyBorder="1" applyAlignment="1">
      <alignment horizontal="center" vertical="center" wrapText="1"/>
    </xf>
    <xf numFmtId="0" fontId="50"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4" fillId="7" borderId="11" xfId="3" applyFont="1" applyFill="1" applyBorder="1" applyAlignment="1">
      <alignment horizontal="center" vertical="center"/>
    </xf>
    <xf numFmtId="0" fontId="24" fillId="7" borderId="12" xfId="3" applyFont="1" applyFill="1" applyBorder="1" applyAlignment="1">
      <alignment horizontal="center" vertical="center"/>
    </xf>
    <xf numFmtId="0" fontId="49" fillId="8" borderId="11" xfId="14" applyFont="1" applyFill="1" applyBorder="1" applyAlignment="1">
      <alignment horizontal="center" vertical="center"/>
    </xf>
    <xf numFmtId="0" fontId="49" fillId="8" borderId="12" xfId="14" applyFont="1" applyFill="1" applyBorder="1" applyAlignment="1">
      <alignment horizontal="center" vertical="center"/>
    </xf>
    <xf numFmtId="0" fontId="24" fillId="0" borderId="12" xfId="14" applyFont="1" applyBorder="1" applyAlignment="1">
      <alignment vertical="center"/>
    </xf>
    <xf numFmtId="0" fontId="24" fillId="0" borderId="13" xfId="14" applyFont="1" applyBorder="1" applyAlignment="1">
      <alignment vertical="center"/>
    </xf>
    <xf numFmtId="0" fontId="49" fillId="0" borderId="9" xfId="14" applyFont="1" applyBorder="1" applyAlignment="1">
      <alignment horizontal="center" vertical="center" wrapText="1"/>
    </xf>
    <xf numFmtId="0" fontId="49" fillId="0" borderId="5" xfId="14" applyFont="1" applyBorder="1" applyAlignment="1">
      <alignment horizontal="center" vertical="center" wrapText="1"/>
    </xf>
    <xf numFmtId="0" fontId="49" fillId="0" borderId="3" xfId="14" applyFont="1" applyBorder="1" applyAlignment="1">
      <alignment horizontal="center" vertical="center" wrapText="1"/>
    </xf>
    <xf numFmtId="0" fontId="49" fillId="0" borderId="4" xfId="14" applyFont="1" applyBorder="1" applyAlignment="1">
      <alignment horizontal="center" vertical="center" wrapText="1"/>
    </xf>
    <xf numFmtId="0" fontId="49" fillId="0" borderId="2" xfId="14" applyFont="1" applyBorder="1" applyAlignment="1">
      <alignment horizontal="center" vertical="center" wrapText="1"/>
    </xf>
    <xf numFmtId="0" fontId="49" fillId="0" borderId="9" xfId="14" applyFont="1" applyBorder="1" applyAlignment="1">
      <alignment horizontal="left" vertical="center" wrapText="1"/>
    </xf>
    <xf numFmtId="0" fontId="49" fillId="0" borderId="8" xfId="14" applyFont="1" applyBorder="1" applyAlignment="1">
      <alignment horizontal="left" vertical="center" wrapText="1"/>
    </xf>
    <xf numFmtId="0" fontId="49" fillId="0" borderId="5" xfId="14" applyFont="1" applyBorder="1" applyAlignment="1">
      <alignment horizontal="left" vertical="center" wrapText="1"/>
    </xf>
    <xf numFmtId="0" fontId="24" fillId="0" borderId="3" xfId="14" applyFont="1" applyBorder="1" applyAlignment="1">
      <alignment horizontal="center" vertical="center" wrapText="1"/>
    </xf>
    <xf numFmtId="0" fontId="24" fillId="0" borderId="4" xfId="14" applyFont="1" applyBorder="1" applyAlignment="1">
      <alignment horizontal="center" vertical="center" wrapText="1"/>
    </xf>
    <xf numFmtId="0" fontId="24" fillId="0" borderId="11" xfId="3" applyFont="1" applyBorder="1" applyAlignment="1">
      <alignment horizontal="left" vertical="center"/>
    </xf>
    <xf numFmtId="0" fontId="49" fillId="0" borderId="11" xfId="14" applyFont="1" applyBorder="1" applyAlignment="1">
      <alignment horizontal="left" vertical="center"/>
    </xf>
    <xf numFmtId="0" fontId="49" fillId="0" borderId="12" xfId="14" applyFont="1" applyBorder="1" applyAlignment="1">
      <alignment horizontal="left" vertical="center"/>
    </xf>
    <xf numFmtId="0" fontId="49" fillId="0" borderId="13" xfId="14" applyFont="1" applyBorder="1" applyAlignment="1">
      <alignment horizontal="left" vertical="center"/>
    </xf>
    <xf numFmtId="0" fontId="22" fillId="11" borderId="47" xfId="3" applyFont="1" applyFill="1" applyBorder="1" applyAlignment="1">
      <alignment horizontal="center" vertical="center"/>
    </xf>
    <xf numFmtId="0" fontId="22" fillId="11" borderId="48" xfId="3" applyFont="1" applyFill="1" applyBorder="1" applyAlignment="1">
      <alignment horizontal="center" vertical="center"/>
    </xf>
    <xf numFmtId="0" fontId="22" fillId="11" borderId="49" xfId="3" applyFont="1" applyFill="1" applyBorder="1" applyAlignment="1">
      <alignment horizontal="center" vertical="center"/>
    </xf>
    <xf numFmtId="0" fontId="24" fillId="0" borderId="50" xfId="3" applyBorder="1" applyAlignment="1">
      <alignment horizontal="center" vertical="center" wrapText="1" shrinkToFit="1"/>
    </xf>
    <xf numFmtId="0" fontId="24" fillId="0" borderId="59" xfId="3" applyBorder="1" applyAlignment="1">
      <alignment horizontal="center" vertical="center" shrinkToFit="1"/>
    </xf>
    <xf numFmtId="0" fontId="24" fillId="0" borderId="51" xfId="3" applyBorder="1" applyAlignment="1">
      <alignment horizontal="center" vertical="center"/>
    </xf>
    <xf numFmtId="0" fontId="24" fillId="0" borderId="52" xfId="3" applyBorder="1" applyAlignment="1">
      <alignment horizontal="center" vertical="center"/>
    </xf>
    <xf numFmtId="0" fontId="22" fillId="0" borderId="53" xfId="3" applyFont="1" applyBorder="1" applyAlignment="1">
      <alignment horizontal="center" vertical="center"/>
    </xf>
    <xf numFmtId="0" fontId="22" fillId="0" borderId="54" xfId="3" applyFont="1" applyBorder="1" applyAlignment="1">
      <alignment horizontal="center" vertical="center"/>
    </xf>
    <xf numFmtId="0" fontId="22" fillId="0" borderId="60" xfId="3" applyFont="1" applyBorder="1" applyAlignment="1">
      <alignment horizontal="center" vertical="center"/>
    </xf>
    <xf numFmtId="0" fontId="22" fillId="0" borderId="1" xfId="3" applyFont="1" applyBorder="1" applyAlignment="1">
      <alignment horizontal="center" vertical="center"/>
    </xf>
    <xf numFmtId="0" fontId="22" fillId="0" borderId="52" xfId="3" applyFont="1" applyBorder="1" applyAlignment="1">
      <alignment horizontal="center" vertical="center" wrapText="1"/>
    </xf>
    <xf numFmtId="0" fontId="22" fillId="0" borderId="55" xfId="3" applyFont="1" applyBorder="1" applyAlignment="1">
      <alignment horizontal="center" vertical="center" wrapText="1"/>
    </xf>
    <xf numFmtId="0" fontId="22" fillId="0" borderId="56"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7" xfId="3" applyFont="1" applyBorder="1" applyAlignment="1">
      <alignment horizontal="center" vertical="center" wrapText="1"/>
    </xf>
    <xf numFmtId="0" fontId="22" fillId="0" borderId="52" xfId="3" applyFont="1" applyBorder="1" applyAlignment="1">
      <alignment horizontal="center" vertical="center"/>
    </xf>
    <xf numFmtId="0" fontId="22" fillId="0" borderId="55" xfId="3" applyFont="1" applyBorder="1" applyAlignment="1">
      <alignment horizontal="center" vertical="center"/>
    </xf>
    <xf numFmtId="0" fontId="22" fillId="0" borderId="56" xfId="3" applyFont="1" applyBorder="1" applyAlignment="1">
      <alignment horizontal="center" vertical="center"/>
    </xf>
    <xf numFmtId="0" fontId="22" fillId="0" borderId="10" xfId="3" applyFont="1" applyBorder="1" applyAlignment="1">
      <alignment horizontal="center" vertical="center"/>
    </xf>
    <xf numFmtId="0" fontId="22" fillId="0" borderId="14" xfId="3" applyFont="1" applyBorder="1" applyAlignment="1">
      <alignment horizontal="center" vertical="center"/>
    </xf>
    <xf numFmtId="0" fontId="22" fillId="0" borderId="7" xfId="3" applyFont="1" applyBorder="1" applyAlignment="1">
      <alignment horizontal="center" vertical="center"/>
    </xf>
    <xf numFmtId="3" fontId="22" fillId="12" borderId="11" xfId="3" applyNumberFormat="1" applyFont="1" applyFill="1" applyBorder="1" applyAlignment="1">
      <alignment horizontal="right" vertical="center" shrinkToFit="1"/>
    </xf>
    <xf numFmtId="0" fontId="22" fillId="12" borderId="12" xfId="3" applyFont="1" applyFill="1" applyBorder="1" applyAlignment="1">
      <alignment horizontal="right" vertical="center" shrinkToFit="1"/>
    </xf>
    <xf numFmtId="0" fontId="22" fillId="12" borderId="13" xfId="3" applyFont="1" applyFill="1" applyBorder="1" applyAlignment="1">
      <alignment horizontal="right" vertical="center" shrinkToFit="1"/>
    </xf>
    <xf numFmtId="0" fontId="22" fillId="12" borderId="11" xfId="3" applyFont="1" applyFill="1" applyBorder="1" applyAlignment="1">
      <alignment horizontal="center" vertical="center" shrinkToFit="1"/>
    </xf>
    <xf numFmtId="0" fontId="22" fillId="12" borderId="12" xfId="3" applyFont="1" applyFill="1" applyBorder="1" applyAlignment="1">
      <alignment horizontal="center" vertical="center" shrinkToFit="1"/>
    </xf>
    <xf numFmtId="0" fontId="22" fillId="12" borderId="64" xfId="3" applyFont="1" applyFill="1" applyBorder="1" applyAlignment="1">
      <alignment horizontal="center" vertical="center"/>
    </xf>
    <xf numFmtId="0" fontId="22" fillId="12" borderId="12" xfId="3" applyFont="1" applyFill="1" applyBorder="1" applyAlignment="1">
      <alignment horizontal="center" vertical="center"/>
    </xf>
    <xf numFmtId="0" fontId="22" fillId="12" borderId="13" xfId="3" applyFont="1" applyFill="1" applyBorder="1" applyAlignment="1">
      <alignment horizontal="center" vertical="center"/>
    </xf>
    <xf numFmtId="0" fontId="22" fillId="12" borderId="11" xfId="3" applyFont="1" applyFill="1" applyBorder="1" applyAlignment="1">
      <alignment horizontal="left" vertical="center" shrinkToFit="1"/>
    </xf>
    <xf numFmtId="0" fontId="22" fillId="12" borderId="12" xfId="3" applyFont="1" applyFill="1" applyBorder="1" applyAlignment="1">
      <alignment horizontal="left" vertical="center" shrinkToFit="1"/>
    </xf>
    <xf numFmtId="0" fontId="22" fillId="12" borderId="13" xfId="3" applyFont="1" applyFill="1" applyBorder="1" applyAlignment="1">
      <alignment horizontal="left" vertical="center" shrinkToFit="1"/>
    </xf>
    <xf numFmtId="14" fontId="22" fillId="12" borderId="11" xfId="3" applyNumberFormat="1" applyFont="1" applyFill="1" applyBorder="1" applyAlignment="1">
      <alignment horizontal="left" vertical="center" shrinkToFit="1"/>
    </xf>
    <xf numFmtId="14" fontId="22" fillId="12" borderId="12" xfId="3" applyNumberFormat="1" applyFont="1" applyFill="1" applyBorder="1" applyAlignment="1">
      <alignment horizontal="left" vertical="center" shrinkToFit="1"/>
    </xf>
    <xf numFmtId="14" fontId="22" fillId="12" borderId="13" xfId="3" applyNumberFormat="1" applyFont="1" applyFill="1" applyBorder="1" applyAlignment="1">
      <alignment horizontal="left" vertical="center" shrinkToFit="1"/>
    </xf>
    <xf numFmtId="0" fontId="22" fillId="12" borderId="65" xfId="3" applyFont="1" applyFill="1" applyBorder="1" applyAlignment="1">
      <alignment horizontal="center" vertical="center" shrinkToFit="1"/>
    </xf>
    <xf numFmtId="0" fontId="22" fillId="0" borderId="58" xfId="3" applyFont="1" applyBorder="1" applyAlignment="1">
      <alignment horizontal="center" vertical="center" wrapText="1"/>
    </xf>
    <xf numFmtId="0" fontId="22" fillId="0" borderId="61" xfId="3" applyFont="1" applyBorder="1" applyAlignment="1">
      <alignment horizontal="center" vertical="center" wrapText="1"/>
    </xf>
    <xf numFmtId="0" fontId="24" fillId="12" borderId="62" xfId="3" applyFill="1" applyBorder="1" applyAlignment="1">
      <alignment horizontal="center" vertical="center"/>
    </xf>
    <xf numFmtId="0" fontId="24" fillId="12" borderId="66" xfId="3" applyFill="1" applyBorder="1" applyAlignment="1">
      <alignment horizontal="center" vertical="center"/>
    </xf>
    <xf numFmtId="0" fontId="24" fillId="12" borderId="59" xfId="3" applyFill="1" applyBorder="1" applyAlignment="1">
      <alignment horizontal="center" vertical="center"/>
    </xf>
    <xf numFmtId="0" fontId="24" fillId="12" borderId="2" xfId="3" applyFill="1" applyBorder="1" applyAlignment="1">
      <alignment horizontal="left" vertical="top"/>
    </xf>
    <xf numFmtId="0" fontId="24" fillId="12" borderId="3" xfId="3" applyFill="1" applyBorder="1" applyAlignment="1">
      <alignment horizontal="left" vertical="top"/>
    </xf>
    <xf numFmtId="0" fontId="24" fillId="12" borderId="4" xfId="3" applyFill="1" applyBorder="1" applyAlignment="1">
      <alignment horizontal="left" vertical="top"/>
    </xf>
    <xf numFmtId="0" fontId="24" fillId="12" borderId="63" xfId="3" applyFill="1" applyBorder="1" applyAlignment="1">
      <alignment horizontal="left" vertical="top"/>
    </xf>
    <xf numFmtId="0" fontId="24" fillId="12" borderId="67" xfId="3" applyFill="1" applyBorder="1" applyAlignment="1">
      <alignment horizontal="left" vertical="top"/>
    </xf>
    <xf numFmtId="0" fontId="24" fillId="12" borderId="69" xfId="3" applyFill="1" applyBorder="1" applyAlignment="1">
      <alignment horizontal="left" vertical="top"/>
    </xf>
    <xf numFmtId="14" fontId="22" fillId="12" borderId="11" xfId="3" applyNumberFormat="1" applyFont="1" applyFill="1" applyBorder="1" applyAlignment="1">
      <alignment vertical="center" shrinkToFit="1"/>
    </xf>
    <xf numFmtId="14" fontId="22" fillId="12" borderId="12" xfId="3" applyNumberFormat="1" applyFont="1" applyFill="1" applyBorder="1" applyAlignment="1">
      <alignment vertical="center" shrinkToFit="1"/>
    </xf>
    <xf numFmtId="14" fontId="22" fillId="12" borderId="13" xfId="3" applyNumberFormat="1" applyFont="1" applyFill="1" applyBorder="1" applyAlignment="1">
      <alignment vertical="center" shrinkToFit="1"/>
    </xf>
    <xf numFmtId="0" fontId="22" fillId="12" borderId="13" xfId="3" applyFont="1" applyFill="1" applyBorder="1" applyAlignment="1">
      <alignment horizontal="center" vertical="center" shrinkToFit="1"/>
    </xf>
    <xf numFmtId="0" fontId="22" fillId="12" borderId="11" xfId="3" applyFont="1" applyFill="1" applyBorder="1" applyAlignment="1">
      <alignment horizontal="right" vertical="center" shrinkToFit="1"/>
    </xf>
    <xf numFmtId="0" fontId="22" fillId="0" borderId="57" xfId="3" applyFont="1" applyBorder="1" applyAlignment="1">
      <alignment horizontal="center" vertical="center"/>
    </xf>
    <xf numFmtId="0" fontId="22" fillId="0" borderId="13" xfId="3" applyFont="1" applyBorder="1" applyAlignment="1">
      <alignment horizontal="center" vertical="center"/>
    </xf>
    <xf numFmtId="14" fontId="22" fillId="12" borderId="11" xfId="3" applyNumberFormat="1" applyFont="1" applyFill="1" applyBorder="1" applyAlignment="1">
      <alignment horizontal="center" vertical="center" shrinkToFit="1"/>
    </xf>
    <xf numFmtId="14" fontId="22" fillId="12" borderId="12" xfId="3" applyNumberFormat="1" applyFont="1" applyFill="1" applyBorder="1" applyAlignment="1">
      <alignment horizontal="center" vertical="center" shrinkToFit="1"/>
    </xf>
    <xf numFmtId="14" fontId="22" fillId="12" borderId="13" xfId="3" applyNumberFormat="1" applyFont="1" applyFill="1" applyBorder="1" applyAlignment="1">
      <alignment horizontal="center" vertical="center" shrinkToFit="1"/>
    </xf>
    <xf numFmtId="38" fontId="22" fillId="12" borderId="11" xfId="13" applyFont="1" applyFill="1" applyBorder="1" applyAlignment="1">
      <alignment horizontal="right" vertical="center" shrinkToFit="1"/>
    </xf>
    <xf numFmtId="38" fontId="22" fillId="12" borderId="12" xfId="13" applyFont="1" applyFill="1" applyBorder="1" applyAlignment="1">
      <alignment horizontal="right" vertical="center" shrinkToFit="1"/>
    </xf>
    <xf numFmtId="38" fontId="22" fillId="12" borderId="13" xfId="13" applyFont="1" applyFill="1" applyBorder="1" applyAlignment="1">
      <alignment horizontal="right" vertical="center" shrinkToFit="1"/>
    </xf>
    <xf numFmtId="0" fontId="22" fillId="12" borderId="11" xfId="3" applyFont="1" applyFill="1" applyBorder="1" applyAlignment="1">
      <alignment vertical="center" shrinkToFit="1"/>
    </xf>
    <xf numFmtId="0" fontId="22" fillId="12" borderId="12" xfId="3" applyFont="1" applyFill="1" applyBorder="1" applyAlignment="1">
      <alignment vertical="center" shrinkToFit="1"/>
    </xf>
    <xf numFmtId="0" fontId="22" fillId="12" borderId="13" xfId="3" applyFont="1" applyFill="1" applyBorder="1" applyAlignment="1">
      <alignment vertical="center" shrinkToFit="1"/>
    </xf>
    <xf numFmtId="0" fontId="22" fillId="12" borderId="11" xfId="3" quotePrefix="1" applyFont="1" applyFill="1" applyBorder="1" applyAlignment="1">
      <alignment vertical="center" shrinkToFit="1"/>
    </xf>
    <xf numFmtId="0" fontId="22" fillId="13" borderId="11" xfId="3" applyFont="1" applyFill="1" applyBorder="1" applyAlignment="1">
      <alignment horizontal="center" vertical="center" shrinkToFit="1"/>
    </xf>
    <xf numFmtId="0" fontId="22" fillId="13" borderId="13" xfId="3" applyFont="1" applyFill="1" applyBorder="1" applyAlignment="1">
      <alignment horizontal="center" vertical="center" shrinkToFit="1"/>
    </xf>
    <xf numFmtId="0" fontId="22" fillId="13" borderId="12" xfId="3" applyFont="1" applyFill="1" applyBorder="1" applyAlignment="1">
      <alignment horizontal="center" vertical="center" shrinkToFit="1"/>
    </xf>
    <xf numFmtId="0" fontId="22" fillId="13" borderId="65" xfId="3" applyFont="1" applyFill="1" applyBorder="1" applyAlignment="1">
      <alignment horizontal="center" vertical="center" shrinkToFit="1"/>
    </xf>
    <xf numFmtId="38" fontId="22" fillId="13" borderId="11" xfId="13" applyFont="1" applyFill="1" applyBorder="1" applyAlignment="1">
      <alignment horizontal="right" vertical="center" shrinkToFit="1"/>
    </xf>
    <xf numFmtId="38" fontId="22" fillId="13" borderId="12" xfId="13" applyFont="1" applyFill="1" applyBorder="1" applyAlignment="1">
      <alignment horizontal="right" vertical="center" shrinkToFit="1"/>
    </xf>
    <xf numFmtId="38" fontId="22" fillId="13" borderId="13" xfId="13" applyFont="1" applyFill="1" applyBorder="1" applyAlignment="1">
      <alignment horizontal="right" vertical="center" shrinkToFit="1"/>
    </xf>
    <xf numFmtId="0" fontId="22" fillId="13" borderId="9" xfId="3" applyFont="1" applyFill="1" applyBorder="1" applyAlignment="1">
      <alignment horizontal="center" vertical="center" shrinkToFit="1"/>
    </xf>
    <xf numFmtId="0" fontId="22" fillId="13" borderId="8" xfId="3" applyFont="1" applyFill="1" applyBorder="1" applyAlignment="1">
      <alignment horizontal="center" vertical="center" shrinkToFit="1"/>
    </xf>
    <xf numFmtId="0" fontId="22" fillId="13" borderId="5" xfId="3" applyFont="1" applyFill="1" applyBorder="1" applyAlignment="1">
      <alignment horizontal="center" vertical="center" shrinkToFit="1"/>
    </xf>
    <xf numFmtId="0" fontId="22" fillId="13" borderId="68" xfId="3" applyFont="1" applyFill="1" applyBorder="1" applyAlignment="1">
      <alignment horizontal="center" vertical="center"/>
    </xf>
    <xf numFmtId="0" fontId="22" fillId="13" borderId="8" xfId="3" applyFont="1" applyFill="1" applyBorder="1" applyAlignment="1">
      <alignment horizontal="center" vertical="center"/>
    </xf>
    <xf numFmtId="0" fontId="22" fillId="13" borderId="5" xfId="3" applyFont="1" applyFill="1" applyBorder="1" applyAlignment="1">
      <alignment horizontal="center" vertical="center"/>
    </xf>
    <xf numFmtId="0" fontId="22" fillId="13" borderId="70" xfId="3" applyFont="1" applyFill="1" applyBorder="1" applyAlignment="1">
      <alignment horizontal="center" vertical="center"/>
    </xf>
    <xf numFmtId="0" fontId="22" fillId="13" borderId="14" xfId="3" applyFont="1" applyFill="1" applyBorder="1" applyAlignment="1">
      <alignment horizontal="center" vertical="center"/>
    </xf>
    <xf numFmtId="0" fontId="22" fillId="13" borderId="7" xfId="3" applyFont="1" applyFill="1" applyBorder="1" applyAlignment="1">
      <alignment horizontal="center" vertical="center"/>
    </xf>
    <xf numFmtId="0" fontId="22" fillId="13" borderId="10" xfId="3" applyFont="1" applyFill="1" applyBorder="1" applyAlignment="1">
      <alignment horizontal="center" vertical="center" shrinkToFit="1"/>
    </xf>
    <xf numFmtId="0" fontId="22" fillId="13" borderId="14" xfId="3" applyFont="1" applyFill="1" applyBorder="1" applyAlignment="1">
      <alignment horizontal="center" vertical="center" shrinkToFit="1"/>
    </xf>
    <xf numFmtId="0" fontId="24" fillId="12" borderId="62" xfId="3" quotePrefix="1" applyFill="1" applyBorder="1" applyAlignment="1">
      <alignment horizontal="center" vertical="center"/>
    </xf>
    <xf numFmtId="0" fontId="24" fillId="12" borderId="66" xfId="3" quotePrefix="1" applyFill="1" applyBorder="1" applyAlignment="1">
      <alignment horizontal="center" vertical="center"/>
    </xf>
    <xf numFmtId="0" fontId="24" fillId="12" borderId="2" xfId="3" applyFill="1" applyBorder="1" applyAlignment="1">
      <alignment horizontal="left" vertical="top" wrapText="1"/>
    </xf>
    <xf numFmtId="0" fontId="24" fillId="12" borderId="3" xfId="3" applyFill="1" applyBorder="1" applyAlignment="1">
      <alignment horizontal="left" vertical="top" wrapText="1"/>
    </xf>
    <xf numFmtId="38" fontId="22" fillId="13" borderId="9" xfId="13" applyFont="1" applyFill="1" applyBorder="1" applyAlignment="1">
      <alignment horizontal="right" vertical="center" shrinkToFit="1"/>
    </xf>
    <xf numFmtId="38" fontId="22" fillId="13" borderId="8" xfId="13" applyFont="1" applyFill="1" applyBorder="1" applyAlignment="1">
      <alignment horizontal="right" vertical="center" shrinkToFit="1"/>
    </xf>
    <xf numFmtId="38" fontId="22" fillId="13" borderId="5" xfId="13" applyFont="1" applyFill="1" applyBorder="1" applyAlignment="1">
      <alignment horizontal="right" vertical="center" shrinkToFit="1"/>
    </xf>
    <xf numFmtId="0" fontId="22" fillId="13" borderId="71" xfId="3" applyFont="1" applyFill="1" applyBorder="1" applyAlignment="1">
      <alignment horizontal="center" vertical="center"/>
    </xf>
    <xf numFmtId="0" fontId="22" fillId="13" borderId="0" xfId="3" applyFont="1" applyFill="1" applyBorder="1" applyAlignment="1">
      <alignment horizontal="center" vertical="center"/>
    </xf>
    <xf numFmtId="0" fontId="22" fillId="13" borderId="6" xfId="3" applyFont="1" applyFill="1" applyBorder="1" applyAlignment="1">
      <alignment horizontal="center" vertical="center"/>
    </xf>
    <xf numFmtId="0" fontId="22" fillId="13" borderId="34" xfId="3" applyFont="1" applyFill="1" applyBorder="1" applyAlignment="1">
      <alignment horizontal="center" vertical="center" shrinkToFit="1"/>
    </xf>
    <xf numFmtId="0" fontId="22" fillId="13" borderId="0" xfId="3" applyFont="1" applyFill="1" applyBorder="1" applyAlignment="1">
      <alignment horizontal="center" vertical="center" shrinkToFit="1"/>
    </xf>
    <xf numFmtId="3" fontId="22" fillId="0" borderId="79" xfId="3" applyNumberFormat="1" applyFont="1" applyBorder="1" applyAlignment="1">
      <alignment horizontal="right" vertical="center" shrinkToFit="1"/>
    </xf>
    <xf numFmtId="0" fontId="22" fillId="0" borderId="77" xfId="3" applyFont="1" applyBorder="1" applyAlignment="1">
      <alignment horizontal="right" vertical="center" shrinkToFit="1"/>
    </xf>
    <xf numFmtId="0" fontId="22" fillId="0" borderId="78" xfId="3" applyFont="1" applyBorder="1" applyAlignment="1">
      <alignment horizontal="right" vertical="center" shrinkToFit="1"/>
    </xf>
    <xf numFmtId="0" fontId="22" fillId="0" borderId="79" xfId="3" applyFont="1" applyBorder="1" applyAlignment="1">
      <alignment horizontal="center" vertical="center" shrinkToFit="1"/>
    </xf>
    <xf numFmtId="0" fontId="22" fillId="0" borderId="77" xfId="3" applyFont="1" applyBorder="1" applyAlignment="1">
      <alignment horizontal="center" vertical="center" shrinkToFit="1"/>
    </xf>
    <xf numFmtId="0" fontId="22" fillId="0" borderId="76" xfId="3" applyFont="1" applyBorder="1" applyAlignment="1">
      <alignment horizontal="center" vertical="center"/>
    </xf>
    <xf numFmtId="0" fontId="22" fillId="0" borderId="77" xfId="3" applyFont="1" applyBorder="1" applyAlignment="1">
      <alignment horizontal="center" vertical="center"/>
    </xf>
    <xf numFmtId="0" fontId="22" fillId="0" borderId="78" xfId="3" applyFont="1" applyBorder="1" applyAlignment="1">
      <alignment horizontal="center" vertical="center"/>
    </xf>
    <xf numFmtId="0" fontId="22" fillId="0" borderId="79" xfId="3" applyFont="1" applyBorder="1" applyAlignment="1">
      <alignment horizontal="left" vertical="center" shrinkToFit="1"/>
    </xf>
    <xf numFmtId="0" fontId="22" fillId="0" borderId="77" xfId="3" applyFont="1" applyBorder="1" applyAlignment="1">
      <alignment horizontal="left" vertical="center" shrinkToFit="1"/>
    </xf>
    <xf numFmtId="0" fontId="22" fillId="0" borderId="78" xfId="3" applyFont="1" applyBorder="1" applyAlignment="1">
      <alignment horizontal="left" vertical="center" shrinkToFit="1"/>
    </xf>
    <xf numFmtId="179" fontId="22" fillId="0" borderId="79" xfId="3" applyNumberFormat="1" applyFont="1" applyBorder="1" applyAlignment="1">
      <alignment horizontal="left" vertical="center" shrinkToFit="1"/>
    </xf>
    <xf numFmtId="179" fontId="22" fillId="0" borderId="77" xfId="3" applyNumberFormat="1" applyFont="1" applyBorder="1" applyAlignment="1">
      <alignment horizontal="left" vertical="center" shrinkToFit="1"/>
    </xf>
    <xf numFmtId="179" fontId="22" fillId="0" borderId="78" xfId="3" applyNumberFormat="1" applyFont="1" applyBorder="1" applyAlignment="1">
      <alignment horizontal="left" vertical="center" shrinkToFit="1"/>
    </xf>
    <xf numFmtId="0" fontId="22" fillId="0" borderId="80" xfId="3" applyFont="1" applyBorder="1" applyAlignment="1">
      <alignment horizontal="center" vertical="center" shrinkToFit="1"/>
    </xf>
    <xf numFmtId="0" fontId="22" fillId="13" borderId="72" xfId="3" applyFont="1" applyFill="1" applyBorder="1" applyAlignment="1">
      <alignment horizontal="center" vertical="center" shrinkToFit="1"/>
    </xf>
    <xf numFmtId="0" fontId="24" fillId="0" borderId="73" xfId="3" applyBorder="1" applyAlignment="1">
      <alignment horizontal="center" vertical="center"/>
    </xf>
    <xf numFmtId="0" fontId="24" fillId="0" borderId="81" xfId="3" applyBorder="1" applyAlignment="1">
      <alignment horizontal="center" vertical="center"/>
    </xf>
    <xf numFmtId="0" fontId="24" fillId="0" borderId="84" xfId="3" applyBorder="1" applyAlignment="1">
      <alignment horizontal="center" vertical="center"/>
    </xf>
    <xf numFmtId="0" fontId="24" fillId="0" borderId="74" xfId="3" applyBorder="1" applyAlignment="1">
      <alignment horizontal="left" vertical="top"/>
    </xf>
    <xf numFmtId="0" fontId="24" fillId="0" borderId="3" xfId="3" applyBorder="1" applyAlignment="1">
      <alignment horizontal="left" vertical="top"/>
    </xf>
    <xf numFmtId="0" fontId="24" fillId="0" borderId="85" xfId="3" applyBorder="1" applyAlignment="1">
      <alignment horizontal="left" vertical="top"/>
    </xf>
    <xf numFmtId="0" fontId="24" fillId="0" borderId="75" xfId="3" applyBorder="1" applyAlignment="1">
      <alignment horizontal="left" vertical="top"/>
    </xf>
    <xf numFmtId="0" fontId="24" fillId="0" borderId="67" xfId="3" applyBorder="1" applyAlignment="1">
      <alignment horizontal="left" vertical="top"/>
    </xf>
    <xf numFmtId="0" fontId="24" fillId="0" borderId="86" xfId="3" applyBorder="1" applyAlignment="1">
      <alignment horizontal="left" vertical="top"/>
    </xf>
    <xf numFmtId="0" fontId="22" fillId="0" borderId="78" xfId="3" applyFont="1" applyBorder="1" applyAlignment="1">
      <alignment horizontal="center" vertical="center" shrinkToFit="1"/>
    </xf>
    <xf numFmtId="0" fontId="22" fillId="0" borderId="79" xfId="3" applyFont="1" applyBorder="1" applyAlignment="1">
      <alignment horizontal="right" vertical="center" shrinkToFit="1"/>
    </xf>
    <xf numFmtId="3" fontId="22" fillId="0" borderId="11" xfId="3" applyNumberFormat="1" applyFont="1" applyBorder="1" applyAlignment="1">
      <alignment horizontal="right" vertical="center" shrinkToFit="1"/>
    </xf>
    <xf numFmtId="0" fontId="22" fillId="0" borderId="12" xfId="3" applyFont="1" applyBorder="1" applyAlignment="1">
      <alignment horizontal="right" vertical="center" shrinkToFit="1"/>
    </xf>
    <xf numFmtId="0" fontId="22" fillId="0" borderId="13" xfId="3" applyFont="1" applyBorder="1" applyAlignment="1">
      <alignment horizontal="right" vertical="center" shrinkToFit="1"/>
    </xf>
    <xf numFmtId="0" fontId="22" fillId="0" borderId="11" xfId="3" applyFont="1" applyBorder="1" applyAlignment="1">
      <alignment horizontal="center" vertical="center" shrinkToFit="1"/>
    </xf>
    <xf numFmtId="0" fontId="22" fillId="0" borderId="12" xfId="3" applyFont="1" applyBorder="1" applyAlignment="1">
      <alignment horizontal="center" vertical="center" shrinkToFit="1"/>
    </xf>
    <xf numFmtId="0" fontId="22" fillId="0" borderId="82" xfId="3" applyFont="1" applyBorder="1" applyAlignment="1">
      <alignment horizontal="center" vertical="center" shrinkToFit="1"/>
    </xf>
    <xf numFmtId="0" fontId="22" fillId="0" borderId="64" xfId="3" applyFont="1" applyBorder="1" applyAlignment="1">
      <alignment horizontal="center" vertical="center"/>
    </xf>
    <xf numFmtId="0" fontId="22" fillId="0" borderId="12" xfId="3" applyFont="1" applyBorder="1" applyAlignment="1">
      <alignment horizontal="center" vertical="center"/>
    </xf>
    <xf numFmtId="0" fontId="22" fillId="0" borderId="11" xfId="3" applyFont="1" applyBorder="1" applyAlignment="1">
      <alignment horizontal="left" vertical="center" shrinkToFit="1"/>
    </xf>
    <xf numFmtId="0" fontId="22" fillId="0" borderId="12" xfId="3" applyFont="1" applyBorder="1" applyAlignment="1">
      <alignment horizontal="left" vertical="center" shrinkToFit="1"/>
    </xf>
    <xf numFmtId="0" fontId="22" fillId="0" borderId="13" xfId="3" applyFont="1" applyBorder="1" applyAlignment="1">
      <alignment horizontal="left" vertical="center" shrinkToFit="1"/>
    </xf>
    <xf numFmtId="179" fontId="22" fillId="0" borderId="11" xfId="3" applyNumberFormat="1" applyFont="1" applyBorder="1" applyAlignment="1">
      <alignment horizontal="left" vertical="center" shrinkToFit="1"/>
    </xf>
    <xf numFmtId="179" fontId="22" fillId="0" borderId="12" xfId="3" applyNumberFormat="1" applyFont="1" applyBorder="1" applyAlignment="1">
      <alignment horizontal="left" vertical="center" shrinkToFit="1"/>
    </xf>
    <xf numFmtId="179" fontId="22" fillId="0" borderId="13" xfId="3" applyNumberFormat="1" applyFont="1" applyBorder="1" applyAlignment="1">
      <alignment horizontal="left" vertical="center" shrinkToFit="1"/>
    </xf>
    <xf numFmtId="0" fontId="22" fillId="0" borderId="83" xfId="3" applyFont="1" applyBorder="1" applyAlignment="1">
      <alignment horizontal="center" vertical="center" shrinkToFit="1"/>
    </xf>
    <xf numFmtId="0" fontId="22" fillId="0" borderId="13" xfId="3" applyFont="1" applyBorder="1" applyAlignment="1">
      <alignment horizontal="center" vertical="center" shrinkToFit="1"/>
    </xf>
    <xf numFmtId="0" fontId="22" fillId="0" borderId="11" xfId="3" applyFont="1" applyBorder="1" applyAlignment="1">
      <alignment horizontal="right" vertical="center" shrinkToFit="1"/>
    </xf>
    <xf numFmtId="0" fontId="22" fillId="0" borderId="10"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70" xfId="3" applyFont="1" applyBorder="1" applyAlignment="1">
      <alignment horizontal="center" vertical="center"/>
    </xf>
    <xf numFmtId="0" fontId="22" fillId="5" borderId="11" xfId="3" applyFont="1" applyFill="1" applyBorder="1" applyAlignment="1">
      <alignment horizontal="center" vertical="center" shrinkToFit="1"/>
    </xf>
    <xf numFmtId="0" fontId="22" fillId="5" borderId="13" xfId="3" applyFont="1" applyFill="1" applyBorder="1" applyAlignment="1">
      <alignment horizontal="center" vertical="center" shrinkToFit="1"/>
    </xf>
    <xf numFmtId="0" fontId="22" fillId="5" borderId="12" xfId="3" applyFont="1" applyFill="1" applyBorder="1" applyAlignment="1">
      <alignment horizontal="center" vertical="center" shrinkToFit="1"/>
    </xf>
    <xf numFmtId="0" fontId="22" fillId="5" borderId="83" xfId="3" applyFont="1" applyFill="1" applyBorder="1" applyAlignment="1">
      <alignment horizontal="center" vertical="center" shrinkToFit="1"/>
    </xf>
    <xf numFmtId="0" fontId="22" fillId="5" borderId="91" xfId="3" applyFont="1" applyFill="1" applyBorder="1" applyAlignment="1">
      <alignment horizontal="center" vertical="center" shrinkToFit="1"/>
    </xf>
    <xf numFmtId="0" fontId="22" fillId="5" borderId="92" xfId="3" applyFont="1" applyFill="1" applyBorder="1" applyAlignment="1">
      <alignment horizontal="center" vertical="center" shrinkToFit="1"/>
    </xf>
    <xf numFmtId="0" fontId="22" fillId="5" borderId="93" xfId="3" applyFont="1" applyFill="1" applyBorder="1" applyAlignment="1">
      <alignment horizontal="center" vertical="center" shrinkToFit="1"/>
    </xf>
    <xf numFmtId="38" fontId="22" fillId="5" borderId="91" xfId="13" applyFont="1" applyFill="1" applyBorder="1" applyAlignment="1">
      <alignment horizontal="right" vertical="center" shrinkToFit="1"/>
    </xf>
    <xf numFmtId="38" fontId="22" fillId="5" borderId="93" xfId="13" applyFont="1" applyFill="1" applyBorder="1" applyAlignment="1">
      <alignment horizontal="right" vertical="center" shrinkToFit="1"/>
    </xf>
    <xf numFmtId="38" fontId="22" fillId="5" borderId="92" xfId="13" applyFont="1" applyFill="1" applyBorder="1" applyAlignment="1">
      <alignment horizontal="right" vertical="center" shrinkToFit="1"/>
    </xf>
    <xf numFmtId="38" fontId="22" fillId="5" borderId="11" xfId="13" applyFont="1" applyFill="1" applyBorder="1" applyAlignment="1">
      <alignment horizontal="right" vertical="center" shrinkToFit="1"/>
    </xf>
    <xf numFmtId="38" fontId="22" fillId="5" borderId="12" xfId="13" applyFont="1" applyFill="1" applyBorder="1" applyAlignment="1">
      <alignment horizontal="right" vertical="center" shrinkToFit="1"/>
    </xf>
    <xf numFmtId="38" fontId="22" fillId="5" borderId="13" xfId="13" applyFont="1" applyFill="1" applyBorder="1" applyAlignment="1">
      <alignment horizontal="right" vertical="center" shrinkToFit="1"/>
    </xf>
    <xf numFmtId="0" fontId="22" fillId="5" borderId="9" xfId="3" applyFont="1" applyFill="1" applyBorder="1" applyAlignment="1">
      <alignment horizontal="center" vertical="center" shrinkToFit="1"/>
    </xf>
    <xf numFmtId="0" fontId="22" fillId="5" borderId="8" xfId="3" applyFont="1" applyFill="1" applyBorder="1" applyAlignment="1">
      <alignment horizontal="center" vertical="center" shrinkToFit="1"/>
    </xf>
    <xf numFmtId="0" fontId="22" fillId="5" borderId="5" xfId="3" applyFont="1" applyFill="1" applyBorder="1" applyAlignment="1">
      <alignment horizontal="center" vertical="center" shrinkToFit="1"/>
    </xf>
    <xf numFmtId="0" fontId="22" fillId="5" borderId="68" xfId="3" applyFont="1" applyFill="1" applyBorder="1" applyAlignment="1">
      <alignment horizontal="center" vertical="center"/>
    </xf>
    <xf numFmtId="0" fontId="22" fillId="5" borderId="8"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87" xfId="3" applyFont="1" applyFill="1" applyBorder="1" applyAlignment="1">
      <alignment horizontal="center" vertical="center"/>
    </xf>
    <xf numFmtId="0" fontId="22" fillId="5" borderId="88" xfId="3" applyFont="1" applyFill="1" applyBorder="1" applyAlignment="1">
      <alignment horizontal="center" vertical="center"/>
    </xf>
    <xf numFmtId="0" fontId="22" fillId="5" borderId="89" xfId="3" applyFont="1" applyFill="1" applyBorder="1" applyAlignment="1">
      <alignment horizontal="center" vertical="center"/>
    </xf>
    <xf numFmtId="0" fontId="22" fillId="5" borderId="90" xfId="3" applyFont="1" applyFill="1" applyBorder="1" applyAlignment="1">
      <alignment horizontal="center" vertical="center" shrinkToFit="1"/>
    </xf>
    <xf numFmtId="0" fontId="22" fillId="5" borderId="88" xfId="3" applyFont="1" applyFill="1" applyBorder="1" applyAlignment="1">
      <alignment horizontal="center" vertical="center" shrinkToFit="1"/>
    </xf>
    <xf numFmtId="0" fontId="22" fillId="5" borderId="94" xfId="3" applyFont="1" applyFill="1" applyBorder="1" applyAlignment="1">
      <alignment horizontal="center" vertical="center" shrinkToFit="1"/>
    </xf>
    <xf numFmtId="0" fontId="22" fillId="0" borderId="10" xfId="3" applyFont="1" applyBorder="1" applyAlignment="1">
      <alignment horizontal="left" vertical="center" shrinkToFit="1"/>
    </xf>
    <xf numFmtId="0" fontId="22" fillId="0" borderId="14" xfId="3" applyFont="1" applyBorder="1" applyAlignment="1">
      <alignment horizontal="left" vertical="center" shrinkToFit="1"/>
    </xf>
    <xf numFmtId="0" fontId="22" fillId="0" borderId="7" xfId="3" applyFont="1" applyBorder="1" applyAlignment="1">
      <alignment horizontal="left" vertical="center" shrinkToFit="1"/>
    </xf>
    <xf numFmtId="14" fontId="22" fillId="0" borderId="10" xfId="3" applyNumberFormat="1" applyFont="1" applyBorder="1" applyAlignment="1">
      <alignment horizontal="left" vertical="center" shrinkToFit="1"/>
    </xf>
    <xf numFmtId="14" fontId="22" fillId="0" borderId="14" xfId="3" applyNumberFormat="1" applyFont="1" applyBorder="1" applyAlignment="1">
      <alignment horizontal="left" vertical="center" shrinkToFit="1"/>
    </xf>
    <xf numFmtId="14" fontId="22" fillId="0" borderId="7" xfId="3" applyNumberFormat="1" applyFont="1" applyBorder="1" applyAlignment="1">
      <alignment horizontal="left" vertical="center" shrinkToFit="1"/>
    </xf>
    <xf numFmtId="0" fontId="22" fillId="0" borderId="61" xfId="3" applyFont="1" applyBorder="1" applyAlignment="1">
      <alignment horizontal="center" vertical="center" shrinkToFit="1"/>
    </xf>
    <xf numFmtId="14" fontId="22" fillId="0" borderId="11" xfId="3" applyNumberFormat="1" applyFont="1" applyBorder="1" applyAlignment="1">
      <alignment vertical="center" shrinkToFit="1"/>
    </xf>
    <xf numFmtId="14" fontId="22" fillId="0" borderId="12" xfId="3" applyNumberFormat="1" applyFont="1" applyBorder="1" applyAlignment="1">
      <alignment vertical="center" shrinkToFit="1"/>
    </xf>
    <xf numFmtId="14" fontId="22" fillId="0" borderId="13" xfId="3" applyNumberFormat="1" applyFont="1" applyBorder="1" applyAlignment="1">
      <alignment vertical="center" shrinkToFit="1"/>
    </xf>
    <xf numFmtId="14" fontId="22" fillId="0" borderId="11" xfId="3" applyNumberFormat="1" applyFont="1" applyBorder="1" applyAlignment="1">
      <alignment horizontal="left" vertical="center" shrinkToFit="1"/>
    </xf>
    <xf numFmtId="14" fontId="22" fillId="0" borderId="12" xfId="3" applyNumberFormat="1" applyFont="1" applyBorder="1" applyAlignment="1">
      <alignment horizontal="left" vertical="center" shrinkToFit="1"/>
    </xf>
    <xf numFmtId="14" fontId="22" fillId="0" borderId="13" xfId="3" applyNumberFormat="1" applyFont="1" applyBorder="1" applyAlignment="1">
      <alignment horizontal="left" vertical="center" shrinkToFit="1"/>
    </xf>
    <xf numFmtId="0" fontId="22" fillId="0" borderId="65" xfId="3" applyFont="1" applyBorder="1" applyAlignment="1">
      <alignment horizontal="center" vertical="center" shrinkToFit="1"/>
    </xf>
    <xf numFmtId="14" fontId="22" fillId="0" borderId="10" xfId="3" applyNumberFormat="1" applyFont="1" applyBorder="1" applyAlignment="1">
      <alignment vertical="center" shrinkToFit="1"/>
    </xf>
    <xf numFmtId="14" fontId="22" fillId="0" borderId="14" xfId="3" applyNumberFormat="1" applyFont="1" applyBorder="1" applyAlignment="1">
      <alignment vertical="center" shrinkToFit="1"/>
    </xf>
    <xf numFmtId="14" fontId="22" fillId="0" borderId="7" xfId="3" applyNumberFormat="1" applyFont="1" applyBorder="1" applyAlignment="1">
      <alignment vertical="center" shrinkToFit="1"/>
    </xf>
    <xf numFmtId="0" fontId="22" fillId="0" borderId="7" xfId="3" applyFont="1" applyBorder="1" applyAlignment="1">
      <alignment horizontal="center" vertical="center" shrinkToFit="1"/>
    </xf>
    <xf numFmtId="0" fontId="22" fillId="0" borderId="10" xfId="3" applyFont="1" applyBorder="1" applyAlignment="1">
      <alignment horizontal="right" vertical="center" shrinkToFit="1"/>
    </xf>
    <xf numFmtId="0" fontId="22" fillId="0" borderId="14" xfId="3" applyFont="1" applyBorder="1" applyAlignment="1">
      <alignment horizontal="right" vertical="center" shrinkToFit="1"/>
    </xf>
    <xf numFmtId="0" fontId="22" fillId="0" borderId="7" xfId="3" applyFont="1" applyBorder="1" applyAlignment="1">
      <alignment horizontal="right" vertical="center" shrinkToFit="1"/>
    </xf>
    <xf numFmtId="3" fontId="22" fillId="0" borderId="10" xfId="3" applyNumberFormat="1" applyFont="1" applyBorder="1" applyAlignment="1">
      <alignment horizontal="right" vertical="center" shrinkToFit="1"/>
    </xf>
    <xf numFmtId="0" fontId="22" fillId="0" borderId="97" xfId="3" applyFont="1" applyBorder="1" applyAlignment="1">
      <alignment horizontal="left" vertical="center" shrinkToFit="1"/>
    </xf>
    <xf numFmtId="0" fontId="22" fillId="0" borderId="99" xfId="3" applyFont="1" applyBorder="1" applyAlignment="1">
      <alignment horizontal="left" vertical="center" shrinkToFit="1"/>
    </xf>
    <xf numFmtId="0" fontId="22" fillId="0" borderId="100" xfId="3" applyFont="1" applyBorder="1" applyAlignment="1">
      <alignment horizontal="left" vertical="center" shrinkToFit="1"/>
    </xf>
    <xf numFmtId="14" fontId="22" fillId="0" borderId="97" xfId="3" applyNumberFormat="1" applyFont="1" applyBorder="1" applyAlignment="1">
      <alignment horizontal="left" vertical="center" shrinkToFit="1"/>
    </xf>
    <xf numFmtId="14" fontId="22" fillId="0" borderId="99" xfId="3" applyNumberFormat="1" applyFont="1" applyBorder="1" applyAlignment="1">
      <alignment horizontal="left" vertical="center" shrinkToFit="1"/>
    </xf>
    <xf numFmtId="14" fontId="22" fillId="0" borderId="100" xfId="3" applyNumberFormat="1" applyFont="1" applyBorder="1" applyAlignment="1">
      <alignment horizontal="left" vertical="center" shrinkToFit="1"/>
    </xf>
    <xf numFmtId="0" fontId="22" fillId="0" borderId="97" xfId="3" applyFont="1" applyBorder="1" applyAlignment="1">
      <alignment horizontal="center" vertical="center" shrinkToFit="1"/>
    </xf>
    <xf numFmtId="0" fontId="22" fillId="0" borderId="99" xfId="3" applyFont="1" applyBorder="1" applyAlignment="1">
      <alignment horizontal="center" vertical="center" shrinkToFit="1"/>
    </xf>
    <xf numFmtId="0" fontId="22" fillId="0" borderId="101" xfId="3" applyFont="1" applyBorder="1" applyAlignment="1">
      <alignment horizontal="center" vertical="center" shrinkToFit="1"/>
    </xf>
    <xf numFmtId="0" fontId="22" fillId="0" borderId="98" xfId="3" applyFont="1" applyBorder="1" applyAlignment="1">
      <alignment horizontal="center" vertical="center"/>
    </xf>
    <xf numFmtId="0" fontId="22" fillId="0" borderId="99" xfId="3" applyFont="1" applyBorder="1" applyAlignment="1">
      <alignment horizontal="center" vertical="center"/>
    </xf>
    <xf numFmtId="0" fontId="22" fillId="0" borderId="100" xfId="3" applyFont="1" applyBorder="1" applyAlignment="1">
      <alignment horizontal="center" vertical="center"/>
    </xf>
    <xf numFmtId="14" fontId="22" fillId="0" borderId="97" xfId="3" applyNumberFormat="1" applyFont="1" applyBorder="1" applyAlignment="1">
      <alignment vertical="center" shrinkToFit="1"/>
    </xf>
    <xf numFmtId="14" fontId="22" fillId="0" borderId="99" xfId="3" applyNumberFormat="1" applyFont="1" applyBorder="1" applyAlignment="1">
      <alignment vertical="center" shrinkToFit="1"/>
    </xf>
    <xf numFmtId="14" fontId="22" fillId="0" borderId="100" xfId="3" applyNumberFormat="1" applyFont="1" applyBorder="1" applyAlignment="1">
      <alignment vertical="center" shrinkToFit="1"/>
    </xf>
    <xf numFmtId="0" fontId="22" fillId="0" borderId="100" xfId="3" applyFont="1" applyBorder="1" applyAlignment="1">
      <alignment horizontal="center" vertical="center" shrinkToFit="1"/>
    </xf>
    <xf numFmtId="0" fontId="22" fillId="0" borderId="97" xfId="3" applyFont="1" applyBorder="1" applyAlignment="1">
      <alignment horizontal="right" vertical="center" shrinkToFit="1"/>
    </xf>
    <xf numFmtId="0" fontId="22" fillId="0" borderId="99" xfId="3" applyFont="1" applyBorder="1" applyAlignment="1">
      <alignment horizontal="right" vertical="center" shrinkToFit="1"/>
    </xf>
    <xf numFmtId="0" fontId="22" fillId="0" borderId="100" xfId="3" applyFont="1" applyBorder="1" applyAlignment="1">
      <alignment horizontal="right" vertical="center" shrinkToFit="1"/>
    </xf>
    <xf numFmtId="3" fontId="22" fillId="0" borderId="97" xfId="3" applyNumberFormat="1" applyFont="1" applyBorder="1" applyAlignment="1">
      <alignment horizontal="right" vertical="center" shrinkToFit="1"/>
    </xf>
  </cellXfs>
  <cellStyles count="29">
    <cellStyle name="ハイパーリンク" xfId="2" builtinId="8"/>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5.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1257300</xdr:colOff>
      <xdr:row>70</xdr:row>
      <xdr:rowOff>19050</xdr:rowOff>
    </xdr:from>
    <xdr:to>
      <xdr:col>2</xdr:col>
      <xdr:colOff>1257300</xdr:colOff>
      <xdr:row>70</xdr:row>
      <xdr:rowOff>400050</xdr:rowOff>
    </xdr:to>
    <xdr:sp macro="" textlink="">
      <xdr:nvSpPr>
        <xdr:cNvPr id="17" name="Line 1">
          <a:extLst>
            <a:ext uri="{FF2B5EF4-FFF2-40B4-BE49-F238E27FC236}">
              <a16:creationId xmlns:a16="http://schemas.microsoft.com/office/drawing/2014/main" id="{00000000-0008-0000-0C00-000011000000}"/>
            </a:ext>
          </a:extLst>
        </xdr:cNvPr>
        <xdr:cNvSpPr>
          <a:spLocks noChangeShapeType="1"/>
        </xdr:cNvSpPr>
      </xdr:nvSpPr>
      <xdr:spPr bwMode="auto">
        <a:xfrm>
          <a:off x="2828925" y="2461260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70</xdr:row>
      <xdr:rowOff>209550</xdr:rowOff>
    </xdr:from>
    <xdr:to>
      <xdr:col>3</xdr:col>
      <xdr:colOff>209550</xdr:colOff>
      <xdr:row>70</xdr:row>
      <xdr:rowOff>209550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2828925" y="24803100"/>
          <a:ext cx="8001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66</xdr:row>
      <xdr:rowOff>19050</xdr:rowOff>
    </xdr:from>
    <xdr:to>
      <xdr:col>3</xdr:col>
      <xdr:colOff>219075</xdr:colOff>
      <xdr:row>70</xdr:row>
      <xdr:rowOff>219075</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3629025" y="23088600"/>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66</xdr:row>
      <xdr:rowOff>0</xdr:rowOff>
    </xdr:from>
    <xdr:to>
      <xdr:col>3</xdr:col>
      <xdr:colOff>361950</xdr:colOff>
      <xdr:row>66</xdr:row>
      <xdr:rowOff>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3648075" y="2306955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70</xdr:row>
      <xdr:rowOff>209550</xdr:rowOff>
    </xdr:from>
    <xdr:to>
      <xdr:col>5</xdr:col>
      <xdr:colOff>152400</xdr:colOff>
      <xdr:row>70</xdr:row>
      <xdr:rowOff>209550</xdr:rowOff>
    </xdr:to>
    <xdr:sp macro="" textlink="">
      <xdr:nvSpPr>
        <xdr:cNvPr id="21" name="Line 6">
          <a:extLst>
            <a:ext uri="{FF2B5EF4-FFF2-40B4-BE49-F238E27FC236}">
              <a16:creationId xmlns:a16="http://schemas.microsoft.com/office/drawing/2014/main" id="{00000000-0008-0000-0C00-000015000000}"/>
            </a:ext>
          </a:extLst>
        </xdr:cNvPr>
        <xdr:cNvSpPr>
          <a:spLocks noChangeShapeType="1"/>
        </xdr:cNvSpPr>
      </xdr:nvSpPr>
      <xdr:spPr bwMode="auto">
        <a:xfrm>
          <a:off x="3657600" y="24803100"/>
          <a:ext cx="2209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61</xdr:row>
      <xdr:rowOff>228600</xdr:rowOff>
    </xdr:from>
    <xdr:to>
      <xdr:col>5</xdr:col>
      <xdr:colOff>323850</xdr:colOff>
      <xdr:row>61</xdr:row>
      <xdr:rowOff>228600</xdr:rowOff>
    </xdr:to>
    <xdr:sp macro="" textlink="">
      <xdr:nvSpPr>
        <xdr:cNvPr id="22" name="Line 7">
          <a:extLst>
            <a:ext uri="{FF2B5EF4-FFF2-40B4-BE49-F238E27FC236}">
              <a16:creationId xmlns:a16="http://schemas.microsoft.com/office/drawing/2014/main" id="{00000000-0008-0000-0C00-000016000000}"/>
            </a:ext>
          </a:extLst>
        </xdr:cNvPr>
        <xdr:cNvSpPr>
          <a:spLocks noChangeShapeType="1"/>
        </xdr:cNvSpPr>
      </xdr:nvSpPr>
      <xdr:spPr bwMode="auto">
        <a:xfrm flipV="1">
          <a:off x="5886450" y="2139315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74</xdr:row>
      <xdr:rowOff>276225</xdr:rowOff>
    </xdr:from>
    <xdr:to>
      <xdr:col>6</xdr:col>
      <xdr:colOff>9525</xdr:colOff>
      <xdr:row>74</xdr:row>
      <xdr:rowOff>276225</xdr:rowOff>
    </xdr:to>
    <xdr:sp macro="" textlink="">
      <xdr:nvSpPr>
        <xdr:cNvPr id="23" name="Line 8">
          <a:extLst>
            <a:ext uri="{FF2B5EF4-FFF2-40B4-BE49-F238E27FC236}">
              <a16:creationId xmlns:a16="http://schemas.microsoft.com/office/drawing/2014/main" id="{00000000-0008-0000-0C00-000017000000}"/>
            </a:ext>
          </a:extLst>
        </xdr:cNvPr>
        <xdr:cNvSpPr>
          <a:spLocks noChangeShapeType="1"/>
        </xdr:cNvSpPr>
      </xdr:nvSpPr>
      <xdr:spPr bwMode="auto">
        <a:xfrm flipV="1">
          <a:off x="5876925" y="2639377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83</xdr:row>
      <xdr:rowOff>28575</xdr:rowOff>
    </xdr:from>
    <xdr:to>
      <xdr:col>5</xdr:col>
      <xdr:colOff>352425</xdr:colOff>
      <xdr:row>83</xdr:row>
      <xdr:rowOff>28575</xdr:rowOff>
    </xdr:to>
    <xdr:sp macro="" textlink="">
      <xdr:nvSpPr>
        <xdr:cNvPr id="24" name="Line 9">
          <a:extLst>
            <a:ext uri="{FF2B5EF4-FFF2-40B4-BE49-F238E27FC236}">
              <a16:creationId xmlns:a16="http://schemas.microsoft.com/office/drawing/2014/main" id="{00000000-0008-0000-0C00-000018000000}"/>
            </a:ext>
          </a:extLst>
        </xdr:cNvPr>
        <xdr:cNvSpPr>
          <a:spLocks noChangeShapeType="1"/>
        </xdr:cNvSpPr>
      </xdr:nvSpPr>
      <xdr:spPr bwMode="auto">
        <a:xfrm>
          <a:off x="5895975" y="2957512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61</xdr:row>
      <xdr:rowOff>238125</xdr:rowOff>
    </xdr:from>
    <xdr:to>
      <xdr:col>5</xdr:col>
      <xdr:colOff>142875</xdr:colOff>
      <xdr:row>98</xdr:row>
      <xdr:rowOff>371475</xdr:rowOff>
    </xdr:to>
    <xdr:sp macro="" textlink="">
      <xdr:nvSpPr>
        <xdr:cNvPr id="25" name="Line 10">
          <a:extLst>
            <a:ext uri="{FF2B5EF4-FFF2-40B4-BE49-F238E27FC236}">
              <a16:creationId xmlns:a16="http://schemas.microsoft.com/office/drawing/2014/main" id="{00000000-0008-0000-0C00-000019000000}"/>
            </a:ext>
          </a:extLst>
        </xdr:cNvPr>
        <xdr:cNvSpPr>
          <a:spLocks noChangeShapeType="1"/>
        </xdr:cNvSpPr>
      </xdr:nvSpPr>
      <xdr:spPr bwMode="auto">
        <a:xfrm>
          <a:off x="5848350" y="21402675"/>
          <a:ext cx="9525" cy="132588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83</xdr:row>
      <xdr:rowOff>9525</xdr:rowOff>
    </xdr:from>
    <xdr:to>
      <xdr:col>12</xdr:col>
      <xdr:colOff>342900</xdr:colOff>
      <xdr:row>83</xdr:row>
      <xdr:rowOff>9525</xdr:rowOff>
    </xdr:to>
    <xdr:sp macro="" textlink="">
      <xdr:nvSpPr>
        <xdr:cNvPr id="26" name="Line 9">
          <a:extLst>
            <a:ext uri="{FF2B5EF4-FFF2-40B4-BE49-F238E27FC236}">
              <a16:creationId xmlns:a16="http://schemas.microsoft.com/office/drawing/2014/main" id="{00000000-0008-0000-0C00-00001A000000}"/>
            </a:ext>
          </a:extLst>
        </xdr:cNvPr>
        <xdr:cNvSpPr>
          <a:spLocks noChangeShapeType="1"/>
        </xdr:cNvSpPr>
      </xdr:nvSpPr>
      <xdr:spPr bwMode="auto">
        <a:xfrm flipV="1">
          <a:off x="9105900" y="295560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74</xdr:row>
      <xdr:rowOff>276225</xdr:rowOff>
    </xdr:from>
    <xdr:to>
      <xdr:col>20</xdr:col>
      <xdr:colOff>0</xdr:colOff>
      <xdr:row>74</xdr:row>
      <xdr:rowOff>276225</xdr:rowOff>
    </xdr:to>
    <xdr:sp macro="" textlink="">
      <xdr:nvSpPr>
        <xdr:cNvPr id="27" name="Line 8">
          <a:extLst>
            <a:ext uri="{FF2B5EF4-FFF2-40B4-BE49-F238E27FC236}">
              <a16:creationId xmlns:a16="http://schemas.microsoft.com/office/drawing/2014/main" id="{00000000-0008-0000-0C00-00001B000000}"/>
            </a:ext>
          </a:extLst>
        </xdr:cNvPr>
        <xdr:cNvSpPr>
          <a:spLocks noChangeShapeType="1"/>
        </xdr:cNvSpPr>
      </xdr:nvSpPr>
      <xdr:spPr bwMode="auto">
        <a:xfrm>
          <a:off x="12696825" y="263937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74</xdr:row>
      <xdr:rowOff>285750</xdr:rowOff>
    </xdr:from>
    <xdr:to>
      <xdr:col>26</xdr:col>
      <xdr:colOff>333375</xdr:colOff>
      <xdr:row>74</xdr:row>
      <xdr:rowOff>285750</xdr:rowOff>
    </xdr:to>
    <xdr:sp macro="" textlink="">
      <xdr:nvSpPr>
        <xdr:cNvPr id="28" name="Line 8">
          <a:extLst>
            <a:ext uri="{FF2B5EF4-FFF2-40B4-BE49-F238E27FC236}">
              <a16:creationId xmlns:a16="http://schemas.microsoft.com/office/drawing/2014/main" id="{00000000-0008-0000-0C00-00001C000000}"/>
            </a:ext>
          </a:extLst>
        </xdr:cNvPr>
        <xdr:cNvSpPr>
          <a:spLocks noChangeShapeType="1"/>
        </xdr:cNvSpPr>
      </xdr:nvSpPr>
      <xdr:spPr bwMode="auto">
        <a:xfrm>
          <a:off x="16230600" y="2640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74</xdr:row>
      <xdr:rowOff>247650</xdr:rowOff>
    </xdr:from>
    <xdr:to>
      <xdr:col>13</xdr:col>
      <xdr:colOff>0</xdr:colOff>
      <xdr:row>74</xdr:row>
      <xdr:rowOff>247650</xdr:rowOff>
    </xdr:to>
    <xdr:sp macro="" textlink="">
      <xdr:nvSpPr>
        <xdr:cNvPr id="29" name="Line 8">
          <a:extLst>
            <a:ext uri="{FF2B5EF4-FFF2-40B4-BE49-F238E27FC236}">
              <a16:creationId xmlns:a16="http://schemas.microsoft.com/office/drawing/2014/main" id="{00000000-0008-0000-0C00-00001D000000}"/>
            </a:ext>
          </a:extLst>
        </xdr:cNvPr>
        <xdr:cNvSpPr>
          <a:spLocks noChangeShapeType="1"/>
        </xdr:cNvSpPr>
      </xdr:nvSpPr>
      <xdr:spPr bwMode="auto">
        <a:xfrm>
          <a:off x="9105900" y="263652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61</xdr:row>
      <xdr:rowOff>190500</xdr:rowOff>
    </xdr:from>
    <xdr:to>
      <xdr:col>13</xdr:col>
      <xdr:colOff>9525</xdr:colOff>
      <xdr:row>61</xdr:row>
      <xdr:rowOff>190500</xdr:rowOff>
    </xdr:to>
    <xdr:sp macro="" textlink="">
      <xdr:nvSpPr>
        <xdr:cNvPr id="30" name="Line 8">
          <a:extLst>
            <a:ext uri="{FF2B5EF4-FFF2-40B4-BE49-F238E27FC236}">
              <a16:creationId xmlns:a16="http://schemas.microsoft.com/office/drawing/2014/main" id="{00000000-0008-0000-0C00-00001E000000}"/>
            </a:ext>
          </a:extLst>
        </xdr:cNvPr>
        <xdr:cNvSpPr>
          <a:spLocks noChangeShapeType="1"/>
        </xdr:cNvSpPr>
      </xdr:nvSpPr>
      <xdr:spPr bwMode="auto">
        <a:xfrm>
          <a:off x="9115425" y="213550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61</xdr:row>
      <xdr:rowOff>190500</xdr:rowOff>
    </xdr:from>
    <xdr:to>
      <xdr:col>20</xdr:col>
      <xdr:colOff>0</xdr:colOff>
      <xdr:row>61</xdr:row>
      <xdr:rowOff>190500</xdr:rowOff>
    </xdr:to>
    <xdr:sp macro="" textlink="">
      <xdr:nvSpPr>
        <xdr:cNvPr id="31" name="Line 8">
          <a:extLst>
            <a:ext uri="{FF2B5EF4-FFF2-40B4-BE49-F238E27FC236}">
              <a16:creationId xmlns:a16="http://schemas.microsoft.com/office/drawing/2014/main" id="{00000000-0008-0000-0C00-00001F000000}"/>
            </a:ext>
          </a:extLst>
        </xdr:cNvPr>
        <xdr:cNvSpPr>
          <a:spLocks noChangeShapeType="1"/>
        </xdr:cNvSpPr>
      </xdr:nvSpPr>
      <xdr:spPr bwMode="auto">
        <a:xfrm flipV="1">
          <a:off x="12696825" y="2135505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61</xdr:row>
      <xdr:rowOff>228600</xdr:rowOff>
    </xdr:from>
    <xdr:to>
      <xdr:col>26</xdr:col>
      <xdr:colOff>342900</xdr:colOff>
      <xdr:row>61</xdr:row>
      <xdr:rowOff>228600</xdr:rowOff>
    </xdr:to>
    <xdr:sp macro="" textlink="">
      <xdr:nvSpPr>
        <xdr:cNvPr id="32" name="Line 8">
          <a:extLst>
            <a:ext uri="{FF2B5EF4-FFF2-40B4-BE49-F238E27FC236}">
              <a16:creationId xmlns:a16="http://schemas.microsoft.com/office/drawing/2014/main" id="{00000000-0008-0000-0C00-000020000000}"/>
            </a:ext>
          </a:extLst>
        </xdr:cNvPr>
        <xdr:cNvSpPr>
          <a:spLocks noChangeShapeType="1"/>
        </xdr:cNvSpPr>
      </xdr:nvSpPr>
      <xdr:spPr bwMode="auto">
        <a:xfrm>
          <a:off x="16211550" y="213931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83</xdr:row>
      <xdr:rowOff>28575</xdr:rowOff>
    </xdr:from>
    <xdr:to>
      <xdr:col>19</xdr:col>
      <xdr:colOff>342900</xdr:colOff>
      <xdr:row>83</xdr:row>
      <xdr:rowOff>28575</xdr:rowOff>
    </xdr:to>
    <xdr:sp macro="" textlink="">
      <xdr:nvSpPr>
        <xdr:cNvPr id="33" name="Line 9">
          <a:extLst>
            <a:ext uri="{FF2B5EF4-FFF2-40B4-BE49-F238E27FC236}">
              <a16:creationId xmlns:a16="http://schemas.microsoft.com/office/drawing/2014/main" id="{00000000-0008-0000-0C00-000021000000}"/>
            </a:ext>
          </a:extLst>
        </xdr:cNvPr>
        <xdr:cNvSpPr>
          <a:spLocks noChangeShapeType="1"/>
        </xdr:cNvSpPr>
      </xdr:nvSpPr>
      <xdr:spPr bwMode="auto">
        <a:xfrm flipV="1">
          <a:off x="126777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83</xdr:row>
      <xdr:rowOff>28575</xdr:rowOff>
    </xdr:from>
    <xdr:to>
      <xdr:col>27</xdr:col>
      <xdr:colOff>9525</xdr:colOff>
      <xdr:row>83</xdr:row>
      <xdr:rowOff>28575</xdr:rowOff>
    </xdr:to>
    <xdr:sp macro="" textlink="">
      <xdr:nvSpPr>
        <xdr:cNvPr id="34" name="Line 9">
          <a:extLst>
            <a:ext uri="{FF2B5EF4-FFF2-40B4-BE49-F238E27FC236}">
              <a16:creationId xmlns:a16="http://schemas.microsoft.com/office/drawing/2014/main" id="{00000000-0008-0000-0C00-000022000000}"/>
            </a:ext>
          </a:extLst>
        </xdr:cNvPr>
        <xdr:cNvSpPr>
          <a:spLocks noChangeShapeType="1"/>
        </xdr:cNvSpPr>
      </xdr:nvSpPr>
      <xdr:spPr bwMode="auto">
        <a:xfrm flipV="1">
          <a:off x="162210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98</xdr:row>
      <xdr:rowOff>371475</xdr:rowOff>
    </xdr:from>
    <xdr:to>
      <xdr:col>5</xdr:col>
      <xdr:colOff>333375</xdr:colOff>
      <xdr:row>98</xdr:row>
      <xdr:rowOff>371475</xdr:rowOff>
    </xdr:to>
    <xdr:sp macro="" textlink="">
      <xdr:nvSpPr>
        <xdr:cNvPr id="35" name="Line 9">
          <a:extLst>
            <a:ext uri="{FF2B5EF4-FFF2-40B4-BE49-F238E27FC236}">
              <a16:creationId xmlns:a16="http://schemas.microsoft.com/office/drawing/2014/main" id="{00000000-0008-0000-0C00-000023000000}"/>
            </a:ext>
          </a:extLst>
        </xdr:cNvPr>
        <xdr:cNvSpPr>
          <a:spLocks noChangeShapeType="1"/>
        </xdr:cNvSpPr>
      </xdr:nvSpPr>
      <xdr:spPr bwMode="auto">
        <a:xfrm>
          <a:off x="5876925" y="34661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a16="http://schemas.microsoft.com/office/drawing/2014/main" id="{00000000-0008-0000-0D00-000002000000}"/>
            </a:ext>
          </a:extLst>
        </xdr:cNvPr>
        <xdr:cNvSpPr>
          <a:spLocks/>
        </xdr:cNvSpPr>
      </xdr:nvSpPr>
      <xdr:spPr bwMode="auto">
        <a:xfrm>
          <a:off x="2524125" y="64293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12700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31750</xdr:rowOff>
        </xdr:from>
        <xdr:to>
          <xdr:col>44</xdr:col>
          <xdr:colOff>50800</xdr:colOff>
          <xdr:row>33</xdr:row>
          <xdr:rowOff>241300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31750</xdr:rowOff>
        </xdr:from>
        <xdr:to>
          <xdr:col>23</xdr:col>
          <xdr:colOff>69850</xdr:colOff>
          <xdr:row>33</xdr:row>
          <xdr:rowOff>241300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1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1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2488" t="14626" r="14191" b="3149"/>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1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100-00000C000000}"/>
            </a:ext>
          </a:extLst>
        </xdr:cNvPr>
        <xdr:cNvGrpSpPr>
          <a:grpSpLocks/>
        </xdr:cNvGrpSpPr>
      </xdr:nvGrpSpPr>
      <xdr:grpSpPr bwMode="auto">
        <a:xfrm>
          <a:off x="2962275" y="4800600"/>
          <a:ext cx="228600" cy="333375"/>
          <a:chOff x="809624" y="5829300"/>
          <a:chExt cx="228601" cy="333375"/>
        </a:xfrm>
      </xdr:grpSpPr>
      <xdr:sp macro="" textlink="">
        <xdr:nvSpPr>
          <xdr:cNvPr id="13" name="Oval 37">
            <a:extLst>
              <a:ext uri="{FF2B5EF4-FFF2-40B4-BE49-F238E27FC236}">
                <a16:creationId xmlns:a16="http://schemas.microsoft.com/office/drawing/2014/main" id="{00000000-0008-0000-11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1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1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1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1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1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1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1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100-000015000000}"/>
            </a:ext>
          </a:extLst>
        </xdr:cNvPr>
        <xdr:cNvGrpSpPr>
          <a:grpSpLocks/>
        </xdr:cNvGrpSpPr>
      </xdr:nvGrpSpPr>
      <xdr:grpSpPr bwMode="auto">
        <a:xfrm>
          <a:off x="3305175" y="6038850"/>
          <a:ext cx="219075" cy="333375"/>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1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1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1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1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1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1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1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1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1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1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304800</xdr:colOff>
      <xdr:row>6</xdr:row>
      <xdr:rowOff>19050</xdr:rowOff>
    </xdr:from>
    <xdr:to>
      <xdr:col>12</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50800</xdr:colOff>
          <xdr:row>12</xdr:row>
          <xdr:rowOff>12700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10</xdr:row>
          <xdr:rowOff>152400</xdr:rowOff>
        </xdr:from>
        <xdr:to>
          <xdr:col>14</xdr:col>
          <xdr:colOff>69850</xdr:colOff>
          <xdr:row>12</xdr:row>
          <xdr:rowOff>12700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88900</xdr:colOff>
          <xdr:row>10</xdr:row>
          <xdr:rowOff>165100</xdr:rowOff>
        </xdr:from>
        <xdr:to>
          <xdr:col>19</xdr:col>
          <xdr:colOff>57150</xdr:colOff>
          <xdr:row>12</xdr:row>
          <xdr:rowOff>31750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11</xdr:row>
          <xdr:rowOff>0</xdr:rowOff>
        </xdr:from>
        <xdr:to>
          <xdr:col>33</xdr:col>
          <xdr:colOff>88900</xdr:colOff>
          <xdr:row>12</xdr:row>
          <xdr:rowOff>12700</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184150</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31750</xdr:colOff>
          <xdr:row>54</xdr:row>
          <xdr:rowOff>12700</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107950</xdr:colOff>
          <xdr:row>52</xdr:row>
          <xdr:rowOff>152400</xdr:rowOff>
        </xdr:from>
        <xdr:to>
          <xdr:col>13</xdr:col>
          <xdr:colOff>38100</xdr:colOff>
          <xdr:row>54</xdr:row>
          <xdr:rowOff>12700</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146050</xdr:rowOff>
        </xdr:from>
        <xdr:to>
          <xdr:col>22</xdr:col>
          <xdr:colOff>31750</xdr:colOff>
          <xdr:row>54</xdr:row>
          <xdr:rowOff>31750</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12700</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69850</xdr:colOff>
          <xdr:row>11</xdr:row>
          <xdr:rowOff>19050</xdr:rowOff>
        </xdr:from>
        <xdr:to>
          <xdr:col>21</xdr:col>
          <xdr:colOff>69850</xdr:colOff>
          <xdr:row>11</xdr:row>
          <xdr:rowOff>165100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xdr:row>
          <xdr:rowOff>0</xdr:rowOff>
        </xdr:from>
        <xdr:to>
          <xdr:col>31</xdr:col>
          <xdr:colOff>69850</xdr:colOff>
          <xdr:row>12</xdr:row>
          <xdr:rowOff>12700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31750</xdr:rowOff>
        </xdr:from>
        <xdr:to>
          <xdr:col>37</xdr:col>
          <xdr:colOff>12700</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12700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165100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12700</xdr:colOff>
          <xdr:row>12</xdr:row>
          <xdr:rowOff>12700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107950</xdr:colOff>
          <xdr:row>32</xdr:row>
          <xdr:rowOff>88900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37</xdr:row>
          <xdr:rowOff>31750</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2</xdr:row>
          <xdr:rowOff>146050</xdr:rowOff>
        </xdr:from>
        <xdr:to>
          <xdr:col>18</xdr:col>
          <xdr:colOff>95250</xdr:colOff>
          <xdr:row>4</xdr:row>
          <xdr:rowOff>12700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31750</xdr:colOff>
          <xdr:row>3</xdr:row>
          <xdr:rowOff>0</xdr:rowOff>
        </xdr:from>
        <xdr:to>
          <xdr:col>23</xdr:col>
          <xdr:colOff>31750</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31750</xdr:colOff>
          <xdr:row>49</xdr:row>
          <xdr:rowOff>146050</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146050</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31750</xdr:colOff>
          <xdr:row>25</xdr:row>
          <xdr:rowOff>0</xdr:rowOff>
        </xdr:from>
        <xdr:to>
          <xdr:col>37</xdr:col>
          <xdr:colOff>57150</xdr:colOff>
          <xdr:row>25</xdr:row>
          <xdr:rowOff>165100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50800</xdr:colOff>
          <xdr:row>25</xdr:row>
          <xdr:rowOff>165100</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24</xdr:row>
          <xdr:rowOff>146050</xdr:rowOff>
        </xdr:from>
        <xdr:to>
          <xdr:col>9</xdr:col>
          <xdr:colOff>88900</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24</xdr:row>
          <xdr:rowOff>146050</xdr:rowOff>
        </xdr:from>
        <xdr:to>
          <xdr:col>14</xdr:col>
          <xdr:colOff>12700</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146050</xdr:rowOff>
        </xdr:from>
        <xdr:to>
          <xdr:col>18</xdr:col>
          <xdr:colOff>31750</xdr:colOff>
          <xdr:row>26</xdr:row>
          <xdr:rowOff>31750</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31750</xdr:colOff>
          <xdr:row>24</xdr:row>
          <xdr:rowOff>146050</xdr:rowOff>
        </xdr:from>
        <xdr:to>
          <xdr:col>22</xdr:col>
          <xdr:colOff>12700</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146050</xdr:rowOff>
        </xdr:from>
        <xdr:to>
          <xdr:col>25</xdr:col>
          <xdr:colOff>114300</xdr:colOff>
          <xdr:row>26</xdr:row>
          <xdr:rowOff>31750</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31750</xdr:colOff>
          <xdr:row>2</xdr:row>
          <xdr:rowOff>146050</xdr:rowOff>
        </xdr:from>
        <xdr:to>
          <xdr:col>30</xdr:col>
          <xdr:colOff>69850</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88900</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50800</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8</xdr:col>
      <xdr:colOff>171450</xdr:colOff>
      <xdr:row>47</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686675"/>
          <a:ext cx="1619250" cy="6762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9</xdr:col>
      <xdr:colOff>0</xdr:colOff>
      <xdr:row>45</xdr:row>
      <xdr:rowOff>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686675"/>
          <a:ext cx="1628775" cy="333375"/>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xdr:row>
          <xdr:rowOff>0</xdr:rowOff>
        </xdr:from>
        <xdr:to>
          <xdr:col>20</xdr:col>
          <xdr:colOff>69850</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12700</xdr:colOff>
          <xdr:row>3</xdr:row>
          <xdr:rowOff>12700</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50800</xdr:colOff>
          <xdr:row>25</xdr:row>
          <xdr:rowOff>19050</xdr:rowOff>
        </xdr:from>
        <xdr:to>
          <xdr:col>9</xdr:col>
          <xdr:colOff>50800</xdr:colOff>
          <xdr:row>25</xdr:row>
          <xdr:rowOff>165100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12700</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69850</xdr:colOff>
          <xdr:row>25</xdr:row>
          <xdr:rowOff>165100</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25</xdr:row>
          <xdr:rowOff>0</xdr:rowOff>
        </xdr:from>
        <xdr:to>
          <xdr:col>21</xdr:col>
          <xdr:colOff>88900</xdr:colOff>
          <xdr:row>26</xdr:row>
          <xdr:rowOff>12700</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50800</xdr:colOff>
          <xdr:row>25</xdr:row>
          <xdr:rowOff>12700</xdr:rowOff>
        </xdr:from>
        <xdr:to>
          <xdr:col>29</xdr:col>
          <xdr:colOff>107950</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25</xdr:row>
          <xdr:rowOff>0</xdr:rowOff>
        </xdr:from>
        <xdr:to>
          <xdr:col>33</xdr:col>
          <xdr:colOff>107950</xdr:colOff>
          <xdr:row>26</xdr:row>
          <xdr:rowOff>12700</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12700</xdr:colOff>
          <xdr:row>26</xdr:row>
          <xdr:rowOff>12700</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12700</xdr:colOff>
          <xdr:row>49</xdr:row>
          <xdr:rowOff>146050</xdr:rowOff>
        </xdr:from>
        <xdr:to>
          <xdr:col>52</xdr:col>
          <xdr:colOff>88900</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31750</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xdr:row>
          <xdr:rowOff>0</xdr:rowOff>
        </xdr:from>
        <xdr:to>
          <xdr:col>37</xdr:col>
          <xdr:colOff>76200</xdr:colOff>
          <xdr:row>3</xdr:row>
          <xdr:rowOff>260350</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19</xdr:row>
          <xdr:rowOff>31750</xdr:rowOff>
        </xdr:from>
        <xdr:to>
          <xdr:col>6</xdr:col>
          <xdr:colOff>69850</xdr:colOff>
          <xdr:row>20</xdr:row>
          <xdr:rowOff>88900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31750</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69850</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12700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146050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69850</xdr:rowOff>
        </xdr:from>
        <xdr:to>
          <xdr:col>33</xdr:col>
          <xdr:colOff>88900</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62193</xdr:colOff>
      <xdr:row>19</xdr:row>
      <xdr:rowOff>131349</xdr:rowOff>
    </xdr:from>
    <xdr:ext cx="2700057" cy="544893"/>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62193" y="3722274"/>
          <a:ext cx="2700057" cy="544893"/>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133350</xdr:colOff>
          <xdr:row>42</xdr:row>
          <xdr:rowOff>57150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7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133350</xdr:colOff>
          <xdr:row>42</xdr:row>
          <xdr:rowOff>57150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7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458947</xdr:rowOff>
    </xdr:from>
    <xdr:to>
      <xdr:col>1</xdr:col>
      <xdr:colOff>600076</xdr:colOff>
      <xdr:row>30</xdr:row>
      <xdr:rowOff>465070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3649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330903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0845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2.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3.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4.vml"/><Relationship Id="rId7" Type="http://schemas.openxmlformats.org/officeDocument/2006/relationships/image" Target="../media/image21.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5.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6.vml"/><Relationship Id="rId7" Type="http://schemas.openxmlformats.org/officeDocument/2006/relationships/image" Target="../media/image23.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7.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8.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9.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view="pageBreakPreview" zoomScale="40" zoomScaleNormal="70" zoomScaleSheetLayoutView="40" workbookViewId="0">
      <pane xSplit="5" ySplit="4" topLeftCell="F5" activePane="bottomRight" state="frozen"/>
      <selection pane="topRight" activeCell="F1" sqref="F1"/>
      <selection pane="bottomLeft" activeCell="A5" sqref="A5"/>
      <selection pane="bottomRight" activeCell="G5" sqref="G5"/>
    </sheetView>
  </sheetViews>
  <sheetFormatPr defaultRowHeight="75.75" customHeight="1"/>
  <cols>
    <col min="1" max="3" width="8.7265625" customWidth="1"/>
    <col min="4" max="4" width="70.6328125" customWidth="1"/>
    <col min="5" max="5" width="42.453125" customWidth="1"/>
    <col min="6" max="7" width="13.08984375" customWidth="1"/>
    <col min="8" max="12" width="8.90625" customWidth="1"/>
    <col min="13" max="13" width="81.08984375" customWidth="1"/>
  </cols>
  <sheetData>
    <row r="1" spans="1:13" s="1029" customFormat="1" ht="60.75" customHeight="1">
      <c r="A1" s="1043" t="s">
        <v>2</v>
      </c>
      <c r="B1" s="1043"/>
      <c r="C1" s="1043"/>
      <c r="D1" s="1043"/>
      <c r="E1" s="1043"/>
      <c r="F1" s="1043"/>
      <c r="G1" s="1043"/>
      <c r="H1" s="1043"/>
      <c r="I1" s="1043"/>
      <c r="J1" s="1043"/>
      <c r="K1" s="1043"/>
      <c r="L1" s="1043"/>
      <c r="M1" s="1043"/>
    </row>
    <row r="2" spans="1:13" ht="44.25" customHeight="1">
      <c r="A2" s="1044" t="s">
        <v>3</v>
      </c>
      <c r="B2" s="1044"/>
      <c r="C2" s="1044"/>
      <c r="D2" s="1044"/>
      <c r="E2" s="1044"/>
      <c r="F2" s="1044" t="s">
        <v>4</v>
      </c>
      <c r="G2" s="1045" t="s">
        <v>5</v>
      </c>
      <c r="H2" s="1045" t="s">
        <v>6</v>
      </c>
      <c r="I2" s="1045"/>
      <c r="J2" s="1045"/>
      <c r="K2" s="1045"/>
      <c r="L2" s="1045"/>
      <c r="M2" s="1045" t="s">
        <v>7</v>
      </c>
    </row>
    <row r="3" spans="1:13" ht="44.25" customHeight="1">
      <c r="A3" s="1045" t="s">
        <v>8</v>
      </c>
      <c r="B3" s="1045" t="s">
        <v>9</v>
      </c>
      <c r="C3" s="1045" t="s">
        <v>10</v>
      </c>
      <c r="D3" s="1045" t="s">
        <v>11</v>
      </c>
      <c r="E3" s="1046" t="s">
        <v>12</v>
      </c>
      <c r="F3" s="1044"/>
      <c r="G3" s="1045"/>
      <c r="H3" s="1045" t="s">
        <v>13</v>
      </c>
      <c r="I3" s="1045"/>
      <c r="J3" s="1004" t="s">
        <v>14</v>
      </c>
      <c r="K3" s="1045" t="s">
        <v>15</v>
      </c>
      <c r="L3" s="1045"/>
      <c r="M3" s="1045"/>
    </row>
    <row r="4" spans="1:13" ht="105" customHeight="1">
      <c r="A4" s="1045"/>
      <c r="B4" s="1045"/>
      <c r="C4" s="1045"/>
      <c r="D4" s="1045"/>
      <c r="E4" s="1046"/>
      <c r="F4" s="1044"/>
      <c r="G4" s="1045"/>
      <c r="H4" s="1004" t="s">
        <v>16</v>
      </c>
      <c r="I4" s="1004" t="s">
        <v>17</v>
      </c>
      <c r="J4" s="1004" t="s">
        <v>18</v>
      </c>
      <c r="K4" s="1004" t="s">
        <v>19</v>
      </c>
      <c r="L4" s="1004" t="s">
        <v>20</v>
      </c>
      <c r="M4" s="1045"/>
    </row>
    <row r="5" spans="1:13" ht="75.75" customHeight="1">
      <c r="A5" s="1047" t="s">
        <v>21</v>
      </c>
      <c r="B5" s="1047" t="s">
        <v>22</v>
      </c>
      <c r="C5" s="958" t="s">
        <v>7022</v>
      </c>
      <c r="D5" s="5" t="s">
        <v>7024</v>
      </c>
      <c r="E5" s="954" t="s">
        <v>23</v>
      </c>
      <c r="F5" s="80"/>
      <c r="G5" s="3" t="s">
        <v>7026</v>
      </c>
      <c r="H5" s="2"/>
      <c r="I5" s="2" t="s">
        <v>25</v>
      </c>
      <c r="J5" s="2"/>
      <c r="K5" s="2"/>
      <c r="L5" s="2"/>
      <c r="M5" s="4"/>
    </row>
    <row r="6" spans="1:13" ht="75.75" customHeight="1">
      <c r="A6" s="1047"/>
      <c r="B6" s="1047"/>
      <c r="C6" s="958" t="s">
        <v>7023</v>
      </c>
      <c r="D6" s="5" t="s">
        <v>7025</v>
      </c>
      <c r="E6" s="954" t="s">
        <v>7027</v>
      </c>
      <c r="F6" s="80"/>
      <c r="G6" s="3" t="s">
        <v>7026</v>
      </c>
      <c r="H6" s="2"/>
      <c r="I6" s="2" t="s">
        <v>25</v>
      </c>
      <c r="J6" s="2"/>
      <c r="K6" s="2"/>
      <c r="L6" s="2"/>
      <c r="M6" s="4"/>
    </row>
    <row r="7" spans="1:13" ht="75.75" customHeight="1">
      <c r="A7" s="1047"/>
      <c r="B7" s="1047"/>
      <c r="C7" s="1">
        <v>2</v>
      </c>
      <c r="D7" s="5" t="s">
        <v>28</v>
      </c>
      <c r="E7" s="10" t="s">
        <v>7132</v>
      </c>
      <c r="F7" s="11" t="s">
        <v>24</v>
      </c>
      <c r="G7" s="11" t="s">
        <v>1</v>
      </c>
      <c r="H7" s="2"/>
      <c r="I7" s="2" t="s">
        <v>25</v>
      </c>
      <c r="J7" s="2"/>
      <c r="K7" s="2"/>
      <c r="L7" s="2"/>
      <c r="M7" s="4" t="s">
        <v>29</v>
      </c>
    </row>
    <row r="8" spans="1:13" ht="75.75" customHeight="1">
      <c r="A8" s="1047"/>
      <c r="B8" s="1047"/>
      <c r="C8" s="1">
        <v>3</v>
      </c>
      <c r="D8" s="5" t="s">
        <v>26</v>
      </c>
      <c r="E8" s="10" t="s">
        <v>7133</v>
      </c>
      <c r="F8" s="3"/>
      <c r="G8" s="80" t="s">
        <v>1</v>
      </c>
      <c r="H8" s="2"/>
      <c r="I8" s="2" t="s">
        <v>25</v>
      </c>
      <c r="J8" s="2"/>
      <c r="K8" s="2"/>
      <c r="L8" s="2"/>
      <c r="M8" s="4" t="s">
        <v>27</v>
      </c>
    </row>
    <row r="9" spans="1:13" ht="75.75" customHeight="1">
      <c r="A9" s="1047"/>
      <c r="B9" s="1047"/>
      <c r="C9" s="1">
        <v>4</v>
      </c>
      <c r="D9" s="5" t="s">
        <v>30</v>
      </c>
      <c r="E9" s="10" t="s">
        <v>7134</v>
      </c>
      <c r="F9" s="6"/>
      <c r="G9" s="11" t="s">
        <v>1</v>
      </c>
      <c r="H9" s="2"/>
      <c r="I9" s="2" t="s">
        <v>25</v>
      </c>
      <c r="J9" s="2"/>
      <c r="K9" s="2"/>
      <c r="L9" s="2"/>
      <c r="M9" s="4" t="s">
        <v>31</v>
      </c>
    </row>
    <row r="10" spans="1:13" ht="75.75" customHeight="1">
      <c r="A10" s="1047"/>
      <c r="B10" s="1047"/>
      <c r="C10" s="1">
        <v>5</v>
      </c>
      <c r="D10" s="5" t="s">
        <v>32</v>
      </c>
      <c r="E10" s="10" t="s">
        <v>33</v>
      </c>
      <c r="F10" s="6" t="s">
        <v>34</v>
      </c>
      <c r="G10" s="6"/>
      <c r="H10" s="2"/>
      <c r="I10" s="2"/>
      <c r="J10" s="2" t="s">
        <v>25</v>
      </c>
      <c r="K10" s="2"/>
      <c r="L10" s="2"/>
      <c r="M10" s="4" t="s">
        <v>35</v>
      </c>
    </row>
    <row r="11" spans="1:13" ht="75.75" customHeight="1">
      <c r="A11" s="1047"/>
      <c r="B11" s="1047"/>
      <c r="C11" s="1">
        <v>6</v>
      </c>
      <c r="D11" s="5" t="s">
        <v>36</v>
      </c>
      <c r="E11" s="954" t="s">
        <v>37</v>
      </c>
      <c r="F11" s="11"/>
      <c r="G11" s="3" t="s">
        <v>7026</v>
      </c>
      <c r="H11" s="2"/>
      <c r="I11" s="2" t="s">
        <v>25</v>
      </c>
      <c r="J11" s="2"/>
      <c r="K11" s="2"/>
      <c r="L11" s="2"/>
      <c r="M11" s="4"/>
    </row>
    <row r="12" spans="1:13" ht="75.75" customHeight="1">
      <c r="A12" s="1047"/>
      <c r="B12" s="1047" t="s">
        <v>38</v>
      </c>
      <c r="C12" s="1">
        <v>7</v>
      </c>
      <c r="D12" s="5" t="s">
        <v>39</v>
      </c>
      <c r="E12" s="954" t="s">
        <v>40</v>
      </c>
      <c r="F12" s="7" t="s">
        <v>34</v>
      </c>
      <c r="G12" s="7"/>
      <c r="H12" s="2"/>
      <c r="I12" s="2"/>
      <c r="J12" s="2" t="s">
        <v>25</v>
      </c>
      <c r="K12" s="2"/>
      <c r="L12" s="2"/>
      <c r="M12" s="4" t="s">
        <v>41</v>
      </c>
    </row>
    <row r="13" spans="1:13" ht="75.75" customHeight="1">
      <c r="A13" s="1047"/>
      <c r="B13" s="1047"/>
      <c r="C13" s="1">
        <v>8</v>
      </c>
      <c r="D13" s="5" t="s">
        <v>42</v>
      </c>
      <c r="E13" s="10" t="s">
        <v>7135</v>
      </c>
      <c r="F13" s="3"/>
      <c r="G13" s="11" t="s">
        <v>43</v>
      </c>
      <c r="H13" s="2" t="s">
        <v>25</v>
      </c>
      <c r="I13" s="2"/>
      <c r="J13" s="2"/>
      <c r="K13" s="2"/>
      <c r="L13" s="2"/>
      <c r="M13" s="4" t="s">
        <v>44</v>
      </c>
    </row>
    <row r="14" spans="1:13" ht="75.75" customHeight="1">
      <c r="A14" s="1047"/>
      <c r="B14" s="1047"/>
      <c r="C14" s="1">
        <v>9</v>
      </c>
      <c r="D14" s="5" t="s">
        <v>45</v>
      </c>
      <c r="E14" s="10" t="s">
        <v>7136</v>
      </c>
      <c r="F14" s="7" t="s">
        <v>34</v>
      </c>
      <c r="G14" s="7"/>
      <c r="H14" s="2" t="s">
        <v>43</v>
      </c>
      <c r="I14" s="2"/>
      <c r="J14" s="2"/>
      <c r="K14" s="2"/>
      <c r="L14" s="2"/>
      <c r="M14" s="4" t="s">
        <v>46</v>
      </c>
    </row>
    <row r="15" spans="1:13" ht="75.75" customHeight="1">
      <c r="A15" s="1047"/>
      <c r="B15" s="1047"/>
      <c r="C15" s="1">
        <v>10</v>
      </c>
      <c r="D15" s="5" t="s">
        <v>47</v>
      </c>
      <c r="E15" s="10" t="s">
        <v>7137</v>
      </c>
      <c r="F15" s="7" t="s">
        <v>34</v>
      </c>
      <c r="G15" s="7"/>
      <c r="H15" s="2" t="s">
        <v>43</v>
      </c>
      <c r="I15" s="2"/>
      <c r="J15" s="2"/>
      <c r="K15" s="2"/>
      <c r="L15" s="2"/>
      <c r="M15" s="4" t="s">
        <v>48</v>
      </c>
    </row>
    <row r="16" spans="1:13" ht="75.75" customHeight="1">
      <c r="A16" s="1047"/>
      <c r="B16" s="1047"/>
      <c r="C16" s="1">
        <v>11</v>
      </c>
      <c r="D16" s="5" t="s">
        <v>49</v>
      </c>
      <c r="E16" s="10" t="s">
        <v>73</v>
      </c>
      <c r="F16" s="11" t="s">
        <v>24</v>
      </c>
      <c r="G16" s="7"/>
      <c r="H16" s="2" t="s">
        <v>43</v>
      </c>
      <c r="I16" s="2"/>
      <c r="J16" s="2"/>
      <c r="K16" s="2"/>
      <c r="L16" s="2"/>
      <c r="M16" s="4" t="s">
        <v>7019</v>
      </c>
    </row>
    <row r="17" spans="1:13" ht="75.75" customHeight="1">
      <c r="A17" s="1047"/>
      <c r="B17" s="1047"/>
      <c r="C17" s="1">
        <v>12</v>
      </c>
      <c r="D17" s="5" t="s">
        <v>50</v>
      </c>
      <c r="E17" s="10" t="s">
        <v>73</v>
      </c>
      <c r="F17" s="11" t="s">
        <v>24</v>
      </c>
      <c r="G17" s="7"/>
      <c r="H17" s="2" t="s">
        <v>43</v>
      </c>
      <c r="I17" s="2"/>
      <c r="J17" s="2"/>
      <c r="K17" s="2"/>
      <c r="L17" s="2"/>
      <c r="M17" s="4" t="s">
        <v>7019</v>
      </c>
    </row>
    <row r="18" spans="1:13" ht="75.75" customHeight="1">
      <c r="A18" s="1047"/>
      <c r="B18" s="1047" t="s">
        <v>51</v>
      </c>
      <c r="C18" s="1">
        <v>13</v>
      </c>
      <c r="D18" s="5" t="s">
        <v>52</v>
      </c>
      <c r="E18" s="954" t="s">
        <v>53</v>
      </c>
      <c r="F18" s="7" t="s">
        <v>34</v>
      </c>
      <c r="G18" s="7"/>
      <c r="H18" s="2" t="s">
        <v>25</v>
      </c>
      <c r="I18" s="2"/>
      <c r="J18" s="2"/>
      <c r="K18" s="2"/>
      <c r="L18" s="2"/>
      <c r="M18" s="4"/>
    </row>
    <row r="19" spans="1:13" ht="75.75" customHeight="1">
      <c r="A19" s="1047"/>
      <c r="B19" s="1047"/>
      <c r="C19" s="1">
        <v>14</v>
      </c>
      <c r="D19" s="5" t="s">
        <v>54</v>
      </c>
      <c r="E19" s="954" t="s">
        <v>55</v>
      </c>
      <c r="F19" s="7" t="s">
        <v>34</v>
      </c>
      <c r="G19" s="7"/>
      <c r="H19" s="2" t="s">
        <v>25</v>
      </c>
      <c r="I19" s="2"/>
      <c r="J19" s="2"/>
      <c r="K19" s="2"/>
      <c r="L19" s="2"/>
      <c r="M19" s="4" t="s">
        <v>56</v>
      </c>
    </row>
    <row r="20" spans="1:13" ht="75.75" customHeight="1">
      <c r="A20" s="1047"/>
      <c r="B20" s="1047"/>
      <c r="C20" s="1">
        <v>15</v>
      </c>
      <c r="D20" s="5" t="s">
        <v>57</v>
      </c>
      <c r="E20" s="954" t="s">
        <v>7138</v>
      </c>
      <c r="F20" s="7" t="s">
        <v>34</v>
      </c>
      <c r="G20" s="7"/>
      <c r="H20" s="2" t="s">
        <v>25</v>
      </c>
      <c r="I20" s="2"/>
      <c r="J20" s="2"/>
      <c r="K20" s="2"/>
      <c r="L20" s="2"/>
      <c r="M20" s="4"/>
    </row>
    <row r="21" spans="1:13" ht="75.75" customHeight="1">
      <c r="A21" s="1047"/>
      <c r="B21" s="1047"/>
      <c r="C21" s="1">
        <v>16</v>
      </c>
      <c r="D21" s="5" t="s">
        <v>58</v>
      </c>
      <c r="E21" s="954" t="s">
        <v>7138</v>
      </c>
      <c r="F21" s="7" t="s">
        <v>34</v>
      </c>
      <c r="G21" s="7"/>
      <c r="H21" s="2" t="s">
        <v>25</v>
      </c>
      <c r="I21" s="2"/>
      <c r="J21" s="2"/>
      <c r="K21" s="2"/>
      <c r="L21" s="2"/>
      <c r="M21" s="4" t="s">
        <v>59</v>
      </c>
    </row>
    <row r="22" spans="1:13" ht="75.75" customHeight="1">
      <c r="A22" s="1047"/>
      <c r="B22" s="1047" t="s">
        <v>60</v>
      </c>
      <c r="C22" s="1">
        <v>17</v>
      </c>
      <c r="D22" s="5" t="s">
        <v>61</v>
      </c>
      <c r="E22" s="10" t="s">
        <v>62</v>
      </c>
      <c r="F22" s="11" t="s">
        <v>24</v>
      </c>
      <c r="G22" s="3"/>
      <c r="H22" s="2" t="s">
        <v>25</v>
      </c>
      <c r="I22" s="2"/>
      <c r="J22" s="2"/>
      <c r="K22" s="2"/>
      <c r="L22" s="2"/>
      <c r="M22" s="4" t="s">
        <v>63</v>
      </c>
    </row>
    <row r="23" spans="1:13" ht="75.75" customHeight="1">
      <c r="A23" s="1047"/>
      <c r="B23" s="1047"/>
      <c r="C23" s="1">
        <v>18</v>
      </c>
      <c r="D23" s="5" t="s">
        <v>64</v>
      </c>
      <c r="E23" s="10" t="s">
        <v>65</v>
      </c>
      <c r="F23" s="11" t="s">
        <v>24</v>
      </c>
      <c r="G23" s="3"/>
      <c r="H23" s="2" t="s">
        <v>25</v>
      </c>
      <c r="I23" s="2"/>
      <c r="J23" s="2"/>
      <c r="K23" s="2"/>
      <c r="L23" s="2"/>
      <c r="M23" s="4" t="s">
        <v>63</v>
      </c>
    </row>
    <row r="24" spans="1:13" ht="75.75" customHeight="1">
      <c r="A24" s="1052" t="s">
        <v>66</v>
      </c>
      <c r="B24" s="1052" t="s">
        <v>67</v>
      </c>
      <c r="C24" s="1">
        <v>19</v>
      </c>
      <c r="D24" s="5" t="s">
        <v>68</v>
      </c>
      <c r="E24" s="10" t="s">
        <v>7139</v>
      </c>
      <c r="F24" s="3"/>
      <c r="G24" s="11" t="s">
        <v>1</v>
      </c>
      <c r="H24" s="2" t="s">
        <v>25</v>
      </c>
      <c r="I24" s="8"/>
      <c r="J24" s="8"/>
      <c r="K24" s="8"/>
      <c r="L24" s="8"/>
      <c r="M24" s="4"/>
    </row>
    <row r="25" spans="1:13" ht="75.75" customHeight="1">
      <c r="A25" s="1052"/>
      <c r="B25" s="1052"/>
      <c r="C25" s="1">
        <v>20</v>
      </c>
      <c r="D25" s="5" t="s">
        <v>69</v>
      </c>
      <c r="E25" s="954" t="s">
        <v>7140</v>
      </c>
      <c r="F25" s="7" t="s">
        <v>34</v>
      </c>
      <c r="G25" s="7"/>
      <c r="H25" s="9"/>
      <c r="I25" s="2"/>
      <c r="J25" s="2" t="s">
        <v>25</v>
      </c>
      <c r="K25" s="2"/>
      <c r="L25" s="2"/>
      <c r="M25" s="4" t="s">
        <v>70</v>
      </c>
    </row>
    <row r="26" spans="1:13" ht="75.75" customHeight="1">
      <c r="A26" s="1052"/>
      <c r="B26" s="1052"/>
      <c r="C26" s="1">
        <v>21</v>
      </c>
      <c r="D26" s="5" t="s">
        <v>71</v>
      </c>
      <c r="E26" s="954" t="s">
        <v>7141</v>
      </c>
      <c r="F26" s="7" t="s">
        <v>34</v>
      </c>
      <c r="G26" s="7"/>
      <c r="H26" s="2"/>
      <c r="I26" s="2"/>
      <c r="J26" s="2" t="s">
        <v>25</v>
      </c>
      <c r="K26" s="2"/>
      <c r="L26" s="2"/>
      <c r="M26" s="4" t="s">
        <v>72</v>
      </c>
    </row>
    <row r="27" spans="1:13" ht="75.75" customHeight="1">
      <c r="A27" s="1052"/>
      <c r="B27" s="1052"/>
      <c r="C27" s="1">
        <v>22</v>
      </c>
      <c r="D27" s="5" t="s">
        <v>7018</v>
      </c>
      <c r="E27" s="10" t="s">
        <v>73</v>
      </c>
      <c r="F27" s="11" t="s">
        <v>24</v>
      </c>
      <c r="G27" s="3"/>
      <c r="H27" s="2" t="s">
        <v>43</v>
      </c>
      <c r="I27" s="2"/>
      <c r="J27" s="2"/>
      <c r="K27" s="2"/>
      <c r="L27" s="2"/>
      <c r="M27" s="4" t="s">
        <v>7011</v>
      </c>
    </row>
    <row r="28" spans="1:13" ht="75.75" customHeight="1">
      <c r="A28" s="1052"/>
      <c r="B28" s="1052"/>
      <c r="C28" s="1">
        <v>23</v>
      </c>
      <c r="D28" s="5" t="s">
        <v>7017</v>
      </c>
      <c r="E28" s="954" t="s">
        <v>7142</v>
      </c>
      <c r="F28" s="7" t="s">
        <v>34</v>
      </c>
      <c r="G28" s="11"/>
      <c r="H28" s="2" t="s">
        <v>25</v>
      </c>
      <c r="I28" s="2"/>
      <c r="J28" s="2"/>
      <c r="K28" s="2"/>
      <c r="L28" s="2"/>
      <c r="M28" s="4" t="s">
        <v>7016</v>
      </c>
    </row>
    <row r="29" spans="1:13" ht="75.75" customHeight="1">
      <c r="A29" s="1052"/>
      <c r="B29" s="1052"/>
      <c r="C29" s="1">
        <v>24</v>
      </c>
      <c r="D29" s="5" t="s">
        <v>74</v>
      </c>
      <c r="E29" s="954" t="s">
        <v>7143</v>
      </c>
      <c r="F29" s="7" t="s">
        <v>34</v>
      </c>
      <c r="G29" s="7"/>
      <c r="H29" s="2"/>
      <c r="I29" s="2"/>
      <c r="J29" s="2" t="s">
        <v>25</v>
      </c>
      <c r="K29" s="2"/>
      <c r="L29" s="2"/>
      <c r="M29" s="4" t="s">
        <v>75</v>
      </c>
    </row>
    <row r="30" spans="1:13" ht="75.75" customHeight="1">
      <c r="A30" s="1052"/>
      <c r="B30" s="1052"/>
      <c r="C30" s="1">
        <v>25</v>
      </c>
      <c r="D30" s="5" t="s">
        <v>76</v>
      </c>
      <c r="E30" s="954" t="s">
        <v>7144</v>
      </c>
      <c r="F30" s="7" t="s">
        <v>34</v>
      </c>
      <c r="G30" s="952"/>
      <c r="H30" s="2" t="s">
        <v>43</v>
      </c>
      <c r="I30" s="2"/>
      <c r="J30" s="2"/>
      <c r="K30" s="2"/>
      <c r="L30" s="2"/>
      <c r="M30" s="4" t="s">
        <v>77</v>
      </c>
    </row>
    <row r="31" spans="1:13" ht="75.75" customHeight="1">
      <c r="A31" s="1052"/>
      <c r="B31" s="1052"/>
      <c r="C31" s="1">
        <v>26</v>
      </c>
      <c r="D31" s="5" t="s">
        <v>78</v>
      </c>
      <c r="E31" s="10" t="s">
        <v>7145</v>
      </c>
      <c r="F31" s="11" t="s">
        <v>24</v>
      </c>
      <c r="G31" s="11"/>
      <c r="H31" s="2" t="s">
        <v>25</v>
      </c>
      <c r="I31" s="2"/>
      <c r="J31" s="2"/>
      <c r="K31" s="2"/>
      <c r="L31" s="2"/>
      <c r="M31" s="4"/>
    </row>
    <row r="32" spans="1:13" ht="75.75" customHeight="1">
      <c r="A32" s="1052"/>
      <c r="B32" s="1052"/>
      <c r="C32" s="1">
        <v>27</v>
      </c>
      <c r="D32" s="5" t="s">
        <v>79</v>
      </c>
      <c r="E32" s="954" t="s">
        <v>7146</v>
      </c>
      <c r="F32" s="7" t="s">
        <v>34</v>
      </c>
      <c r="G32" s="7"/>
      <c r="H32" s="2"/>
      <c r="I32" s="2"/>
      <c r="J32" s="2"/>
      <c r="K32" s="2" t="s">
        <v>25</v>
      </c>
      <c r="L32" s="2"/>
      <c r="M32" s="4" t="s">
        <v>80</v>
      </c>
    </row>
    <row r="33" spans="1:13" ht="75.75" customHeight="1">
      <c r="A33" s="1052"/>
      <c r="B33" s="1052"/>
      <c r="C33" s="1">
        <v>28</v>
      </c>
      <c r="D33" s="5" t="s">
        <v>81</v>
      </c>
      <c r="E33" s="10" t="s">
        <v>7147</v>
      </c>
      <c r="F33" s="11" t="s">
        <v>24</v>
      </c>
      <c r="G33" s="11"/>
      <c r="H33" s="2" t="s">
        <v>43</v>
      </c>
      <c r="I33" s="2"/>
      <c r="J33" s="2" t="s">
        <v>25</v>
      </c>
      <c r="K33" s="2"/>
      <c r="L33" s="2"/>
      <c r="M33" s="4" t="s">
        <v>82</v>
      </c>
    </row>
    <row r="34" spans="1:13" ht="75.75" customHeight="1">
      <c r="A34" s="1052"/>
      <c r="B34" s="1052"/>
      <c r="C34" s="1">
        <v>29</v>
      </c>
      <c r="D34" s="5" t="s">
        <v>83</v>
      </c>
      <c r="E34" s="954" t="s">
        <v>7148</v>
      </c>
      <c r="F34" s="11" t="s">
        <v>24</v>
      </c>
      <c r="G34" s="3"/>
      <c r="H34" s="2" t="s">
        <v>25</v>
      </c>
      <c r="I34" s="2"/>
      <c r="J34" s="2"/>
      <c r="K34" s="2" t="s">
        <v>25</v>
      </c>
      <c r="L34" s="2"/>
      <c r="M34" s="4" t="s">
        <v>84</v>
      </c>
    </row>
    <row r="35" spans="1:13" ht="75.75" customHeight="1">
      <c r="A35" s="1052"/>
      <c r="B35" s="1052"/>
      <c r="C35" s="1">
        <v>30</v>
      </c>
      <c r="D35" s="5" t="s">
        <v>85</v>
      </c>
      <c r="E35" s="10" t="s">
        <v>7149</v>
      </c>
      <c r="F35" s="3"/>
      <c r="G35" s="11" t="s">
        <v>1</v>
      </c>
      <c r="H35" s="2" t="s">
        <v>25</v>
      </c>
      <c r="I35" s="2"/>
      <c r="J35" s="2"/>
      <c r="K35" s="2"/>
      <c r="L35" s="2"/>
      <c r="M35" s="12"/>
    </row>
    <row r="36" spans="1:13" ht="75.75" customHeight="1">
      <c r="A36" s="1052" t="s">
        <v>86</v>
      </c>
      <c r="B36" s="1052" t="s">
        <v>87</v>
      </c>
      <c r="C36" s="1">
        <v>31</v>
      </c>
      <c r="D36" s="5" t="s">
        <v>7165</v>
      </c>
      <c r="E36" s="954" t="s">
        <v>88</v>
      </c>
      <c r="F36" s="11"/>
      <c r="G36" s="3" t="s">
        <v>7026</v>
      </c>
      <c r="H36" s="2"/>
      <c r="I36" s="2" t="s">
        <v>89</v>
      </c>
      <c r="J36" s="2"/>
      <c r="K36" s="2"/>
      <c r="L36" s="2"/>
      <c r="M36" s="4"/>
    </row>
    <row r="37" spans="1:13" ht="75.75" customHeight="1">
      <c r="A37" s="1052"/>
      <c r="B37" s="1052"/>
      <c r="C37" s="1">
        <v>32</v>
      </c>
      <c r="D37" s="5" t="s">
        <v>90</v>
      </c>
      <c r="E37" s="10" t="s">
        <v>7150</v>
      </c>
      <c r="F37" s="11"/>
      <c r="G37" s="3" t="s">
        <v>7026</v>
      </c>
      <c r="H37" s="2"/>
      <c r="I37" s="2" t="s">
        <v>89</v>
      </c>
      <c r="J37" s="2"/>
      <c r="K37" s="2"/>
      <c r="L37" s="2"/>
      <c r="M37" s="4"/>
    </row>
    <row r="38" spans="1:13" ht="75.75" customHeight="1">
      <c r="A38" s="1052"/>
      <c r="B38" s="1052"/>
      <c r="C38" s="1">
        <v>33</v>
      </c>
      <c r="D38" s="5" t="s">
        <v>91</v>
      </c>
      <c r="E38" s="954" t="s">
        <v>105</v>
      </c>
      <c r="F38" s="7"/>
      <c r="G38" s="11" t="s">
        <v>7026</v>
      </c>
      <c r="H38" s="2"/>
      <c r="I38" s="2" t="s">
        <v>25</v>
      </c>
      <c r="J38" s="2"/>
      <c r="K38" s="2"/>
      <c r="L38" s="2"/>
      <c r="M38" s="4"/>
    </row>
    <row r="39" spans="1:13" ht="75.75" customHeight="1">
      <c r="A39" s="1052"/>
      <c r="B39" s="1052"/>
      <c r="C39" s="1">
        <v>34</v>
      </c>
      <c r="D39" s="5" t="s">
        <v>93</v>
      </c>
      <c r="E39" s="954" t="s">
        <v>92</v>
      </c>
      <c r="F39" s="7"/>
      <c r="G39" s="11" t="s">
        <v>1</v>
      </c>
      <c r="H39" s="2"/>
      <c r="I39" s="2" t="s">
        <v>25</v>
      </c>
      <c r="J39" s="2"/>
      <c r="K39" s="2"/>
      <c r="L39" s="2"/>
      <c r="M39" s="4"/>
    </row>
    <row r="40" spans="1:13" ht="75.75" customHeight="1">
      <c r="A40" s="1052"/>
      <c r="B40" s="1052"/>
      <c r="C40" s="1">
        <v>35</v>
      </c>
      <c r="D40" s="5" t="s">
        <v>94</v>
      </c>
      <c r="E40" s="954" t="s">
        <v>92</v>
      </c>
      <c r="F40" s="11"/>
      <c r="G40" s="3" t="s">
        <v>7026</v>
      </c>
      <c r="H40" s="2"/>
      <c r="I40" s="2" t="s">
        <v>25</v>
      </c>
      <c r="J40" s="2"/>
      <c r="K40" s="2"/>
      <c r="L40" s="2"/>
      <c r="M40" s="4"/>
    </row>
    <row r="41" spans="1:13" ht="75.75" customHeight="1">
      <c r="A41" s="1052"/>
      <c r="B41" s="1052"/>
      <c r="C41" s="1">
        <v>36</v>
      </c>
      <c r="D41" s="5" t="s">
        <v>95</v>
      </c>
      <c r="E41" s="954" t="s">
        <v>96</v>
      </c>
      <c r="F41" s="11"/>
      <c r="G41" s="3" t="s">
        <v>7026</v>
      </c>
      <c r="H41" s="2"/>
      <c r="I41" s="2" t="s">
        <v>25</v>
      </c>
      <c r="J41" s="2"/>
      <c r="K41" s="2"/>
      <c r="L41" s="2"/>
      <c r="M41" s="4"/>
    </row>
    <row r="42" spans="1:13" ht="75.75" customHeight="1">
      <c r="A42" s="1052"/>
      <c r="B42" s="1052"/>
      <c r="C42" s="1">
        <v>37</v>
      </c>
      <c r="D42" s="5" t="s">
        <v>97</v>
      </c>
      <c r="E42" s="10" t="s">
        <v>7151</v>
      </c>
      <c r="F42" s="11"/>
      <c r="G42" s="3" t="s">
        <v>7026</v>
      </c>
      <c r="H42" s="2"/>
      <c r="I42" s="2" t="s">
        <v>25</v>
      </c>
      <c r="J42" s="2"/>
      <c r="K42" s="2"/>
      <c r="L42" s="2"/>
      <c r="M42" s="4"/>
    </row>
    <row r="43" spans="1:13" ht="75.75" customHeight="1">
      <c r="A43" s="1052"/>
      <c r="B43" s="1052"/>
      <c r="C43" s="1">
        <v>38</v>
      </c>
      <c r="D43" s="5" t="s">
        <v>98</v>
      </c>
      <c r="E43" s="10" t="s">
        <v>7152</v>
      </c>
      <c r="F43" s="13"/>
      <c r="G43" s="11" t="s">
        <v>1</v>
      </c>
      <c r="H43" s="2"/>
      <c r="I43" s="2" t="s">
        <v>1</v>
      </c>
      <c r="J43" s="2"/>
      <c r="K43" s="2"/>
      <c r="L43" s="2"/>
      <c r="M43" s="4"/>
    </row>
    <row r="44" spans="1:13" ht="75.75" customHeight="1">
      <c r="A44" s="1052"/>
      <c r="B44" s="1052"/>
      <c r="C44" s="1">
        <v>39</v>
      </c>
      <c r="D44" s="5" t="s">
        <v>99</v>
      </c>
      <c r="E44" s="10" t="s">
        <v>7170</v>
      </c>
      <c r="F44" s="13"/>
      <c r="G44" s="11" t="s">
        <v>1</v>
      </c>
      <c r="H44" s="2"/>
      <c r="I44" s="2" t="s">
        <v>1</v>
      </c>
      <c r="J44" s="2"/>
      <c r="K44" s="2"/>
      <c r="L44" s="2"/>
      <c r="M44" s="4"/>
    </row>
    <row r="45" spans="1:13" ht="75.75" customHeight="1">
      <c r="A45" s="1052"/>
      <c r="B45" s="1052"/>
      <c r="C45" s="1">
        <v>40</v>
      </c>
      <c r="D45" s="5" t="s">
        <v>7169</v>
      </c>
      <c r="E45" s="10" t="s">
        <v>7171</v>
      </c>
      <c r="F45" s="13"/>
      <c r="G45" s="11" t="s">
        <v>7172</v>
      </c>
      <c r="H45" s="2"/>
      <c r="I45" s="2" t="s">
        <v>7172</v>
      </c>
      <c r="J45" s="2"/>
      <c r="K45" s="2"/>
      <c r="L45" s="2"/>
      <c r="M45" s="4"/>
    </row>
    <row r="46" spans="1:13" ht="75.75" customHeight="1">
      <c r="A46" s="1052"/>
      <c r="B46" s="1052"/>
      <c r="C46" s="1">
        <v>41</v>
      </c>
      <c r="D46" s="1022" t="s">
        <v>100</v>
      </c>
      <c r="E46" s="10" t="s">
        <v>7153</v>
      </c>
      <c r="F46" s="953"/>
      <c r="G46" s="11" t="s">
        <v>1</v>
      </c>
      <c r="H46" s="2"/>
      <c r="I46" s="2" t="s">
        <v>25</v>
      </c>
      <c r="J46" s="9"/>
      <c r="K46" s="9"/>
      <c r="L46" s="9"/>
      <c r="M46" s="12"/>
    </row>
    <row r="47" spans="1:13" ht="75.75" customHeight="1">
      <c r="A47" s="1052"/>
      <c r="B47" s="1052"/>
      <c r="C47" s="1">
        <v>42</v>
      </c>
      <c r="D47" s="5" t="s">
        <v>7197</v>
      </c>
      <c r="E47" s="954" t="s">
        <v>101</v>
      </c>
      <c r="F47" s="11"/>
      <c r="G47" s="3" t="s">
        <v>7172</v>
      </c>
      <c r="H47" s="2"/>
      <c r="I47" s="2" t="s">
        <v>25</v>
      </c>
      <c r="J47" s="2"/>
      <c r="K47" s="2"/>
      <c r="L47" s="2"/>
      <c r="M47" s="4" t="s">
        <v>102</v>
      </c>
    </row>
    <row r="48" spans="1:13" ht="75.75" customHeight="1">
      <c r="A48" s="1052"/>
      <c r="B48" s="1052" t="s">
        <v>103</v>
      </c>
      <c r="C48" s="1">
        <v>43</v>
      </c>
      <c r="D48" s="5" t="s">
        <v>104</v>
      </c>
      <c r="E48" s="954" t="s">
        <v>105</v>
      </c>
      <c r="F48" s="11" t="s">
        <v>106</v>
      </c>
      <c r="G48" s="3"/>
      <c r="H48" s="2" t="s">
        <v>25</v>
      </c>
      <c r="I48" s="9"/>
      <c r="J48" s="2"/>
      <c r="K48" s="2"/>
      <c r="L48" s="2"/>
      <c r="M48" s="4"/>
    </row>
    <row r="49" spans="1:13" ht="75.75" customHeight="1">
      <c r="A49" s="1052"/>
      <c r="B49" s="1052"/>
      <c r="C49" s="1">
        <v>44</v>
      </c>
      <c r="D49" s="5" t="s">
        <v>107</v>
      </c>
      <c r="E49" s="954" t="s">
        <v>108</v>
      </c>
      <c r="F49" s="11"/>
      <c r="G49" s="3" t="s">
        <v>7172</v>
      </c>
      <c r="H49" s="2"/>
      <c r="I49" s="2" t="s">
        <v>89</v>
      </c>
      <c r="J49" s="2"/>
      <c r="K49" s="2"/>
      <c r="L49" s="2"/>
      <c r="M49" s="4"/>
    </row>
    <row r="50" spans="1:13" ht="75.75" customHeight="1">
      <c r="A50" s="1052"/>
      <c r="B50" s="14" t="s">
        <v>7266</v>
      </c>
      <c r="C50" s="1">
        <v>45</v>
      </c>
      <c r="D50" s="5" t="s">
        <v>7245</v>
      </c>
      <c r="E50" s="954" t="s">
        <v>109</v>
      </c>
      <c r="F50" s="11"/>
      <c r="G50" s="3" t="s">
        <v>7172</v>
      </c>
      <c r="H50" s="2"/>
      <c r="I50" s="2" t="s">
        <v>89</v>
      </c>
      <c r="J50" s="2"/>
      <c r="K50" s="2"/>
      <c r="L50" s="2"/>
      <c r="M50" s="4" t="s">
        <v>110</v>
      </c>
    </row>
    <row r="51" spans="1:13" ht="75.75" customHeight="1">
      <c r="A51" s="1052"/>
      <c r="B51" s="1052" t="s">
        <v>111</v>
      </c>
      <c r="C51" s="1">
        <v>46</v>
      </c>
      <c r="D51" s="5" t="s">
        <v>112</v>
      </c>
      <c r="E51" s="954" t="s">
        <v>113</v>
      </c>
      <c r="F51" s="3"/>
      <c r="G51" s="11" t="s">
        <v>1</v>
      </c>
      <c r="H51" s="2"/>
      <c r="I51" s="2" t="s">
        <v>25</v>
      </c>
      <c r="J51" s="2"/>
      <c r="K51" s="2"/>
      <c r="L51" s="2"/>
      <c r="M51" s="4" t="s">
        <v>114</v>
      </c>
    </row>
    <row r="52" spans="1:13" ht="75.75" customHeight="1">
      <c r="A52" s="1052"/>
      <c r="B52" s="1052"/>
      <c r="C52" s="1">
        <v>47</v>
      </c>
      <c r="D52" s="5" t="s">
        <v>115</v>
      </c>
      <c r="E52" s="954" t="s">
        <v>7154</v>
      </c>
      <c r="F52" s="3"/>
      <c r="G52" s="11" t="s">
        <v>1</v>
      </c>
      <c r="H52" s="2"/>
      <c r="I52" s="2" t="s">
        <v>25</v>
      </c>
      <c r="J52" s="2"/>
      <c r="K52" s="2"/>
      <c r="L52" s="2"/>
      <c r="M52" s="4" t="s">
        <v>114</v>
      </c>
    </row>
    <row r="53" spans="1:13" ht="75.75" customHeight="1">
      <c r="A53" s="1052"/>
      <c r="B53" s="1052"/>
      <c r="C53" s="1">
        <v>48</v>
      </c>
      <c r="D53" s="5" t="s">
        <v>116</v>
      </c>
      <c r="E53" s="954" t="s">
        <v>7155</v>
      </c>
      <c r="F53" s="3"/>
      <c r="G53" s="11" t="s">
        <v>1</v>
      </c>
      <c r="H53" s="2"/>
      <c r="I53" s="2" t="s">
        <v>25</v>
      </c>
      <c r="J53" s="2"/>
      <c r="K53" s="2"/>
      <c r="L53" s="2"/>
      <c r="M53" s="4" t="s">
        <v>117</v>
      </c>
    </row>
    <row r="54" spans="1:13" ht="75.75" customHeight="1">
      <c r="A54" s="1052"/>
      <c r="B54" s="1052" t="s">
        <v>38</v>
      </c>
      <c r="C54" s="1">
        <v>49</v>
      </c>
      <c r="D54" s="5" t="s">
        <v>118</v>
      </c>
      <c r="E54" s="954" t="s">
        <v>7156</v>
      </c>
      <c r="F54" s="7" t="s">
        <v>34</v>
      </c>
      <c r="G54" s="7"/>
      <c r="H54" s="2" t="s">
        <v>25</v>
      </c>
      <c r="I54" s="2"/>
      <c r="J54" s="2"/>
      <c r="K54" s="2"/>
      <c r="L54" s="2"/>
      <c r="M54" s="4" t="s">
        <v>119</v>
      </c>
    </row>
    <row r="55" spans="1:13" ht="75.75" customHeight="1">
      <c r="A55" s="1052"/>
      <c r="B55" s="1052"/>
      <c r="C55" s="1">
        <v>50</v>
      </c>
      <c r="D55" s="5" t="s">
        <v>120</v>
      </c>
      <c r="E55" s="10" t="s">
        <v>7157</v>
      </c>
      <c r="F55" s="11" t="s">
        <v>24</v>
      </c>
      <c r="G55" s="3"/>
      <c r="H55" s="2" t="s">
        <v>121</v>
      </c>
      <c r="I55" s="15"/>
      <c r="J55" s="2" t="s">
        <v>25</v>
      </c>
      <c r="K55" s="2"/>
      <c r="L55" s="2"/>
      <c r="M55" s="4" t="s">
        <v>122</v>
      </c>
    </row>
    <row r="56" spans="1:13" ht="75.75" customHeight="1">
      <c r="A56" s="1052"/>
      <c r="B56" s="1052"/>
      <c r="C56" s="1">
        <v>51</v>
      </c>
      <c r="D56" s="5" t="s">
        <v>123</v>
      </c>
      <c r="E56" s="10" t="s">
        <v>124</v>
      </c>
      <c r="F56" s="11" t="s">
        <v>0</v>
      </c>
      <c r="G56" s="3"/>
      <c r="H56" s="2" t="s">
        <v>1</v>
      </c>
      <c r="I56" s="15"/>
      <c r="J56" s="2"/>
      <c r="K56" s="2"/>
      <c r="L56" s="2" t="s">
        <v>1</v>
      </c>
      <c r="M56" s="4" t="s">
        <v>125</v>
      </c>
    </row>
    <row r="57" spans="1:13" ht="75.75" customHeight="1">
      <c r="A57" s="1052"/>
      <c r="B57" s="1052"/>
      <c r="C57" s="1">
        <v>52</v>
      </c>
      <c r="D57" s="5" t="s">
        <v>126</v>
      </c>
      <c r="E57" s="10" t="s">
        <v>124</v>
      </c>
      <c r="F57" s="11" t="s">
        <v>0</v>
      </c>
      <c r="G57" s="3"/>
      <c r="H57" s="2" t="s">
        <v>1</v>
      </c>
      <c r="I57" s="15"/>
      <c r="J57" s="2"/>
      <c r="K57" s="2"/>
      <c r="L57" s="2" t="s">
        <v>1</v>
      </c>
      <c r="M57" s="4" t="s">
        <v>127</v>
      </c>
    </row>
    <row r="58" spans="1:13" ht="75.75" customHeight="1">
      <c r="A58" s="1049" t="s">
        <v>128</v>
      </c>
      <c r="B58" s="1048" t="s">
        <v>22</v>
      </c>
      <c r="C58" s="1">
        <v>53</v>
      </c>
      <c r="D58" s="5" t="s">
        <v>129</v>
      </c>
      <c r="E58" s="10" t="s">
        <v>7158</v>
      </c>
      <c r="F58" s="11"/>
      <c r="G58" s="3" t="s">
        <v>7172</v>
      </c>
      <c r="H58" s="2"/>
      <c r="I58" s="2" t="s">
        <v>25</v>
      </c>
      <c r="J58" s="2"/>
      <c r="K58" s="2"/>
      <c r="L58" s="2"/>
      <c r="M58" s="4"/>
    </row>
    <row r="59" spans="1:13" ht="75.75" customHeight="1">
      <c r="A59" s="1050"/>
      <c r="B59" s="1048"/>
      <c r="C59" s="1">
        <v>54</v>
      </c>
      <c r="D59" s="5" t="s">
        <v>7257</v>
      </c>
      <c r="E59" s="954" t="s">
        <v>130</v>
      </c>
      <c r="F59" s="11"/>
      <c r="G59" s="1030" t="s">
        <v>7172</v>
      </c>
      <c r="H59" s="2"/>
      <c r="I59" s="2" t="s">
        <v>25</v>
      </c>
      <c r="J59" s="2"/>
      <c r="K59" s="2"/>
      <c r="L59" s="2"/>
      <c r="M59" s="4"/>
    </row>
    <row r="60" spans="1:13" ht="75.75" customHeight="1">
      <c r="A60" s="1050"/>
      <c r="B60" s="1048"/>
      <c r="C60" s="1">
        <v>55</v>
      </c>
      <c r="D60" s="5" t="s">
        <v>131</v>
      </c>
      <c r="E60" s="954" t="s">
        <v>132</v>
      </c>
      <c r="F60" s="11"/>
      <c r="G60" s="3" t="s">
        <v>7026</v>
      </c>
      <c r="H60" s="2"/>
      <c r="I60" s="2" t="s">
        <v>25</v>
      </c>
      <c r="J60" s="2"/>
      <c r="K60" s="2"/>
      <c r="L60" s="2"/>
      <c r="M60" s="4"/>
    </row>
    <row r="61" spans="1:13" ht="75.75" customHeight="1">
      <c r="A61" s="1050"/>
      <c r="B61" s="1049" t="s">
        <v>7264</v>
      </c>
      <c r="C61" s="1">
        <v>56</v>
      </c>
      <c r="D61" s="4" t="s">
        <v>133</v>
      </c>
      <c r="E61" s="10" t="s">
        <v>7267</v>
      </c>
      <c r="F61" s="7"/>
      <c r="G61" s="11" t="s">
        <v>1</v>
      </c>
      <c r="H61" s="8" t="s">
        <v>25</v>
      </c>
      <c r="I61" s="8"/>
      <c r="J61" s="8"/>
      <c r="K61" s="8"/>
      <c r="L61" s="8"/>
      <c r="M61" s="5" t="s">
        <v>134</v>
      </c>
    </row>
    <row r="62" spans="1:13" ht="75.75" customHeight="1">
      <c r="A62" s="1050"/>
      <c r="B62" s="1050"/>
      <c r="C62" s="1">
        <v>57</v>
      </c>
      <c r="D62" s="4" t="s">
        <v>135</v>
      </c>
      <c r="E62" s="10" t="s">
        <v>7267</v>
      </c>
      <c r="F62" s="7"/>
      <c r="G62" s="11" t="s">
        <v>1</v>
      </c>
      <c r="H62" s="8" t="s">
        <v>1</v>
      </c>
      <c r="I62" s="8"/>
      <c r="J62" s="8"/>
      <c r="K62" s="8"/>
      <c r="L62" s="8"/>
      <c r="M62" s="5" t="s">
        <v>137</v>
      </c>
    </row>
    <row r="63" spans="1:13" ht="75.75" customHeight="1">
      <c r="A63" s="1050"/>
      <c r="B63" s="1050"/>
      <c r="C63" s="1">
        <v>58</v>
      </c>
      <c r="D63" s="4" t="s">
        <v>136</v>
      </c>
      <c r="E63" s="10" t="s">
        <v>7159</v>
      </c>
      <c r="F63" s="7"/>
      <c r="G63" s="11" t="s">
        <v>1</v>
      </c>
      <c r="H63" s="8" t="s">
        <v>1</v>
      </c>
      <c r="I63" s="8"/>
      <c r="J63" s="8"/>
      <c r="K63" s="8"/>
      <c r="L63" s="8"/>
      <c r="M63" s="5" t="s">
        <v>137</v>
      </c>
    </row>
    <row r="64" spans="1:13" ht="75.75" customHeight="1">
      <c r="A64" s="1050"/>
      <c r="B64" s="1050"/>
      <c r="C64" s="1">
        <v>59</v>
      </c>
      <c r="D64" s="5" t="s">
        <v>6668</v>
      </c>
      <c r="E64" s="10" t="s">
        <v>7265</v>
      </c>
      <c r="F64" s="11" t="s">
        <v>0</v>
      </c>
      <c r="G64" s="3"/>
      <c r="H64" s="8" t="s">
        <v>1</v>
      </c>
      <c r="I64" s="2"/>
      <c r="J64" s="2"/>
      <c r="K64" s="2"/>
      <c r="L64" s="2"/>
      <c r="M64" s="4" t="s">
        <v>137</v>
      </c>
    </row>
    <row r="65" spans="1:13" ht="75.75" customHeight="1">
      <c r="A65" s="1050"/>
      <c r="B65" s="1050"/>
      <c r="C65" s="1">
        <v>60</v>
      </c>
      <c r="D65" s="5" t="s">
        <v>6669</v>
      </c>
      <c r="E65" s="10" t="s">
        <v>7265</v>
      </c>
      <c r="F65" s="11" t="s">
        <v>0</v>
      </c>
      <c r="G65" s="3"/>
      <c r="H65" s="8" t="s">
        <v>1</v>
      </c>
      <c r="I65" s="2"/>
      <c r="J65" s="2"/>
      <c r="K65" s="2"/>
      <c r="L65" s="2"/>
      <c r="M65" s="4" t="s">
        <v>137</v>
      </c>
    </row>
    <row r="66" spans="1:13" ht="75.75" customHeight="1">
      <c r="A66" s="1050"/>
      <c r="B66" s="1050"/>
      <c r="C66" s="1">
        <v>61</v>
      </c>
      <c r="D66" s="5" t="s">
        <v>6670</v>
      </c>
      <c r="E66" s="10" t="s">
        <v>7265</v>
      </c>
      <c r="F66" s="11" t="s">
        <v>0</v>
      </c>
      <c r="G66" s="3"/>
      <c r="H66" s="8" t="s">
        <v>1</v>
      </c>
      <c r="I66" s="2"/>
      <c r="J66" s="2"/>
      <c r="K66" s="2"/>
      <c r="L66" s="2"/>
      <c r="M66" s="4" t="s">
        <v>137</v>
      </c>
    </row>
    <row r="67" spans="1:13" ht="75.75" customHeight="1">
      <c r="A67" s="1050"/>
      <c r="B67" s="1050"/>
      <c r="C67" s="1">
        <v>62</v>
      </c>
      <c r="D67" s="5" t="s">
        <v>6671</v>
      </c>
      <c r="E67" s="10" t="s">
        <v>7265</v>
      </c>
      <c r="F67" s="11" t="s">
        <v>0</v>
      </c>
      <c r="G67" s="3"/>
      <c r="H67" s="8" t="s">
        <v>1</v>
      </c>
      <c r="I67" s="2"/>
      <c r="J67" s="2"/>
      <c r="K67" s="2"/>
      <c r="L67" s="2"/>
      <c r="M67" s="4" t="s">
        <v>137</v>
      </c>
    </row>
    <row r="68" spans="1:13" ht="75.75" customHeight="1">
      <c r="A68" s="1050"/>
      <c r="B68" s="1050"/>
      <c r="C68" s="1">
        <v>63</v>
      </c>
      <c r="D68" s="5" t="s">
        <v>6672</v>
      </c>
      <c r="E68" s="10" t="s">
        <v>7265</v>
      </c>
      <c r="F68" s="11" t="s">
        <v>0</v>
      </c>
      <c r="G68" s="3"/>
      <c r="H68" s="8" t="s">
        <v>1</v>
      </c>
      <c r="I68" s="2"/>
      <c r="J68" s="2"/>
      <c r="K68" s="2"/>
      <c r="L68" s="2"/>
      <c r="M68" s="4" t="s">
        <v>137</v>
      </c>
    </row>
    <row r="69" spans="1:13" ht="75.75" customHeight="1">
      <c r="A69" s="1050"/>
      <c r="B69" s="1050"/>
      <c r="C69" s="1">
        <v>64</v>
      </c>
      <c r="D69" s="5" t="s">
        <v>6673</v>
      </c>
      <c r="E69" s="10" t="s">
        <v>7265</v>
      </c>
      <c r="F69" s="11" t="s">
        <v>0</v>
      </c>
      <c r="G69" s="3"/>
      <c r="H69" s="8" t="s">
        <v>1</v>
      </c>
      <c r="I69" s="2"/>
      <c r="J69" s="2"/>
      <c r="K69" s="2"/>
      <c r="L69" s="2"/>
      <c r="M69" s="4" t="s">
        <v>137</v>
      </c>
    </row>
    <row r="70" spans="1:13" ht="75.75" customHeight="1">
      <c r="A70" s="1050"/>
      <c r="B70" s="1050"/>
      <c r="C70" s="1">
        <v>65</v>
      </c>
      <c r="D70" s="5" t="s">
        <v>7012</v>
      </c>
      <c r="E70" s="10" t="s">
        <v>7265</v>
      </c>
      <c r="F70" s="11" t="s">
        <v>0</v>
      </c>
      <c r="G70" s="3"/>
      <c r="H70" s="8" t="s">
        <v>1</v>
      </c>
      <c r="I70" s="2"/>
      <c r="J70" s="2"/>
      <c r="K70" s="2"/>
      <c r="L70" s="2"/>
      <c r="M70" s="4" t="s">
        <v>137</v>
      </c>
    </row>
    <row r="71" spans="1:13" ht="75.75" customHeight="1">
      <c r="A71" s="1050"/>
      <c r="B71" s="1050"/>
      <c r="C71" s="1">
        <v>66</v>
      </c>
      <c r="D71" s="5" t="s">
        <v>7013</v>
      </c>
      <c r="E71" s="10" t="s">
        <v>7265</v>
      </c>
      <c r="F71" s="11" t="s">
        <v>0</v>
      </c>
      <c r="G71" s="3"/>
      <c r="H71" s="8" t="s">
        <v>1</v>
      </c>
      <c r="I71" s="2"/>
      <c r="J71" s="2"/>
      <c r="K71" s="2"/>
      <c r="L71" s="2"/>
      <c r="M71" s="4" t="s">
        <v>137</v>
      </c>
    </row>
    <row r="72" spans="1:13" ht="75.75" customHeight="1">
      <c r="A72" s="1050"/>
      <c r="B72" s="1050"/>
      <c r="C72" s="1">
        <v>67</v>
      </c>
      <c r="D72" s="5" t="s">
        <v>7014</v>
      </c>
      <c r="E72" s="10" t="s">
        <v>7265</v>
      </c>
      <c r="F72" s="11" t="s">
        <v>0</v>
      </c>
      <c r="G72" s="3"/>
      <c r="H72" s="8" t="s">
        <v>1</v>
      </c>
      <c r="I72" s="2"/>
      <c r="J72" s="2"/>
      <c r="K72" s="2"/>
      <c r="L72" s="2"/>
      <c r="M72" s="4" t="s">
        <v>137</v>
      </c>
    </row>
    <row r="73" spans="1:13" ht="75.75" customHeight="1">
      <c r="A73" s="1050"/>
      <c r="B73" s="1050"/>
      <c r="C73" s="1">
        <v>68</v>
      </c>
      <c r="D73" s="5" t="s">
        <v>7015</v>
      </c>
      <c r="E73" s="10" t="s">
        <v>7265</v>
      </c>
      <c r="F73" s="11" t="s">
        <v>0</v>
      </c>
      <c r="G73" s="3"/>
      <c r="H73" s="8" t="s">
        <v>1</v>
      </c>
      <c r="I73" s="2"/>
      <c r="J73" s="2"/>
      <c r="K73" s="2"/>
      <c r="L73" s="2"/>
      <c r="M73" s="4" t="s">
        <v>137</v>
      </c>
    </row>
    <row r="74" spans="1:13" ht="75.75" customHeight="1">
      <c r="A74" s="1050"/>
      <c r="B74" s="1050"/>
      <c r="C74" s="1">
        <v>69</v>
      </c>
      <c r="D74" s="5" t="s">
        <v>6674</v>
      </c>
      <c r="E74" s="10" t="s">
        <v>7265</v>
      </c>
      <c r="F74" s="11" t="s">
        <v>0</v>
      </c>
      <c r="G74" s="3"/>
      <c r="H74" s="8" t="s">
        <v>1</v>
      </c>
      <c r="I74" s="2"/>
      <c r="J74" s="2"/>
      <c r="K74" s="2"/>
      <c r="L74" s="2"/>
      <c r="M74" s="4" t="s">
        <v>137</v>
      </c>
    </row>
    <row r="75" spans="1:13" ht="75.75" customHeight="1">
      <c r="A75" s="1050"/>
      <c r="B75" s="1050"/>
      <c r="C75" s="1">
        <v>70</v>
      </c>
      <c r="D75" s="4" t="s">
        <v>7268</v>
      </c>
      <c r="E75" s="10" t="s">
        <v>7269</v>
      </c>
      <c r="F75" s="11" t="s">
        <v>0</v>
      </c>
      <c r="G75" s="11"/>
      <c r="H75" s="8" t="s">
        <v>1</v>
      </c>
      <c r="I75" s="8"/>
      <c r="J75" s="8"/>
      <c r="K75" s="8"/>
      <c r="L75" s="8"/>
      <c r="M75" s="4" t="s">
        <v>137</v>
      </c>
    </row>
    <row r="76" spans="1:13" ht="75.75" customHeight="1">
      <c r="A76" s="1050"/>
      <c r="B76" s="1050"/>
      <c r="C76" s="1">
        <v>71</v>
      </c>
      <c r="D76" s="4" t="s">
        <v>7270</v>
      </c>
      <c r="E76" s="10" t="s">
        <v>7269</v>
      </c>
      <c r="F76" s="11" t="s">
        <v>0</v>
      </c>
      <c r="G76" s="11"/>
      <c r="H76" s="8" t="s">
        <v>1</v>
      </c>
      <c r="I76" s="8"/>
      <c r="J76" s="8"/>
      <c r="K76" s="8"/>
      <c r="L76" s="8"/>
      <c r="M76" s="4" t="s">
        <v>137</v>
      </c>
    </row>
    <row r="77" spans="1:13" ht="75.75" customHeight="1">
      <c r="A77" s="1050"/>
      <c r="B77" s="1050"/>
      <c r="C77" s="1">
        <v>72</v>
      </c>
      <c r="D77" s="4" t="s">
        <v>7271</v>
      </c>
      <c r="E77" s="10" t="s">
        <v>7269</v>
      </c>
      <c r="F77" s="11" t="s">
        <v>0</v>
      </c>
      <c r="G77" s="11"/>
      <c r="H77" s="8" t="s">
        <v>1</v>
      </c>
      <c r="I77" s="8"/>
      <c r="J77" s="8"/>
      <c r="K77" s="8"/>
      <c r="L77" s="8"/>
      <c r="M77" s="4" t="s">
        <v>137</v>
      </c>
    </row>
    <row r="78" spans="1:13" ht="75.75" customHeight="1">
      <c r="A78" s="1050"/>
      <c r="B78" s="1050"/>
      <c r="C78" s="1">
        <v>73</v>
      </c>
      <c r="D78" s="4" t="s">
        <v>7272</v>
      </c>
      <c r="E78" s="10" t="s">
        <v>7269</v>
      </c>
      <c r="F78" s="11" t="s">
        <v>0</v>
      </c>
      <c r="G78" s="11"/>
      <c r="H78" s="8" t="s">
        <v>1</v>
      </c>
      <c r="I78" s="8"/>
      <c r="J78" s="8"/>
      <c r="K78" s="8"/>
      <c r="L78" s="8"/>
      <c r="M78" s="4" t="s">
        <v>137</v>
      </c>
    </row>
    <row r="79" spans="1:13" ht="75.75" customHeight="1">
      <c r="A79" s="1050"/>
      <c r="B79" s="1050"/>
      <c r="C79" s="1">
        <v>74</v>
      </c>
      <c r="D79" s="4" t="s">
        <v>7273</v>
      </c>
      <c r="E79" s="10" t="s">
        <v>7269</v>
      </c>
      <c r="F79" s="11" t="s">
        <v>0</v>
      </c>
      <c r="G79" s="11"/>
      <c r="H79" s="8" t="s">
        <v>1</v>
      </c>
      <c r="I79" s="8"/>
      <c r="J79" s="8"/>
      <c r="K79" s="8"/>
      <c r="L79" s="8"/>
      <c r="M79" s="4" t="s">
        <v>137</v>
      </c>
    </row>
    <row r="80" spans="1:13" ht="75.75" customHeight="1">
      <c r="A80" s="1050"/>
      <c r="B80" s="1050"/>
      <c r="C80" s="1">
        <v>75</v>
      </c>
      <c r="D80" s="4" t="s">
        <v>7274</v>
      </c>
      <c r="E80" s="10" t="s">
        <v>7269</v>
      </c>
      <c r="F80" s="11" t="s">
        <v>0</v>
      </c>
      <c r="G80" s="11"/>
      <c r="H80" s="8" t="s">
        <v>1</v>
      </c>
      <c r="I80" s="8"/>
      <c r="J80" s="8"/>
      <c r="K80" s="8"/>
      <c r="L80" s="8"/>
      <c r="M80" s="4" t="s">
        <v>137</v>
      </c>
    </row>
    <row r="81" spans="1:13" ht="75.75" customHeight="1">
      <c r="A81" s="1050"/>
      <c r="B81" s="1050"/>
      <c r="C81" s="1">
        <v>76</v>
      </c>
      <c r="D81" s="4" t="s">
        <v>7275</v>
      </c>
      <c r="E81" s="10" t="s">
        <v>7269</v>
      </c>
      <c r="F81" s="11" t="s">
        <v>0</v>
      </c>
      <c r="G81" s="11"/>
      <c r="H81" s="8" t="s">
        <v>1</v>
      </c>
      <c r="I81" s="8"/>
      <c r="J81" s="8"/>
      <c r="K81" s="8"/>
      <c r="L81" s="8"/>
      <c r="M81" s="4" t="s">
        <v>137</v>
      </c>
    </row>
    <row r="82" spans="1:13" ht="75.75" customHeight="1">
      <c r="A82" s="1050"/>
      <c r="B82" s="1050"/>
      <c r="C82" s="1">
        <v>77</v>
      </c>
      <c r="D82" s="4" t="s">
        <v>7276</v>
      </c>
      <c r="E82" s="10" t="s">
        <v>7269</v>
      </c>
      <c r="F82" s="11" t="s">
        <v>0</v>
      </c>
      <c r="G82" s="11"/>
      <c r="H82" s="8" t="s">
        <v>1</v>
      </c>
      <c r="I82" s="8"/>
      <c r="J82" s="8"/>
      <c r="K82" s="8"/>
      <c r="L82" s="8"/>
      <c r="M82" s="4" t="s">
        <v>137</v>
      </c>
    </row>
    <row r="83" spans="1:13" ht="75.75" customHeight="1">
      <c r="A83" s="1050"/>
      <c r="B83" s="1050"/>
      <c r="C83" s="1">
        <v>78</v>
      </c>
      <c r="D83" s="4" t="s">
        <v>7277</v>
      </c>
      <c r="E83" s="10" t="s">
        <v>7269</v>
      </c>
      <c r="F83" s="11" t="s">
        <v>0</v>
      </c>
      <c r="G83" s="11"/>
      <c r="H83" s="8" t="s">
        <v>1</v>
      </c>
      <c r="I83" s="8"/>
      <c r="J83" s="8"/>
      <c r="K83" s="8"/>
      <c r="L83" s="8"/>
      <c r="M83" s="4" t="s">
        <v>137</v>
      </c>
    </row>
    <row r="84" spans="1:13" ht="75.75" customHeight="1">
      <c r="A84" s="1050"/>
      <c r="B84" s="1050"/>
      <c r="C84" s="1">
        <v>79</v>
      </c>
      <c r="D84" s="4" t="s">
        <v>7278</v>
      </c>
      <c r="E84" s="10" t="s">
        <v>7269</v>
      </c>
      <c r="F84" s="11" t="s">
        <v>0</v>
      </c>
      <c r="G84" s="11"/>
      <c r="H84" s="8" t="s">
        <v>1</v>
      </c>
      <c r="I84" s="8"/>
      <c r="J84" s="8"/>
      <c r="K84" s="8"/>
      <c r="L84" s="8"/>
      <c r="M84" s="4" t="s">
        <v>137</v>
      </c>
    </row>
    <row r="85" spans="1:13" ht="75.75" customHeight="1">
      <c r="A85" s="1050"/>
      <c r="B85" s="1050"/>
      <c r="C85" s="1">
        <v>80</v>
      </c>
      <c r="D85" s="4" t="s">
        <v>7279</v>
      </c>
      <c r="E85" s="10" t="s">
        <v>7269</v>
      </c>
      <c r="F85" s="11" t="s">
        <v>0</v>
      </c>
      <c r="G85" s="11"/>
      <c r="H85" s="8" t="s">
        <v>1</v>
      </c>
      <c r="I85" s="8"/>
      <c r="J85" s="8"/>
      <c r="K85" s="8"/>
      <c r="L85" s="8"/>
      <c r="M85" s="4" t="s">
        <v>137</v>
      </c>
    </row>
    <row r="86" spans="1:13" ht="75.75" customHeight="1">
      <c r="A86" s="1050"/>
      <c r="B86" s="1050"/>
      <c r="C86" s="1">
        <v>81</v>
      </c>
      <c r="D86" s="5" t="s">
        <v>138</v>
      </c>
      <c r="E86" s="10" t="s">
        <v>7160</v>
      </c>
      <c r="F86" s="3"/>
      <c r="G86" s="80" t="s">
        <v>1</v>
      </c>
      <c r="H86" s="2" t="s">
        <v>25</v>
      </c>
      <c r="I86" s="2"/>
      <c r="J86" s="2"/>
      <c r="K86" s="2"/>
      <c r="L86" s="2"/>
      <c r="M86" s="4" t="s">
        <v>139</v>
      </c>
    </row>
    <row r="87" spans="1:13" ht="75.75" customHeight="1">
      <c r="A87" s="1050"/>
      <c r="B87" s="1050"/>
      <c r="C87" s="1">
        <v>82</v>
      </c>
      <c r="D87" s="5" t="s">
        <v>140</v>
      </c>
      <c r="E87" s="10" t="s">
        <v>73</v>
      </c>
      <c r="F87" s="6" t="s">
        <v>34</v>
      </c>
      <c r="G87" s="6"/>
      <c r="H87" s="2" t="s">
        <v>25</v>
      </c>
      <c r="I87" s="2"/>
      <c r="J87" s="9"/>
      <c r="K87" s="9"/>
      <c r="L87" s="9"/>
      <c r="M87" s="16" t="s">
        <v>7283</v>
      </c>
    </row>
    <row r="88" spans="1:13" ht="75.75" customHeight="1">
      <c r="A88" s="1050"/>
      <c r="B88" s="1050"/>
      <c r="C88" s="1">
        <v>83</v>
      </c>
      <c r="D88" s="5" t="s">
        <v>141</v>
      </c>
      <c r="E88" s="10" t="s">
        <v>7161</v>
      </c>
      <c r="F88" s="3"/>
      <c r="G88" s="80" t="s">
        <v>1</v>
      </c>
      <c r="H88" s="2" t="s">
        <v>25</v>
      </c>
      <c r="I88" s="2"/>
      <c r="J88" s="2"/>
      <c r="K88" s="2"/>
      <c r="L88" s="2"/>
      <c r="M88" s="4" t="s">
        <v>142</v>
      </c>
    </row>
    <row r="89" spans="1:13" ht="75.75" customHeight="1">
      <c r="A89" s="1050"/>
      <c r="B89" s="1051"/>
      <c r="C89" s="1">
        <v>84</v>
      </c>
      <c r="D89" s="5" t="s">
        <v>143</v>
      </c>
      <c r="E89" s="10" t="s">
        <v>7162</v>
      </c>
      <c r="F89" s="6" t="s">
        <v>34</v>
      </c>
      <c r="G89" s="6"/>
      <c r="H89" s="9"/>
      <c r="I89" s="2"/>
      <c r="J89" s="2"/>
      <c r="K89" s="2"/>
      <c r="L89" s="2" t="s">
        <v>25</v>
      </c>
      <c r="M89" s="4" t="s">
        <v>144</v>
      </c>
    </row>
    <row r="90" spans="1:13" ht="75.75" customHeight="1">
      <c r="A90" s="1050"/>
      <c r="B90" s="1048" t="s">
        <v>38</v>
      </c>
      <c r="C90" s="1">
        <v>85</v>
      </c>
      <c r="D90" s="5" t="s">
        <v>145</v>
      </c>
      <c r="E90" s="10" t="s">
        <v>7163</v>
      </c>
      <c r="F90" s="7" t="s">
        <v>34</v>
      </c>
      <c r="G90" s="7"/>
      <c r="H90" s="2" t="s">
        <v>43</v>
      </c>
      <c r="I90" s="2"/>
      <c r="J90" s="2"/>
      <c r="K90" s="2"/>
      <c r="L90" s="2"/>
      <c r="M90" s="4" t="s">
        <v>146</v>
      </c>
    </row>
    <row r="91" spans="1:13" ht="75.75" customHeight="1">
      <c r="A91" s="1050"/>
      <c r="B91" s="1048"/>
      <c r="C91" s="1">
        <v>86</v>
      </c>
      <c r="D91" s="5" t="s">
        <v>147</v>
      </c>
      <c r="E91" s="10" t="s">
        <v>7163</v>
      </c>
      <c r="F91" s="7" t="s">
        <v>34</v>
      </c>
      <c r="G91" s="7"/>
      <c r="H91" s="2" t="s">
        <v>43</v>
      </c>
      <c r="I91" s="2"/>
      <c r="J91" s="2"/>
      <c r="K91" s="2"/>
      <c r="L91" s="2"/>
      <c r="M91" s="4" t="s">
        <v>148</v>
      </c>
    </row>
    <row r="92" spans="1:13" ht="75.75" customHeight="1">
      <c r="A92" s="1050"/>
      <c r="B92" s="1048"/>
      <c r="C92" s="1">
        <v>87</v>
      </c>
      <c r="D92" s="5" t="s">
        <v>149</v>
      </c>
      <c r="E92" s="10" t="s">
        <v>73</v>
      </c>
      <c r="F92" s="80" t="s">
        <v>24</v>
      </c>
      <c r="G92" s="7"/>
      <c r="H92" s="2"/>
      <c r="I92" s="2"/>
      <c r="J92" s="2"/>
      <c r="K92" s="2"/>
      <c r="L92" s="2" t="s">
        <v>43</v>
      </c>
      <c r="M92" s="4" t="s">
        <v>150</v>
      </c>
    </row>
    <row r="93" spans="1:13" ht="75.75" customHeight="1">
      <c r="A93" s="1051"/>
      <c r="B93" s="1048"/>
      <c r="C93" s="1">
        <v>88</v>
      </c>
      <c r="D93" s="5" t="s">
        <v>151</v>
      </c>
      <c r="E93" s="10" t="s">
        <v>73</v>
      </c>
      <c r="F93" s="80" t="s">
        <v>24</v>
      </c>
      <c r="G93" s="7"/>
      <c r="H93" s="2"/>
      <c r="I93" s="2"/>
      <c r="J93" s="2"/>
      <c r="K93" s="2"/>
      <c r="L93" s="2" t="s">
        <v>43</v>
      </c>
      <c r="M93" s="4" t="s">
        <v>150</v>
      </c>
    </row>
    <row r="94" spans="1:13" ht="36" customHeight="1">
      <c r="A94" s="17" t="s">
        <v>152</v>
      </c>
      <c r="B94" s="18"/>
      <c r="C94" s="19"/>
      <c r="D94" s="19"/>
      <c r="E94" s="20"/>
      <c r="F94" s="20"/>
      <c r="G94" s="20"/>
      <c r="H94" s="19"/>
      <c r="I94" s="19"/>
      <c r="J94" s="19"/>
      <c r="K94" s="19"/>
      <c r="L94" s="19"/>
      <c r="M94" s="21"/>
    </row>
  </sheetData>
  <mergeCells count="29">
    <mergeCell ref="B58:B60"/>
    <mergeCell ref="B90:B93"/>
    <mergeCell ref="A58:A93"/>
    <mergeCell ref="B61:B89"/>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F7" location="'請負代金内訳書（県様式）'!A1" display="□" xr:uid="{00000000-0004-0000-0000-000000000000}"/>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H45"/>
  <sheetViews>
    <sheetView view="pageBreakPreview" zoomScaleNormal="100" zoomScaleSheetLayoutView="100" workbookViewId="0">
      <selection sqref="A1:G1"/>
    </sheetView>
  </sheetViews>
  <sheetFormatPr defaultColWidth="9" defaultRowHeight="14"/>
  <cols>
    <col min="1" max="1" width="9.6328125" style="266" customWidth="1"/>
    <col min="2" max="3" width="20.6328125" style="222" customWidth="1"/>
    <col min="4" max="4" width="9.6328125" style="266" customWidth="1"/>
    <col min="5" max="5" width="24.6328125" style="266" customWidth="1"/>
    <col min="6" max="6" width="6.6328125" style="222" customWidth="1"/>
    <col min="7" max="7" width="40.6328125" style="223" customWidth="1"/>
    <col min="8" max="8" width="52.6328125" style="223" customWidth="1"/>
    <col min="9" max="16384" width="9" style="222"/>
  </cols>
  <sheetData>
    <row r="1" spans="1:8" ht="25.5">
      <c r="A1" s="1169" t="s">
        <v>383</v>
      </c>
      <c r="B1" s="1169"/>
      <c r="C1" s="1169"/>
      <c r="D1" s="1169"/>
      <c r="E1" s="1169"/>
      <c r="F1" s="1169"/>
      <c r="G1" s="1169"/>
      <c r="H1" s="221"/>
    </row>
    <row r="2" spans="1:8" ht="14.25" customHeight="1">
      <c r="A2" s="221"/>
      <c r="B2" s="221"/>
      <c r="C2" s="221"/>
      <c r="D2" s="221"/>
      <c r="E2" s="221"/>
      <c r="F2" s="221"/>
    </row>
    <row r="3" spans="1:8" ht="25.5">
      <c r="A3" s="221"/>
      <c r="B3" s="221"/>
      <c r="C3" s="221"/>
      <c r="D3" s="221"/>
      <c r="E3" s="224" t="s">
        <v>384</v>
      </c>
      <c r="F3" s="1170"/>
      <c r="G3" s="1170"/>
    </row>
    <row r="4" spans="1:8" ht="25.5">
      <c r="A4" s="221"/>
      <c r="B4" s="221"/>
      <c r="C4" s="221"/>
      <c r="D4" s="221"/>
      <c r="E4" s="224" t="s">
        <v>385</v>
      </c>
      <c r="F4" s="1171"/>
      <c r="G4" s="1171"/>
    </row>
    <row r="5" spans="1:8" ht="7.5" customHeight="1">
      <c r="A5" s="221"/>
      <c r="B5" s="221"/>
      <c r="C5" s="221"/>
      <c r="D5" s="221"/>
      <c r="E5" s="221"/>
      <c r="F5" s="221"/>
    </row>
    <row r="6" spans="1:8" s="226" customFormat="1" ht="24" customHeight="1" thickBot="1">
      <c r="A6" s="225" t="s">
        <v>386</v>
      </c>
      <c r="D6" s="227"/>
      <c r="E6" s="227"/>
      <c r="G6" s="223"/>
      <c r="H6" s="223"/>
    </row>
    <row r="7" spans="1:8" ht="25" customHeight="1">
      <c r="A7" s="1172" t="s">
        <v>387</v>
      </c>
      <c r="B7" s="1174" t="s">
        <v>388</v>
      </c>
      <c r="C7" s="1176" t="s">
        <v>389</v>
      </c>
      <c r="D7" s="1176" t="s">
        <v>390</v>
      </c>
      <c r="E7" s="1176" t="s">
        <v>391</v>
      </c>
      <c r="F7" s="1178" t="s">
        <v>392</v>
      </c>
      <c r="G7" s="1179"/>
      <c r="H7" s="228"/>
    </row>
    <row r="8" spans="1:8" ht="25" customHeight="1" thickBot="1">
      <c r="A8" s="1173"/>
      <c r="B8" s="1175"/>
      <c r="C8" s="1177"/>
      <c r="D8" s="1177"/>
      <c r="E8" s="1177"/>
      <c r="F8" s="229" t="s">
        <v>393</v>
      </c>
      <c r="G8" s="230" t="s">
        <v>394</v>
      </c>
      <c r="H8" s="228"/>
    </row>
    <row r="9" spans="1:8" ht="45" customHeight="1">
      <c r="A9" s="231"/>
      <c r="B9" s="232"/>
      <c r="C9" s="233"/>
      <c r="D9" s="234"/>
      <c r="E9" s="235"/>
      <c r="F9" s="236"/>
      <c r="G9" s="237"/>
      <c r="H9" s="238"/>
    </row>
    <row r="10" spans="1:8" ht="45" customHeight="1">
      <c r="A10" s="239"/>
      <c r="B10" s="240"/>
      <c r="C10" s="241"/>
      <c r="D10" s="242"/>
      <c r="E10" s="243"/>
      <c r="F10" s="241"/>
      <c r="G10" s="244"/>
      <c r="H10" s="238"/>
    </row>
    <row r="11" spans="1:8" ht="45" customHeight="1">
      <c r="A11" s="239"/>
      <c r="B11" s="240"/>
      <c r="C11" s="241"/>
      <c r="D11" s="242"/>
      <c r="E11" s="243"/>
      <c r="F11" s="245"/>
      <c r="G11" s="244"/>
      <c r="H11" s="238"/>
    </row>
    <row r="12" spans="1:8" ht="45" customHeight="1">
      <c r="A12" s="239"/>
      <c r="B12" s="240"/>
      <c r="C12" s="241"/>
      <c r="D12" s="242"/>
      <c r="E12" s="243"/>
      <c r="F12" s="245"/>
      <c r="G12" s="244"/>
      <c r="H12" s="238"/>
    </row>
    <row r="13" spans="1:8" ht="45" customHeight="1">
      <c r="A13" s="239"/>
      <c r="B13" s="240"/>
      <c r="C13" s="241"/>
      <c r="D13" s="242"/>
      <c r="E13" s="243"/>
      <c r="F13" s="245"/>
      <c r="G13" s="244"/>
      <c r="H13" s="238"/>
    </row>
    <row r="14" spans="1:8" ht="45" customHeight="1">
      <c r="A14" s="239"/>
      <c r="B14" s="240"/>
      <c r="C14" s="241"/>
      <c r="D14" s="242"/>
      <c r="E14" s="243"/>
      <c r="F14" s="245"/>
      <c r="G14" s="244"/>
      <c r="H14" s="238"/>
    </row>
    <row r="15" spans="1:8" ht="45" customHeight="1">
      <c r="A15" s="239"/>
      <c r="B15" s="240"/>
      <c r="C15" s="241"/>
      <c r="D15" s="242"/>
      <c r="E15" s="243"/>
      <c r="F15" s="245"/>
      <c r="G15" s="244"/>
      <c r="H15" s="238"/>
    </row>
    <row r="16" spans="1:8" ht="45" customHeight="1" thickBot="1">
      <c r="A16" s="246"/>
      <c r="B16" s="247"/>
      <c r="C16" s="248"/>
      <c r="D16" s="249"/>
      <c r="E16" s="250"/>
      <c r="F16" s="251"/>
      <c r="G16" s="252"/>
      <c r="H16" s="238"/>
    </row>
    <row r="17" spans="1:8" ht="25.5">
      <c r="A17" s="1169" t="s">
        <v>383</v>
      </c>
      <c r="B17" s="1169"/>
      <c r="C17" s="1169"/>
      <c r="D17" s="1169"/>
      <c r="E17" s="1169"/>
      <c r="F17" s="1169"/>
      <c r="G17" s="1169"/>
      <c r="H17" s="221"/>
    </row>
    <row r="18" spans="1:8" ht="9.75" customHeight="1">
      <c r="A18" s="221"/>
      <c r="B18" s="221"/>
      <c r="C18" s="221"/>
      <c r="D18" s="221"/>
      <c r="E18" s="221"/>
      <c r="F18" s="221"/>
    </row>
    <row r="19" spans="1:8" ht="25.5">
      <c r="A19" s="221"/>
      <c r="B19" s="221"/>
      <c r="C19" s="221"/>
      <c r="D19" s="221"/>
      <c r="E19" s="224" t="s">
        <v>384</v>
      </c>
      <c r="F19" s="1170"/>
      <c r="G19" s="1170"/>
    </row>
    <row r="20" spans="1:8" ht="25.5">
      <c r="A20" s="221"/>
      <c r="B20" s="221"/>
      <c r="C20" s="221"/>
      <c r="D20" s="221"/>
      <c r="E20" s="224" t="s">
        <v>385</v>
      </c>
      <c r="F20" s="1171"/>
      <c r="G20" s="1171"/>
    </row>
    <row r="21" spans="1:8" ht="7.5" customHeight="1">
      <c r="A21" s="221"/>
      <c r="B21" s="221"/>
      <c r="C21" s="221"/>
      <c r="D21" s="221"/>
      <c r="E21" s="221"/>
      <c r="F21" s="221"/>
    </row>
    <row r="22" spans="1:8" s="226" customFormat="1" ht="24" customHeight="1" thickBot="1">
      <c r="A22" s="225" t="s">
        <v>386</v>
      </c>
      <c r="D22" s="227"/>
      <c r="E22" s="227"/>
      <c r="F22" s="227"/>
      <c r="G22" s="223"/>
      <c r="H22" s="223"/>
    </row>
    <row r="23" spans="1:8" ht="22.5" customHeight="1">
      <c r="A23" s="1172" t="s">
        <v>387</v>
      </c>
      <c r="B23" s="1174" t="s">
        <v>388</v>
      </c>
      <c r="C23" s="1176" t="s">
        <v>389</v>
      </c>
      <c r="D23" s="1176" t="s">
        <v>390</v>
      </c>
      <c r="E23" s="1176" t="s">
        <v>391</v>
      </c>
      <c r="F23" s="1178" t="s">
        <v>392</v>
      </c>
      <c r="G23" s="1179"/>
      <c r="H23" s="228"/>
    </row>
    <row r="24" spans="1:8" ht="22.5" customHeight="1" thickBot="1">
      <c r="A24" s="1173"/>
      <c r="B24" s="1175"/>
      <c r="C24" s="1177"/>
      <c r="D24" s="1177"/>
      <c r="E24" s="1177"/>
      <c r="F24" s="229" t="s">
        <v>393</v>
      </c>
      <c r="G24" s="230" t="s">
        <v>394</v>
      </c>
      <c r="H24" s="228"/>
    </row>
    <row r="25" spans="1:8" ht="38.15" customHeight="1">
      <c r="A25" s="231" t="s">
        <v>395</v>
      </c>
      <c r="B25" s="232" t="s">
        <v>396</v>
      </c>
      <c r="C25" s="233" t="s">
        <v>397</v>
      </c>
      <c r="D25" s="234" t="s">
        <v>398</v>
      </c>
      <c r="E25" s="253" t="s">
        <v>399</v>
      </c>
      <c r="F25" s="235" t="s">
        <v>400</v>
      </c>
      <c r="G25" s="237"/>
      <c r="H25" s="238"/>
    </row>
    <row r="26" spans="1:8" ht="38.15" customHeight="1">
      <c r="A26" s="239" t="s">
        <v>401</v>
      </c>
      <c r="B26" s="240" t="s">
        <v>402</v>
      </c>
      <c r="C26" s="241" t="s">
        <v>403</v>
      </c>
      <c r="D26" s="242" t="s">
        <v>404</v>
      </c>
      <c r="E26" s="254" t="s">
        <v>405</v>
      </c>
      <c r="F26" s="243" t="s">
        <v>406</v>
      </c>
      <c r="G26" s="244"/>
      <c r="H26" s="238"/>
    </row>
    <row r="27" spans="1:8" ht="38.15" customHeight="1">
      <c r="A27" s="255" t="s">
        <v>407</v>
      </c>
      <c r="B27" s="256" t="s">
        <v>408</v>
      </c>
      <c r="C27" s="257" t="s">
        <v>409</v>
      </c>
      <c r="D27" s="258" t="s">
        <v>398</v>
      </c>
      <c r="E27" s="259" t="s">
        <v>410</v>
      </c>
      <c r="F27" s="260" t="s">
        <v>411</v>
      </c>
      <c r="G27" s="261"/>
      <c r="H27" s="238"/>
    </row>
    <row r="28" spans="1:8" ht="38.15" customHeight="1" thickBot="1">
      <c r="A28" s="255"/>
      <c r="B28" s="256"/>
      <c r="C28" s="257"/>
      <c r="D28" s="258"/>
      <c r="E28" s="260"/>
      <c r="F28" s="260"/>
      <c r="G28" s="261"/>
      <c r="H28" s="238"/>
    </row>
    <row r="29" spans="1:8" ht="12" customHeight="1">
      <c r="A29" s="262"/>
      <c r="B29" s="263"/>
      <c r="C29" s="263"/>
      <c r="D29" s="262"/>
      <c r="E29" s="262"/>
      <c r="F29" s="262"/>
      <c r="G29" s="263"/>
      <c r="H29" s="238"/>
    </row>
    <row r="30" spans="1:8" ht="45" customHeight="1">
      <c r="A30" s="223"/>
      <c r="B30" s="238"/>
      <c r="C30" s="238"/>
      <c r="D30" s="223"/>
      <c r="E30" s="1180" t="s">
        <v>412</v>
      </c>
      <c r="F30" s="1180"/>
      <c r="G30" s="1180"/>
      <c r="H30" s="264"/>
    </row>
    <row r="31" spans="1:8" ht="45" customHeight="1">
      <c r="A31" s="223"/>
      <c r="B31" s="238"/>
      <c r="C31" s="238"/>
      <c r="D31" s="223"/>
      <c r="E31" s="1180"/>
      <c r="F31" s="1180"/>
      <c r="G31" s="1180"/>
      <c r="H31" s="265"/>
    </row>
    <row r="32" spans="1:8" ht="45" customHeight="1">
      <c r="A32" s="223"/>
      <c r="B32" s="238"/>
      <c r="C32" s="238"/>
      <c r="D32" s="223"/>
      <c r="E32" s="1180"/>
      <c r="F32" s="1180"/>
      <c r="G32" s="1180"/>
      <c r="H32" s="265"/>
    </row>
    <row r="33" spans="1:8" ht="45" customHeight="1">
      <c r="A33" s="223"/>
      <c r="B33" s="238"/>
      <c r="C33" s="238"/>
      <c r="D33" s="223"/>
      <c r="E33" s="1180"/>
      <c r="F33" s="1180"/>
      <c r="G33" s="1180"/>
      <c r="H33" s="265"/>
    </row>
    <row r="34" spans="1:8" ht="45" customHeight="1">
      <c r="A34" s="223"/>
      <c r="B34" s="238"/>
      <c r="E34" s="1180"/>
      <c r="F34" s="1180"/>
      <c r="G34" s="1180"/>
      <c r="H34" s="265"/>
    </row>
    <row r="35" spans="1:8" ht="16.5" customHeight="1">
      <c r="A35" s="223"/>
      <c r="B35" s="238"/>
    </row>
    <row r="36" spans="1:8" s="238" customFormat="1" ht="16.5" customHeight="1">
      <c r="A36" s="267"/>
      <c r="B36" s="268"/>
      <c r="D36" s="223"/>
      <c r="E36" s="223"/>
      <c r="G36" s="223"/>
      <c r="H36" s="223"/>
    </row>
    <row r="37" spans="1:8" s="238" customFormat="1" ht="16.5" customHeight="1">
      <c r="A37" s="223"/>
      <c r="B37" s="269"/>
      <c r="D37" s="223"/>
      <c r="E37" s="223"/>
      <c r="G37" s="223"/>
      <c r="H37" s="223"/>
    </row>
    <row r="38" spans="1:8" s="238" customFormat="1" ht="16.5" customHeight="1">
      <c r="A38" s="223"/>
      <c r="B38" s="269"/>
      <c r="D38" s="223"/>
      <c r="E38" s="223"/>
      <c r="G38" s="223"/>
      <c r="H38" s="223"/>
    </row>
    <row r="39" spans="1:8" s="238" customFormat="1" ht="16.5" customHeight="1">
      <c r="A39" s="270"/>
      <c r="B39" s="271"/>
      <c r="D39" s="223"/>
      <c r="E39" s="223"/>
      <c r="G39" s="223"/>
      <c r="H39" s="223"/>
    </row>
    <row r="40" spans="1:8" s="238" customFormat="1" ht="16.5" customHeight="1">
      <c r="A40" s="270"/>
      <c r="B40" s="271"/>
      <c r="D40" s="223"/>
      <c r="E40" s="223"/>
      <c r="G40" s="223"/>
      <c r="H40" s="223"/>
    </row>
    <row r="41" spans="1:8" s="238" customFormat="1" ht="16.5" customHeight="1">
      <c r="A41" s="270"/>
      <c r="B41" s="271"/>
      <c r="D41" s="223"/>
      <c r="E41" s="223"/>
      <c r="G41" s="223"/>
      <c r="H41" s="223"/>
    </row>
    <row r="42" spans="1:8" s="238" customFormat="1" ht="16.5" customHeight="1">
      <c r="A42" s="270"/>
      <c r="B42" s="271"/>
      <c r="D42" s="223"/>
      <c r="E42" s="223"/>
      <c r="G42" s="223"/>
      <c r="H42" s="223"/>
    </row>
    <row r="43" spans="1:8" s="238" customFormat="1" ht="16.5" customHeight="1">
      <c r="A43" s="270"/>
      <c r="B43" s="271"/>
      <c r="D43" s="223"/>
      <c r="E43" s="223"/>
      <c r="G43" s="223"/>
      <c r="H43" s="223"/>
    </row>
    <row r="44" spans="1:8" s="238" customFormat="1" ht="16.5" customHeight="1">
      <c r="A44" s="223"/>
      <c r="B44" s="269"/>
      <c r="D44" s="223"/>
      <c r="E44" s="223"/>
      <c r="G44" s="223"/>
      <c r="H44" s="223"/>
    </row>
    <row r="45" spans="1:8" s="238" customFormat="1" ht="16.5" customHeight="1">
      <c r="A45" s="223"/>
      <c r="B45" s="269"/>
      <c r="D45" s="223"/>
      <c r="E45" s="223"/>
      <c r="G45" s="223"/>
      <c r="H45" s="223"/>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J65"/>
  <sheetViews>
    <sheetView view="pageBreakPreview" zoomScaleNormal="100" zoomScaleSheetLayoutView="100" workbookViewId="0">
      <selection sqref="A1:I1"/>
    </sheetView>
  </sheetViews>
  <sheetFormatPr defaultColWidth="9" defaultRowHeight="14"/>
  <cols>
    <col min="1" max="1" width="16.6328125" style="222" customWidth="1"/>
    <col min="2" max="2" width="14.6328125" style="222" customWidth="1"/>
    <col min="3" max="3" width="7.6328125" style="312" customWidth="1"/>
    <col min="4" max="4" width="5.08984375" style="266" customWidth="1"/>
    <col min="5" max="5" width="24.6328125" style="222" customWidth="1"/>
    <col min="6" max="6" width="10.6328125" style="223" customWidth="1"/>
    <col min="7" max="7" width="24.6328125" style="222" customWidth="1"/>
    <col min="8" max="8" width="5.6328125" style="266" customWidth="1"/>
    <col min="9" max="9" width="18.6328125" style="223" customWidth="1"/>
    <col min="10" max="16384" width="9" style="222"/>
  </cols>
  <sheetData>
    <row r="1" spans="1:9" ht="25.5">
      <c r="A1" s="1169" t="s">
        <v>413</v>
      </c>
      <c r="B1" s="1169"/>
      <c r="C1" s="1169"/>
      <c r="D1" s="1169"/>
      <c r="E1" s="1169"/>
      <c r="F1" s="1169"/>
      <c r="G1" s="1169"/>
      <c r="H1" s="1169"/>
      <c r="I1" s="1169"/>
    </row>
    <row r="2" spans="1:9" ht="14.25" customHeight="1">
      <c r="A2" s="221"/>
      <c r="B2" s="221"/>
      <c r="C2" s="221"/>
      <c r="D2" s="221"/>
      <c r="E2" s="221"/>
      <c r="G2" s="221"/>
      <c r="H2" s="221"/>
    </row>
    <row r="3" spans="1:9" ht="25.5">
      <c r="A3" s="221"/>
      <c r="B3" s="221"/>
      <c r="C3" s="272"/>
      <c r="D3" s="221"/>
      <c r="F3" s="224" t="s">
        <v>384</v>
      </c>
      <c r="G3" s="273"/>
      <c r="H3" s="274"/>
      <c r="I3" s="275"/>
    </row>
    <row r="4" spans="1:9" ht="25.5">
      <c r="A4" s="221"/>
      <c r="B4" s="221"/>
      <c r="C4" s="272"/>
      <c r="D4" s="221"/>
      <c r="F4" s="224" t="s">
        <v>385</v>
      </c>
      <c r="G4" s="276"/>
      <c r="H4" s="277"/>
      <c r="I4" s="278"/>
    </row>
    <row r="5" spans="1:9" ht="7.5" customHeight="1">
      <c r="A5" s="221"/>
      <c r="B5" s="221"/>
      <c r="C5" s="272"/>
      <c r="D5" s="221"/>
      <c r="E5" s="224"/>
      <c r="G5" s="279"/>
      <c r="H5" s="280"/>
      <c r="I5" s="281"/>
    </row>
    <row r="6" spans="1:9" s="226" customFormat="1" ht="19.5" thickBot="1">
      <c r="A6" s="226" t="s">
        <v>414</v>
      </c>
      <c r="C6" s="282"/>
      <c r="D6" s="227"/>
      <c r="F6" s="223"/>
      <c r="H6" s="227"/>
      <c r="I6" s="223"/>
    </row>
    <row r="7" spans="1:9" ht="20.25" customHeight="1">
      <c r="A7" s="1172" t="s">
        <v>415</v>
      </c>
      <c r="B7" s="1174" t="s">
        <v>416</v>
      </c>
      <c r="C7" s="1176" t="s">
        <v>417</v>
      </c>
      <c r="D7" s="1183" t="s">
        <v>418</v>
      </c>
      <c r="E7" s="283" t="s">
        <v>419</v>
      </c>
      <c r="F7" s="284" t="s">
        <v>420</v>
      </c>
      <c r="G7" s="285" t="s">
        <v>421</v>
      </c>
      <c r="H7" s="1185" t="s">
        <v>422</v>
      </c>
      <c r="I7" s="1187" t="s">
        <v>423</v>
      </c>
    </row>
    <row r="8" spans="1:9" ht="20.25" customHeight="1" thickBot="1">
      <c r="A8" s="1181"/>
      <c r="B8" s="1182"/>
      <c r="C8" s="1182"/>
      <c r="D8" s="1184"/>
      <c r="E8" s="286" t="s">
        <v>424</v>
      </c>
      <c r="F8" s="287" t="s">
        <v>425</v>
      </c>
      <c r="G8" s="288" t="s">
        <v>426</v>
      </c>
      <c r="H8" s="1186"/>
      <c r="I8" s="1188"/>
    </row>
    <row r="9" spans="1:9" ht="20.25" customHeight="1" thickTop="1">
      <c r="A9" s="1189"/>
      <c r="B9" s="1191"/>
      <c r="C9" s="1193"/>
      <c r="D9" s="1195"/>
      <c r="E9" s="289"/>
      <c r="F9" s="290"/>
      <c r="G9" s="291"/>
      <c r="H9" s="292"/>
      <c r="I9" s="1197"/>
    </row>
    <row r="10" spans="1:9" ht="20.25" customHeight="1" thickBot="1">
      <c r="A10" s="1190"/>
      <c r="B10" s="1192"/>
      <c r="C10" s="1194"/>
      <c r="D10" s="1196"/>
      <c r="E10" s="293"/>
      <c r="F10" s="294"/>
      <c r="G10" s="295"/>
      <c r="H10" s="296"/>
      <c r="I10" s="1198"/>
    </row>
    <row r="11" spans="1:9" ht="20.25" customHeight="1">
      <c r="A11" s="1189"/>
      <c r="B11" s="1191"/>
      <c r="C11" s="1193"/>
      <c r="D11" s="1195"/>
      <c r="E11" s="289"/>
      <c r="F11" s="290"/>
      <c r="G11" s="291"/>
      <c r="H11" s="297"/>
      <c r="I11" s="1197"/>
    </row>
    <row r="12" spans="1:9" ht="20.25" customHeight="1" thickBot="1">
      <c r="A12" s="1190"/>
      <c r="B12" s="1192"/>
      <c r="C12" s="1194"/>
      <c r="D12" s="1196"/>
      <c r="E12" s="293"/>
      <c r="F12" s="294"/>
      <c r="G12" s="295"/>
      <c r="H12" s="296"/>
      <c r="I12" s="1198"/>
    </row>
    <row r="13" spans="1:9" ht="20.25" customHeight="1">
      <c r="A13" s="1189"/>
      <c r="B13" s="1191"/>
      <c r="C13" s="1193"/>
      <c r="D13" s="1195"/>
      <c r="E13" s="289"/>
      <c r="F13" s="290"/>
      <c r="G13" s="291"/>
      <c r="H13" s="297"/>
      <c r="I13" s="1197"/>
    </row>
    <row r="14" spans="1:9" ht="20.25" customHeight="1" thickBot="1">
      <c r="A14" s="1190"/>
      <c r="B14" s="1192"/>
      <c r="C14" s="1194"/>
      <c r="D14" s="1196"/>
      <c r="E14" s="293"/>
      <c r="F14" s="294"/>
      <c r="G14" s="295"/>
      <c r="H14" s="296"/>
      <c r="I14" s="1198"/>
    </row>
    <row r="15" spans="1:9" ht="20.25" customHeight="1">
      <c r="A15" s="1189"/>
      <c r="B15" s="1191"/>
      <c r="C15" s="1193"/>
      <c r="D15" s="1195"/>
      <c r="E15" s="289"/>
      <c r="F15" s="290"/>
      <c r="G15" s="291"/>
      <c r="H15" s="297"/>
      <c r="I15" s="1197"/>
    </row>
    <row r="16" spans="1:9" ht="20.25" customHeight="1" thickBot="1">
      <c r="A16" s="1190"/>
      <c r="B16" s="1192"/>
      <c r="C16" s="1194"/>
      <c r="D16" s="1196"/>
      <c r="E16" s="293"/>
      <c r="F16" s="294"/>
      <c r="G16" s="295"/>
      <c r="H16" s="298"/>
      <c r="I16" s="1198"/>
    </row>
    <row r="17" spans="1:9" ht="20.25" customHeight="1">
      <c r="A17" s="1189"/>
      <c r="B17" s="1191"/>
      <c r="C17" s="1193"/>
      <c r="D17" s="1195"/>
      <c r="E17" s="289"/>
      <c r="F17" s="290"/>
      <c r="G17" s="291"/>
      <c r="H17" s="297"/>
      <c r="I17" s="1197"/>
    </row>
    <row r="18" spans="1:9" ht="20.25" customHeight="1" thickBot="1">
      <c r="A18" s="1190"/>
      <c r="B18" s="1192"/>
      <c r="C18" s="1194"/>
      <c r="D18" s="1196"/>
      <c r="E18" s="293"/>
      <c r="F18" s="294"/>
      <c r="G18" s="295"/>
      <c r="H18" s="296"/>
      <c r="I18" s="1198"/>
    </row>
    <row r="19" spans="1:9" ht="20.25" customHeight="1">
      <c r="A19" s="1189"/>
      <c r="B19" s="1191"/>
      <c r="C19" s="1193"/>
      <c r="D19" s="1195"/>
      <c r="E19" s="289"/>
      <c r="F19" s="290"/>
      <c r="G19" s="291"/>
      <c r="H19" s="297"/>
      <c r="I19" s="1197"/>
    </row>
    <row r="20" spans="1:9" ht="20.25" customHeight="1" thickBot="1">
      <c r="A20" s="1190"/>
      <c r="B20" s="1192"/>
      <c r="C20" s="1194"/>
      <c r="D20" s="1196"/>
      <c r="E20" s="293"/>
      <c r="F20" s="294"/>
      <c r="G20" s="295"/>
      <c r="H20" s="296"/>
      <c r="I20" s="1198"/>
    </row>
    <row r="21" spans="1:9" ht="20.25" customHeight="1">
      <c r="A21" s="1189"/>
      <c r="B21" s="1191"/>
      <c r="C21" s="1193"/>
      <c r="D21" s="1195"/>
      <c r="E21" s="289"/>
      <c r="F21" s="290"/>
      <c r="G21" s="291"/>
      <c r="H21" s="297"/>
      <c r="I21" s="1197"/>
    </row>
    <row r="22" spans="1:9" ht="20.25" customHeight="1" thickBot="1">
      <c r="A22" s="1190"/>
      <c r="B22" s="1192"/>
      <c r="C22" s="1194"/>
      <c r="D22" s="1196"/>
      <c r="E22" s="293"/>
      <c r="F22" s="294"/>
      <c r="G22" s="295"/>
      <c r="H22" s="298"/>
      <c r="I22" s="1198"/>
    </row>
    <row r="23" spans="1:9" ht="20.25" customHeight="1">
      <c r="A23" s="1189"/>
      <c r="B23" s="1191"/>
      <c r="C23" s="1193"/>
      <c r="D23" s="1195"/>
      <c r="E23" s="289"/>
      <c r="F23" s="290"/>
      <c r="G23" s="291"/>
      <c r="H23" s="297"/>
      <c r="I23" s="1197"/>
    </row>
    <row r="24" spans="1:9" ht="20.25" customHeight="1" thickBot="1">
      <c r="A24" s="1190"/>
      <c r="B24" s="1192"/>
      <c r="C24" s="1194"/>
      <c r="D24" s="1196"/>
      <c r="E24" s="293"/>
      <c r="F24" s="294"/>
      <c r="G24" s="295"/>
      <c r="H24" s="296"/>
      <c r="I24" s="1198"/>
    </row>
    <row r="25" spans="1:9" ht="20.25" customHeight="1">
      <c r="A25" s="1189"/>
      <c r="B25" s="1191"/>
      <c r="C25" s="1193"/>
      <c r="D25" s="1195"/>
      <c r="E25" s="289"/>
      <c r="F25" s="290"/>
      <c r="G25" s="291"/>
      <c r="H25" s="297"/>
      <c r="I25" s="1197"/>
    </row>
    <row r="26" spans="1:9" ht="20.25" customHeight="1" thickBot="1">
      <c r="A26" s="1190"/>
      <c r="B26" s="1192"/>
      <c r="C26" s="1194"/>
      <c r="D26" s="1196"/>
      <c r="E26" s="293"/>
      <c r="F26" s="294"/>
      <c r="G26" s="295"/>
      <c r="H26" s="298"/>
      <c r="I26" s="1198"/>
    </row>
    <row r="27" spans="1:9" ht="25.5">
      <c r="A27" s="1169" t="s">
        <v>413</v>
      </c>
      <c r="B27" s="1169"/>
      <c r="C27" s="1169"/>
      <c r="D27" s="1169"/>
      <c r="E27" s="1169"/>
      <c r="F27" s="1169"/>
      <c r="G27" s="1169"/>
      <c r="H27" s="1169"/>
      <c r="I27" s="1169"/>
    </row>
    <row r="28" spans="1:9" ht="14.25" customHeight="1">
      <c r="A28" s="221"/>
      <c r="B28" s="221"/>
      <c r="C28" s="272"/>
      <c r="D28" s="221"/>
      <c r="E28" s="221"/>
      <c r="G28" s="221"/>
      <c r="H28" s="221"/>
    </row>
    <row r="29" spans="1:9" ht="25.5">
      <c r="A29" s="221"/>
      <c r="B29" s="221"/>
      <c r="C29" s="272"/>
      <c r="D29" s="221"/>
      <c r="E29" s="266"/>
      <c r="F29" s="224" t="s">
        <v>384</v>
      </c>
      <c r="G29" s="274"/>
      <c r="H29" s="274"/>
      <c r="I29" s="275"/>
    </row>
    <row r="30" spans="1:9" ht="25.5">
      <c r="A30" s="221"/>
      <c r="B30" s="221"/>
      <c r="C30" s="272"/>
      <c r="D30" s="221"/>
      <c r="E30" s="266"/>
      <c r="F30" s="224" t="s">
        <v>385</v>
      </c>
      <c r="G30" s="277"/>
      <c r="H30" s="277"/>
      <c r="I30" s="278"/>
    </row>
    <row r="31" spans="1:9" ht="7.5" customHeight="1">
      <c r="A31" s="221"/>
      <c r="B31" s="221"/>
      <c r="C31" s="272"/>
      <c r="D31" s="221"/>
      <c r="E31" s="299"/>
      <c r="G31" s="300"/>
      <c r="H31" s="280"/>
      <c r="I31" s="281"/>
    </row>
    <row r="32" spans="1:9" s="226" customFormat="1" ht="19.5" thickBot="1">
      <c r="A32" s="226" t="s">
        <v>414</v>
      </c>
      <c r="C32" s="282"/>
      <c r="D32" s="227"/>
      <c r="E32" s="227"/>
      <c r="F32" s="223"/>
      <c r="G32" s="227"/>
      <c r="H32" s="227"/>
      <c r="I32" s="223"/>
    </row>
    <row r="33" spans="1:10" ht="20.25" customHeight="1">
      <c r="A33" s="1172" t="s">
        <v>415</v>
      </c>
      <c r="B33" s="1174" t="s">
        <v>416</v>
      </c>
      <c r="C33" s="1176" t="s">
        <v>417</v>
      </c>
      <c r="D33" s="1183" t="s">
        <v>418</v>
      </c>
      <c r="E33" s="283" t="s">
        <v>419</v>
      </c>
      <c r="F33" s="284" t="s">
        <v>420</v>
      </c>
      <c r="G33" s="285" t="s">
        <v>421</v>
      </c>
      <c r="H33" s="1185" t="s">
        <v>422</v>
      </c>
      <c r="I33" s="1187" t="s">
        <v>423</v>
      </c>
    </row>
    <row r="34" spans="1:10" ht="20.25" customHeight="1" thickBot="1">
      <c r="A34" s="1181"/>
      <c r="B34" s="1182"/>
      <c r="C34" s="1182"/>
      <c r="D34" s="1184"/>
      <c r="E34" s="286" t="s">
        <v>424</v>
      </c>
      <c r="F34" s="287" t="s">
        <v>425</v>
      </c>
      <c r="G34" s="288" t="s">
        <v>426</v>
      </c>
      <c r="H34" s="1186"/>
      <c r="I34" s="1188"/>
    </row>
    <row r="35" spans="1:10" ht="20.25" customHeight="1" thickTop="1">
      <c r="A35" s="1204" t="s">
        <v>355</v>
      </c>
      <c r="B35" s="1191" t="s">
        <v>356</v>
      </c>
      <c r="C35" s="1193">
        <v>100</v>
      </c>
      <c r="D35" s="1195" t="s">
        <v>427</v>
      </c>
      <c r="E35" s="301" t="s">
        <v>428</v>
      </c>
      <c r="F35" s="290" t="s">
        <v>406</v>
      </c>
      <c r="G35" s="302" t="s">
        <v>429</v>
      </c>
      <c r="H35" s="303" t="s">
        <v>89</v>
      </c>
      <c r="I35" s="1197" t="s">
        <v>430</v>
      </c>
    </row>
    <row r="36" spans="1:10" ht="20.25" customHeight="1" thickBot="1">
      <c r="A36" s="1200"/>
      <c r="B36" s="1192"/>
      <c r="C36" s="1194"/>
      <c r="D36" s="1196"/>
      <c r="E36" s="304" t="s">
        <v>431</v>
      </c>
      <c r="F36" s="294" t="s">
        <v>432</v>
      </c>
      <c r="G36" s="305"/>
      <c r="H36" s="306"/>
      <c r="I36" s="1198"/>
    </row>
    <row r="37" spans="1:10" ht="20.25" customHeight="1">
      <c r="A37" s="1199" t="s">
        <v>362</v>
      </c>
      <c r="B37" s="1201" t="s">
        <v>363</v>
      </c>
      <c r="C37" s="1202">
        <v>200</v>
      </c>
      <c r="D37" s="1203" t="s">
        <v>364</v>
      </c>
      <c r="E37" s="301" t="s">
        <v>433</v>
      </c>
      <c r="F37" s="290" t="s">
        <v>434</v>
      </c>
      <c r="G37" s="307" t="s">
        <v>435</v>
      </c>
      <c r="H37" s="308" t="s">
        <v>354</v>
      </c>
      <c r="I37" s="1197" t="s">
        <v>436</v>
      </c>
    </row>
    <row r="38" spans="1:10" ht="20.25" customHeight="1" thickBot="1">
      <c r="A38" s="1200"/>
      <c r="B38" s="1192"/>
      <c r="C38" s="1194"/>
      <c r="D38" s="1196"/>
      <c r="E38" s="304" t="s">
        <v>437</v>
      </c>
      <c r="F38" s="294" t="s">
        <v>438</v>
      </c>
      <c r="G38" s="305" t="s">
        <v>439</v>
      </c>
      <c r="H38" s="309" t="s">
        <v>89</v>
      </c>
      <c r="I38" s="1198"/>
    </row>
    <row r="39" spans="1:10" ht="20.25" customHeight="1">
      <c r="A39" s="1199" t="s">
        <v>369</v>
      </c>
      <c r="B39" s="1201" t="s">
        <v>370</v>
      </c>
      <c r="C39" s="1209">
        <v>1000</v>
      </c>
      <c r="D39" s="1207" t="s">
        <v>371</v>
      </c>
      <c r="E39" s="301" t="s">
        <v>440</v>
      </c>
      <c r="F39" s="290" t="s">
        <v>441</v>
      </c>
      <c r="G39" s="307" t="s">
        <v>442</v>
      </c>
      <c r="H39" s="310" t="s">
        <v>354</v>
      </c>
      <c r="I39" s="1197" t="s">
        <v>436</v>
      </c>
    </row>
    <row r="40" spans="1:10" ht="20.25" customHeight="1" thickBot="1">
      <c r="A40" s="1200"/>
      <c r="B40" s="1192"/>
      <c r="C40" s="1194"/>
      <c r="D40" s="1208"/>
      <c r="E40" s="304" t="s">
        <v>443</v>
      </c>
      <c r="F40" s="294" t="s">
        <v>444</v>
      </c>
      <c r="G40" s="305" t="s">
        <v>445</v>
      </c>
      <c r="H40" s="306" t="s">
        <v>354</v>
      </c>
      <c r="I40" s="1198"/>
    </row>
    <row r="41" spans="1:10" ht="20.25" customHeight="1">
      <c r="A41" s="1199"/>
      <c r="B41" s="1205"/>
      <c r="C41" s="1202"/>
      <c r="D41" s="1207"/>
      <c r="E41" s="301"/>
      <c r="F41" s="290"/>
      <c r="G41" s="307"/>
      <c r="H41" s="308"/>
      <c r="I41" s="1197"/>
    </row>
    <row r="42" spans="1:10" ht="20.25" customHeight="1" thickBot="1">
      <c r="A42" s="1200"/>
      <c r="B42" s="1206"/>
      <c r="C42" s="1194"/>
      <c r="D42" s="1208"/>
      <c r="E42" s="304"/>
      <c r="F42" s="294"/>
      <c r="G42" s="305"/>
      <c r="H42" s="311"/>
      <c r="I42" s="1198"/>
    </row>
    <row r="43" spans="1:10" ht="16.5" customHeight="1">
      <c r="A43" s="223" t="s">
        <v>446</v>
      </c>
      <c r="I43" s="222"/>
      <c r="J43" s="266"/>
    </row>
    <row r="44" spans="1:10" s="238" customFormat="1" ht="16.5" customHeight="1">
      <c r="A44" s="269" t="s">
        <v>447</v>
      </c>
      <c r="B44" s="238" t="s">
        <v>448</v>
      </c>
      <c r="C44" s="269"/>
      <c r="D44" s="223"/>
      <c r="F44" s="223"/>
      <c r="H44" s="223"/>
      <c r="J44" s="223"/>
    </row>
    <row r="45" spans="1:10" s="238" customFormat="1" ht="16.5" customHeight="1">
      <c r="A45" s="223"/>
      <c r="C45" s="265" t="s">
        <v>449</v>
      </c>
      <c r="D45" s="223"/>
      <c r="F45" s="223"/>
      <c r="H45" s="223"/>
      <c r="J45" s="223"/>
    </row>
    <row r="46" spans="1:10" s="238" customFormat="1" ht="16.5" customHeight="1">
      <c r="A46" s="270"/>
      <c r="C46" s="265" t="s">
        <v>450</v>
      </c>
      <c r="D46" s="223"/>
      <c r="F46" s="223"/>
      <c r="H46" s="223"/>
      <c r="J46" s="223"/>
    </row>
    <row r="47" spans="1:10" s="238" customFormat="1" ht="16.5" customHeight="1">
      <c r="A47" s="270"/>
      <c r="C47" s="265" t="s">
        <v>451</v>
      </c>
      <c r="D47" s="223"/>
      <c r="F47" s="223"/>
      <c r="H47" s="223"/>
      <c r="J47" s="223"/>
    </row>
    <row r="48" spans="1:10" s="238" customFormat="1" ht="16.5" customHeight="1">
      <c r="A48" s="270"/>
      <c r="C48" s="265" t="s">
        <v>452</v>
      </c>
      <c r="D48" s="223"/>
      <c r="F48" s="223"/>
      <c r="H48" s="223"/>
      <c r="J48" s="223"/>
    </row>
    <row r="49" spans="1:10" s="238" customFormat="1" ht="16.5" customHeight="1">
      <c r="A49" s="270"/>
      <c r="C49" s="265" t="s">
        <v>453</v>
      </c>
      <c r="D49" s="223"/>
      <c r="F49" s="223"/>
      <c r="H49" s="223"/>
      <c r="J49" s="223"/>
    </row>
    <row r="50" spans="1:10" s="238" customFormat="1" ht="16.5" customHeight="1">
      <c r="A50" s="269" t="s">
        <v>454</v>
      </c>
      <c r="B50" s="238" t="s">
        <v>455</v>
      </c>
      <c r="C50" s="269"/>
      <c r="D50" s="223"/>
      <c r="F50" s="223"/>
      <c r="H50" s="223"/>
      <c r="J50" s="223"/>
    </row>
    <row r="51" spans="1:10" s="238" customFormat="1" ht="16.5" customHeight="1">
      <c r="A51" s="269" t="s">
        <v>456</v>
      </c>
      <c r="B51" s="238" t="s">
        <v>457</v>
      </c>
      <c r="C51" s="269"/>
      <c r="D51" s="223"/>
      <c r="F51" s="223"/>
      <c r="H51" s="223"/>
      <c r="J51" s="223"/>
    </row>
    <row r="52" spans="1:10" s="238" customFormat="1" ht="16.5" customHeight="1">
      <c r="A52" s="223"/>
      <c r="B52" s="238" t="s">
        <v>458</v>
      </c>
      <c r="C52" s="269"/>
      <c r="D52" s="223"/>
      <c r="F52" s="223"/>
      <c r="H52" s="223"/>
      <c r="J52" s="223"/>
    </row>
    <row r="53" spans="1:10" ht="16.5" customHeight="1">
      <c r="A53" s="223"/>
      <c r="E53" s="266"/>
      <c r="G53" s="266"/>
    </row>
    <row r="54" spans="1:10" s="238" customFormat="1" ht="16.5" customHeight="1">
      <c r="A54" s="267"/>
      <c r="C54" s="269"/>
      <c r="D54" s="223"/>
      <c r="E54" s="223"/>
      <c r="F54" s="223"/>
      <c r="G54" s="223"/>
      <c r="H54" s="223"/>
      <c r="I54" s="223"/>
    </row>
    <row r="55" spans="1:10" ht="16.5" customHeight="1">
      <c r="A55" s="238"/>
    </row>
    <row r="56" spans="1:10" s="238" customFormat="1" ht="16.5" customHeight="1">
      <c r="A56" s="268"/>
      <c r="C56" s="269"/>
      <c r="D56" s="223"/>
      <c r="F56" s="223"/>
      <c r="H56" s="223"/>
      <c r="I56" s="223"/>
    </row>
    <row r="57" spans="1:10" s="238" customFormat="1" ht="16.5" customHeight="1">
      <c r="A57" s="269"/>
      <c r="C57" s="269"/>
      <c r="D57" s="223"/>
      <c r="F57" s="223"/>
      <c r="H57" s="223"/>
      <c r="I57" s="223"/>
    </row>
    <row r="58" spans="1:10" s="238" customFormat="1" ht="16.5" customHeight="1">
      <c r="A58" s="269"/>
      <c r="D58" s="223"/>
      <c r="F58" s="223"/>
      <c r="H58" s="223"/>
      <c r="I58" s="223"/>
    </row>
    <row r="59" spans="1:10" s="238" customFormat="1" ht="16.5" customHeight="1">
      <c r="A59" s="271"/>
      <c r="D59" s="223"/>
      <c r="F59" s="223"/>
      <c r="H59" s="223"/>
      <c r="I59" s="223"/>
    </row>
    <row r="60" spans="1:10" s="238" customFormat="1" ht="16.5" customHeight="1">
      <c r="A60" s="271"/>
      <c r="D60" s="223"/>
      <c r="F60" s="223"/>
      <c r="H60" s="223"/>
      <c r="I60" s="223"/>
    </row>
    <row r="61" spans="1:10" s="238" customFormat="1" ht="16.5" customHeight="1">
      <c r="A61" s="271"/>
      <c r="D61" s="223"/>
      <c r="F61" s="223"/>
      <c r="H61" s="223"/>
      <c r="I61" s="223"/>
    </row>
    <row r="62" spans="1:10" s="238" customFormat="1" ht="16.5" customHeight="1">
      <c r="A62" s="271"/>
      <c r="D62" s="223"/>
      <c r="F62" s="223"/>
      <c r="H62" s="223"/>
      <c r="I62" s="223"/>
    </row>
    <row r="63" spans="1:10" s="238" customFormat="1" ht="16.5" customHeight="1">
      <c r="A63" s="271"/>
      <c r="D63" s="223"/>
      <c r="F63" s="223"/>
      <c r="H63" s="223"/>
      <c r="I63" s="223"/>
    </row>
    <row r="64" spans="1:10" s="238" customFormat="1" ht="16.5" customHeight="1">
      <c r="A64" s="269"/>
      <c r="C64" s="269"/>
      <c r="D64" s="223"/>
      <c r="F64" s="223"/>
      <c r="H64" s="223"/>
      <c r="I64" s="223"/>
    </row>
    <row r="65" spans="1:9" s="238" customFormat="1" ht="16.5" customHeight="1">
      <c r="A65" s="269"/>
      <c r="C65" s="269"/>
      <c r="D65" s="223"/>
      <c r="F65" s="223"/>
      <c r="H65" s="223"/>
      <c r="I65" s="223"/>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CE65"/>
  <sheetViews>
    <sheetView view="pageBreakPreview" zoomScale="60" zoomScaleNormal="70" zoomScalePageLayoutView="70" workbookViewId="0"/>
  </sheetViews>
  <sheetFormatPr defaultColWidth="2.26953125" defaultRowHeight="13.5" customHeight="1"/>
  <cols>
    <col min="1" max="1" width="1" style="315" customWidth="1"/>
    <col min="2" max="6" width="2.26953125" style="315" customWidth="1"/>
    <col min="7" max="7" width="1" style="315" customWidth="1"/>
    <col min="8" max="20" width="2.26953125" style="315" customWidth="1"/>
    <col min="21" max="21" width="1.26953125" style="315" customWidth="1"/>
    <col min="22" max="22" width="1" style="315" customWidth="1"/>
    <col min="23" max="27" width="2.26953125" style="315" customWidth="1"/>
    <col min="28" max="28" width="1" style="315" customWidth="1"/>
    <col min="29" max="41" width="2.26953125" style="315" customWidth="1"/>
    <col min="42" max="42" width="21.36328125" style="347" customWidth="1"/>
    <col min="43" max="43" width="1.6328125" style="315" customWidth="1"/>
    <col min="44" max="48" width="2.26953125" style="315" customWidth="1"/>
    <col min="49" max="49" width="1" style="315" customWidth="1"/>
    <col min="50" max="62" width="2.26953125" style="315" customWidth="1"/>
    <col min="63" max="63" width="1.26953125" style="315" customWidth="1"/>
    <col min="64" max="64" width="1" style="315" customWidth="1"/>
    <col min="65" max="69" width="2.26953125" style="315" customWidth="1"/>
    <col min="70" max="70" width="1" style="315" customWidth="1"/>
    <col min="71" max="256" width="2.26953125" style="315"/>
    <col min="257" max="257" width="1" style="315" customWidth="1"/>
    <col min="258" max="262" width="2.26953125" style="315" customWidth="1"/>
    <col min="263" max="263" width="1" style="315" customWidth="1"/>
    <col min="264" max="276" width="2.26953125" style="315" customWidth="1"/>
    <col min="277" max="277" width="1.26953125" style="315" customWidth="1"/>
    <col min="278" max="278" width="1" style="315" customWidth="1"/>
    <col min="279" max="283" width="2.26953125" style="315" customWidth="1"/>
    <col min="284" max="284" width="1" style="315" customWidth="1"/>
    <col min="285" max="297" width="2.26953125" style="315" customWidth="1"/>
    <col min="298" max="298" width="21.36328125" style="315" customWidth="1"/>
    <col min="299" max="299" width="1.6328125" style="315" customWidth="1"/>
    <col min="300" max="304" width="2.26953125" style="315" customWidth="1"/>
    <col min="305" max="305" width="1" style="315" customWidth="1"/>
    <col min="306" max="318" width="2.26953125" style="315" customWidth="1"/>
    <col min="319" max="319" width="1.26953125" style="315" customWidth="1"/>
    <col min="320" max="320" width="1" style="315" customWidth="1"/>
    <col min="321" max="325" width="2.26953125" style="315" customWidth="1"/>
    <col min="326" max="326" width="1" style="315" customWidth="1"/>
    <col min="327" max="512" width="2.26953125" style="315"/>
    <col min="513" max="513" width="1" style="315" customWidth="1"/>
    <col min="514" max="518" width="2.26953125" style="315" customWidth="1"/>
    <col min="519" max="519" width="1" style="315" customWidth="1"/>
    <col min="520" max="532" width="2.26953125" style="315" customWidth="1"/>
    <col min="533" max="533" width="1.26953125" style="315" customWidth="1"/>
    <col min="534" max="534" width="1" style="315" customWidth="1"/>
    <col min="535" max="539" width="2.26953125" style="315" customWidth="1"/>
    <col min="540" max="540" width="1" style="315" customWidth="1"/>
    <col min="541" max="553" width="2.26953125" style="315" customWidth="1"/>
    <col min="554" max="554" width="21.36328125" style="315" customWidth="1"/>
    <col min="555" max="555" width="1.6328125" style="315" customWidth="1"/>
    <col min="556" max="560" width="2.26953125" style="315" customWidth="1"/>
    <col min="561" max="561" width="1" style="315" customWidth="1"/>
    <col min="562" max="574" width="2.26953125" style="315" customWidth="1"/>
    <col min="575" max="575" width="1.26953125" style="315" customWidth="1"/>
    <col min="576" max="576" width="1" style="315" customWidth="1"/>
    <col min="577" max="581" width="2.26953125" style="315" customWidth="1"/>
    <col min="582" max="582" width="1" style="315" customWidth="1"/>
    <col min="583" max="768" width="2.26953125" style="315"/>
    <col min="769" max="769" width="1" style="315" customWidth="1"/>
    <col min="770" max="774" width="2.26953125" style="315" customWidth="1"/>
    <col min="775" max="775" width="1" style="315" customWidth="1"/>
    <col min="776" max="788" width="2.26953125" style="315" customWidth="1"/>
    <col min="789" max="789" width="1.26953125" style="315" customWidth="1"/>
    <col min="790" max="790" width="1" style="315" customWidth="1"/>
    <col min="791" max="795" width="2.26953125" style="315" customWidth="1"/>
    <col min="796" max="796" width="1" style="315" customWidth="1"/>
    <col min="797" max="809" width="2.26953125" style="315" customWidth="1"/>
    <col min="810" max="810" width="21.36328125" style="315" customWidth="1"/>
    <col min="811" max="811" width="1.6328125" style="315" customWidth="1"/>
    <col min="812" max="816" width="2.26953125" style="315" customWidth="1"/>
    <col min="817" max="817" width="1" style="315" customWidth="1"/>
    <col min="818" max="830" width="2.26953125" style="315" customWidth="1"/>
    <col min="831" max="831" width="1.26953125" style="315" customWidth="1"/>
    <col min="832" max="832" width="1" style="315" customWidth="1"/>
    <col min="833" max="837" width="2.26953125" style="315" customWidth="1"/>
    <col min="838" max="838" width="1" style="315" customWidth="1"/>
    <col min="839" max="1024" width="2.26953125" style="315"/>
    <col min="1025" max="1025" width="1" style="315" customWidth="1"/>
    <col min="1026" max="1030" width="2.26953125" style="315" customWidth="1"/>
    <col min="1031" max="1031" width="1" style="315" customWidth="1"/>
    <col min="1032" max="1044" width="2.26953125" style="315" customWidth="1"/>
    <col min="1045" max="1045" width="1.26953125" style="315" customWidth="1"/>
    <col min="1046" max="1046" width="1" style="315" customWidth="1"/>
    <col min="1047" max="1051" width="2.26953125" style="315" customWidth="1"/>
    <col min="1052" max="1052" width="1" style="315" customWidth="1"/>
    <col min="1053" max="1065" width="2.26953125" style="315" customWidth="1"/>
    <col min="1066" max="1066" width="21.36328125" style="315" customWidth="1"/>
    <col min="1067" max="1067" width="1.6328125" style="315" customWidth="1"/>
    <col min="1068" max="1072" width="2.26953125" style="315" customWidth="1"/>
    <col min="1073" max="1073" width="1" style="315" customWidth="1"/>
    <col min="1074" max="1086" width="2.26953125" style="315" customWidth="1"/>
    <col min="1087" max="1087" width="1.26953125" style="315" customWidth="1"/>
    <col min="1088" max="1088" width="1" style="315" customWidth="1"/>
    <col min="1089" max="1093" width="2.26953125" style="315" customWidth="1"/>
    <col min="1094" max="1094" width="1" style="315" customWidth="1"/>
    <col min="1095" max="1280" width="2.26953125" style="315"/>
    <col min="1281" max="1281" width="1" style="315" customWidth="1"/>
    <col min="1282" max="1286" width="2.26953125" style="315" customWidth="1"/>
    <col min="1287" max="1287" width="1" style="315" customWidth="1"/>
    <col min="1288" max="1300" width="2.26953125" style="315" customWidth="1"/>
    <col min="1301" max="1301" width="1.26953125" style="315" customWidth="1"/>
    <col min="1302" max="1302" width="1" style="315" customWidth="1"/>
    <col min="1303" max="1307" width="2.26953125" style="315" customWidth="1"/>
    <col min="1308" max="1308" width="1" style="315" customWidth="1"/>
    <col min="1309" max="1321" width="2.26953125" style="315" customWidth="1"/>
    <col min="1322" max="1322" width="21.36328125" style="315" customWidth="1"/>
    <col min="1323" max="1323" width="1.6328125" style="315" customWidth="1"/>
    <col min="1324" max="1328" width="2.26953125" style="315" customWidth="1"/>
    <col min="1329" max="1329" width="1" style="315" customWidth="1"/>
    <col min="1330" max="1342" width="2.26953125" style="315" customWidth="1"/>
    <col min="1343" max="1343" width="1.26953125" style="315" customWidth="1"/>
    <col min="1344" max="1344" width="1" style="315" customWidth="1"/>
    <col min="1345" max="1349" width="2.26953125" style="315" customWidth="1"/>
    <col min="1350" max="1350" width="1" style="315" customWidth="1"/>
    <col min="1351" max="1536" width="2.26953125" style="315"/>
    <col min="1537" max="1537" width="1" style="315" customWidth="1"/>
    <col min="1538" max="1542" width="2.26953125" style="315" customWidth="1"/>
    <col min="1543" max="1543" width="1" style="315" customWidth="1"/>
    <col min="1544" max="1556" width="2.26953125" style="315" customWidth="1"/>
    <col min="1557" max="1557" width="1.26953125" style="315" customWidth="1"/>
    <col min="1558" max="1558" width="1" style="315" customWidth="1"/>
    <col min="1559" max="1563" width="2.26953125" style="315" customWidth="1"/>
    <col min="1564" max="1564" width="1" style="315" customWidth="1"/>
    <col min="1565" max="1577" width="2.26953125" style="315" customWidth="1"/>
    <col min="1578" max="1578" width="21.36328125" style="315" customWidth="1"/>
    <col min="1579" max="1579" width="1.6328125" style="315" customWidth="1"/>
    <col min="1580" max="1584" width="2.26953125" style="315" customWidth="1"/>
    <col min="1585" max="1585" width="1" style="315" customWidth="1"/>
    <col min="1586" max="1598" width="2.26953125" style="315" customWidth="1"/>
    <col min="1599" max="1599" width="1.26953125" style="315" customWidth="1"/>
    <col min="1600" max="1600" width="1" style="315" customWidth="1"/>
    <col min="1601" max="1605" width="2.26953125" style="315" customWidth="1"/>
    <col min="1606" max="1606" width="1" style="315" customWidth="1"/>
    <col min="1607" max="1792" width="2.26953125" style="315"/>
    <col min="1793" max="1793" width="1" style="315" customWidth="1"/>
    <col min="1794" max="1798" width="2.26953125" style="315" customWidth="1"/>
    <col min="1799" max="1799" width="1" style="315" customWidth="1"/>
    <col min="1800" max="1812" width="2.26953125" style="315" customWidth="1"/>
    <col min="1813" max="1813" width="1.26953125" style="315" customWidth="1"/>
    <col min="1814" max="1814" width="1" style="315" customWidth="1"/>
    <col min="1815" max="1819" width="2.26953125" style="315" customWidth="1"/>
    <col min="1820" max="1820" width="1" style="315" customWidth="1"/>
    <col min="1821" max="1833" width="2.26953125" style="315" customWidth="1"/>
    <col min="1834" max="1834" width="21.36328125" style="315" customWidth="1"/>
    <col min="1835" max="1835" width="1.6328125" style="315" customWidth="1"/>
    <col min="1836" max="1840" width="2.26953125" style="315" customWidth="1"/>
    <col min="1841" max="1841" width="1" style="315" customWidth="1"/>
    <col min="1842" max="1854" width="2.26953125" style="315" customWidth="1"/>
    <col min="1855" max="1855" width="1.26953125" style="315" customWidth="1"/>
    <col min="1856" max="1856" width="1" style="315" customWidth="1"/>
    <col min="1857" max="1861" width="2.26953125" style="315" customWidth="1"/>
    <col min="1862" max="1862" width="1" style="315" customWidth="1"/>
    <col min="1863" max="2048" width="2.26953125" style="315"/>
    <col min="2049" max="2049" width="1" style="315" customWidth="1"/>
    <col min="2050" max="2054" width="2.26953125" style="315" customWidth="1"/>
    <col min="2055" max="2055" width="1" style="315" customWidth="1"/>
    <col min="2056" max="2068" width="2.26953125" style="315" customWidth="1"/>
    <col min="2069" max="2069" width="1.26953125" style="315" customWidth="1"/>
    <col min="2070" max="2070" width="1" style="315" customWidth="1"/>
    <col min="2071" max="2075" width="2.26953125" style="315" customWidth="1"/>
    <col min="2076" max="2076" width="1" style="315" customWidth="1"/>
    <col min="2077" max="2089" width="2.26953125" style="315" customWidth="1"/>
    <col min="2090" max="2090" width="21.36328125" style="315" customWidth="1"/>
    <col min="2091" max="2091" width="1.6328125" style="315" customWidth="1"/>
    <col min="2092" max="2096" width="2.26953125" style="315" customWidth="1"/>
    <col min="2097" max="2097" width="1" style="315" customWidth="1"/>
    <col min="2098" max="2110" width="2.26953125" style="315" customWidth="1"/>
    <col min="2111" max="2111" width="1.26953125" style="315" customWidth="1"/>
    <col min="2112" max="2112" width="1" style="315" customWidth="1"/>
    <col min="2113" max="2117" width="2.26953125" style="315" customWidth="1"/>
    <col min="2118" max="2118" width="1" style="315" customWidth="1"/>
    <col min="2119" max="2304" width="2.26953125" style="315"/>
    <col min="2305" max="2305" width="1" style="315" customWidth="1"/>
    <col min="2306" max="2310" width="2.26953125" style="315" customWidth="1"/>
    <col min="2311" max="2311" width="1" style="315" customWidth="1"/>
    <col min="2312" max="2324" width="2.26953125" style="315" customWidth="1"/>
    <col min="2325" max="2325" width="1.26953125" style="315" customWidth="1"/>
    <col min="2326" max="2326" width="1" style="315" customWidth="1"/>
    <col min="2327" max="2331" width="2.26953125" style="315" customWidth="1"/>
    <col min="2332" max="2332" width="1" style="315" customWidth="1"/>
    <col min="2333" max="2345" width="2.26953125" style="315" customWidth="1"/>
    <col min="2346" max="2346" width="21.36328125" style="315" customWidth="1"/>
    <col min="2347" max="2347" width="1.6328125" style="315" customWidth="1"/>
    <col min="2348" max="2352" width="2.26953125" style="315" customWidth="1"/>
    <col min="2353" max="2353" width="1" style="315" customWidth="1"/>
    <col min="2354" max="2366" width="2.26953125" style="315" customWidth="1"/>
    <col min="2367" max="2367" width="1.26953125" style="315" customWidth="1"/>
    <col min="2368" max="2368" width="1" style="315" customWidth="1"/>
    <col min="2369" max="2373" width="2.26953125" style="315" customWidth="1"/>
    <col min="2374" max="2374" width="1" style="315" customWidth="1"/>
    <col min="2375" max="2560" width="2.26953125" style="315"/>
    <col min="2561" max="2561" width="1" style="315" customWidth="1"/>
    <col min="2562" max="2566" width="2.26953125" style="315" customWidth="1"/>
    <col min="2567" max="2567" width="1" style="315" customWidth="1"/>
    <col min="2568" max="2580" width="2.26953125" style="315" customWidth="1"/>
    <col min="2581" max="2581" width="1.26953125" style="315" customWidth="1"/>
    <col min="2582" max="2582" width="1" style="315" customWidth="1"/>
    <col min="2583" max="2587" width="2.26953125" style="315" customWidth="1"/>
    <col min="2588" max="2588" width="1" style="315" customWidth="1"/>
    <col min="2589" max="2601" width="2.26953125" style="315" customWidth="1"/>
    <col min="2602" max="2602" width="21.36328125" style="315" customWidth="1"/>
    <col min="2603" max="2603" width="1.6328125" style="315" customWidth="1"/>
    <col min="2604" max="2608" width="2.26953125" style="315" customWidth="1"/>
    <col min="2609" max="2609" width="1" style="315" customWidth="1"/>
    <col min="2610" max="2622" width="2.26953125" style="315" customWidth="1"/>
    <col min="2623" max="2623" width="1.26953125" style="315" customWidth="1"/>
    <col min="2624" max="2624" width="1" style="315" customWidth="1"/>
    <col min="2625" max="2629" width="2.26953125" style="315" customWidth="1"/>
    <col min="2630" max="2630" width="1" style="315" customWidth="1"/>
    <col min="2631" max="2816" width="2.26953125" style="315"/>
    <col min="2817" max="2817" width="1" style="315" customWidth="1"/>
    <col min="2818" max="2822" width="2.26953125" style="315" customWidth="1"/>
    <col min="2823" max="2823" width="1" style="315" customWidth="1"/>
    <col min="2824" max="2836" width="2.26953125" style="315" customWidth="1"/>
    <col min="2837" max="2837" width="1.26953125" style="315" customWidth="1"/>
    <col min="2838" max="2838" width="1" style="315" customWidth="1"/>
    <col min="2839" max="2843" width="2.26953125" style="315" customWidth="1"/>
    <col min="2844" max="2844" width="1" style="315" customWidth="1"/>
    <col min="2845" max="2857" width="2.26953125" style="315" customWidth="1"/>
    <col min="2858" max="2858" width="21.36328125" style="315" customWidth="1"/>
    <col min="2859" max="2859" width="1.6328125" style="315" customWidth="1"/>
    <col min="2860" max="2864" width="2.26953125" style="315" customWidth="1"/>
    <col min="2865" max="2865" width="1" style="315" customWidth="1"/>
    <col min="2866" max="2878" width="2.26953125" style="315" customWidth="1"/>
    <col min="2879" max="2879" width="1.26953125" style="315" customWidth="1"/>
    <col min="2880" max="2880" width="1" style="315" customWidth="1"/>
    <col min="2881" max="2885" width="2.26953125" style="315" customWidth="1"/>
    <col min="2886" max="2886" width="1" style="315" customWidth="1"/>
    <col min="2887" max="3072" width="2.26953125" style="315"/>
    <col min="3073" max="3073" width="1" style="315" customWidth="1"/>
    <col min="3074" max="3078" width="2.26953125" style="315" customWidth="1"/>
    <col min="3079" max="3079" width="1" style="315" customWidth="1"/>
    <col min="3080" max="3092" width="2.26953125" style="315" customWidth="1"/>
    <col min="3093" max="3093" width="1.26953125" style="315" customWidth="1"/>
    <col min="3094" max="3094" width="1" style="315" customWidth="1"/>
    <col min="3095" max="3099" width="2.26953125" style="315" customWidth="1"/>
    <col min="3100" max="3100" width="1" style="315" customWidth="1"/>
    <col min="3101" max="3113" width="2.26953125" style="315" customWidth="1"/>
    <col min="3114" max="3114" width="21.36328125" style="315" customWidth="1"/>
    <col min="3115" max="3115" width="1.6328125" style="315" customWidth="1"/>
    <col min="3116" max="3120" width="2.26953125" style="315" customWidth="1"/>
    <col min="3121" max="3121" width="1" style="315" customWidth="1"/>
    <col min="3122" max="3134" width="2.26953125" style="315" customWidth="1"/>
    <col min="3135" max="3135" width="1.26953125" style="315" customWidth="1"/>
    <col min="3136" max="3136" width="1" style="315" customWidth="1"/>
    <col min="3137" max="3141" width="2.26953125" style="315" customWidth="1"/>
    <col min="3142" max="3142" width="1" style="315" customWidth="1"/>
    <col min="3143" max="3328" width="2.26953125" style="315"/>
    <col min="3329" max="3329" width="1" style="315" customWidth="1"/>
    <col min="3330" max="3334" width="2.26953125" style="315" customWidth="1"/>
    <col min="3335" max="3335" width="1" style="315" customWidth="1"/>
    <col min="3336" max="3348" width="2.26953125" style="315" customWidth="1"/>
    <col min="3349" max="3349" width="1.26953125" style="315" customWidth="1"/>
    <col min="3350" max="3350" width="1" style="315" customWidth="1"/>
    <col min="3351" max="3355" width="2.26953125" style="315" customWidth="1"/>
    <col min="3356" max="3356" width="1" style="315" customWidth="1"/>
    <col min="3357" max="3369" width="2.26953125" style="315" customWidth="1"/>
    <col min="3370" max="3370" width="21.36328125" style="315" customWidth="1"/>
    <col min="3371" max="3371" width="1.6328125" style="315" customWidth="1"/>
    <col min="3372" max="3376" width="2.26953125" style="315" customWidth="1"/>
    <col min="3377" max="3377" width="1" style="315" customWidth="1"/>
    <col min="3378" max="3390" width="2.26953125" style="315" customWidth="1"/>
    <col min="3391" max="3391" width="1.26953125" style="315" customWidth="1"/>
    <col min="3392" max="3392" width="1" style="315" customWidth="1"/>
    <col min="3393" max="3397" width="2.26953125" style="315" customWidth="1"/>
    <col min="3398" max="3398" width="1" style="315" customWidth="1"/>
    <col min="3399" max="3584" width="2.26953125" style="315"/>
    <col min="3585" max="3585" width="1" style="315" customWidth="1"/>
    <col min="3586" max="3590" width="2.26953125" style="315" customWidth="1"/>
    <col min="3591" max="3591" width="1" style="315" customWidth="1"/>
    <col min="3592" max="3604" width="2.26953125" style="315" customWidth="1"/>
    <col min="3605" max="3605" width="1.26953125" style="315" customWidth="1"/>
    <col min="3606" max="3606" width="1" style="315" customWidth="1"/>
    <col min="3607" max="3611" width="2.26953125" style="315" customWidth="1"/>
    <col min="3612" max="3612" width="1" style="315" customWidth="1"/>
    <col min="3613" max="3625" width="2.26953125" style="315" customWidth="1"/>
    <col min="3626" max="3626" width="21.36328125" style="315" customWidth="1"/>
    <col min="3627" max="3627" width="1.6328125" style="315" customWidth="1"/>
    <col min="3628" max="3632" width="2.26953125" style="315" customWidth="1"/>
    <col min="3633" max="3633" width="1" style="315" customWidth="1"/>
    <col min="3634" max="3646" width="2.26953125" style="315" customWidth="1"/>
    <col min="3647" max="3647" width="1.26953125" style="315" customWidth="1"/>
    <col min="3648" max="3648" width="1" style="315" customWidth="1"/>
    <col min="3649" max="3653" width="2.26953125" style="315" customWidth="1"/>
    <col min="3654" max="3654" width="1" style="315" customWidth="1"/>
    <col min="3655" max="3840" width="2.26953125" style="315"/>
    <col min="3841" max="3841" width="1" style="315" customWidth="1"/>
    <col min="3842" max="3846" width="2.26953125" style="315" customWidth="1"/>
    <col min="3847" max="3847" width="1" style="315" customWidth="1"/>
    <col min="3848" max="3860" width="2.26953125" style="315" customWidth="1"/>
    <col min="3861" max="3861" width="1.26953125" style="315" customWidth="1"/>
    <col min="3862" max="3862" width="1" style="315" customWidth="1"/>
    <col min="3863" max="3867" width="2.26953125" style="315" customWidth="1"/>
    <col min="3868" max="3868" width="1" style="315" customWidth="1"/>
    <col min="3869" max="3881" width="2.26953125" style="315" customWidth="1"/>
    <col min="3882" max="3882" width="21.36328125" style="315" customWidth="1"/>
    <col min="3883" max="3883" width="1.6328125" style="315" customWidth="1"/>
    <col min="3884" max="3888" width="2.26953125" style="315" customWidth="1"/>
    <col min="3889" max="3889" width="1" style="315" customWidth="1"/>
    <col min="3890" max="3902" width="2.26953125" style="315" customWidth="1"/>
    <col min="3903" max="3903" width="1.26953125" style="315" customWidth="1"/>
    <col min="3904" max="3904" width="1" style="315" customWidth="1"/>
    <col min="3905" max="3909" width="2.26953125" style="315" customWidth="1"/>
    <col min="3910" max="3910" width="1" style="315" customWidth="1"/>
    <col min="3911" max="4096" width="2.26953125" style="315"/>
    <col min="4097" max="4097" width="1" style="315" customWidth="1"/>
    <col min="4098" max="4102" width="2.26953125" style="315" customWidth="1"/>
    <col min="4103" max="4103" width="1" style="315" customWidth="1"/>
    <col min="4104" max="4116" width="2.26953125" style="315" customWidth="1"/>
    <col min="4117" max="4117" width="1.26953125" style="315" customWidth="1"/>
    <col min="4118" max="4118" width="1" style="315" customWidth="1"/>
    <col min="4119" max="4123" width="2.26953125" style="315" customWidth="1"/>
    <col min="4124" max="4124" width="1" style="315" customWidth="1"/>
    <col min="4125" max="4137" width="2.26953125" style="315" customWidth="1"/>
    <col min="4138" max="4138" width="21.36328125" style="315" customWidth="1"/>
    <col min="4139" max="4139" width="1.6328125" style="315" customWidth="1"/>
    <col min="4140" max="4144" width="2.26953125" style="315" customWidth="1"/>
    <col min="4145" max="4145" width="1" style="315" customWidth="1"/>
    <col min="4146" max="4158" width="2.26953125" style="315" customWidth="1"/>
    <col min="4159" max="4159" width="1.26953125" style="315" customWidth="1"/>
    <col min="4160" max="4160" width="1" style="315" customWidth="1"/>
    <col min="4161" max="4165" width="2.26953125" style="315" customWidth="1"/>
    <col min="4166" max="4166" width="1" style="315" customWidth="1"/>
    <col min="4167" max="4352" width="2.26953125" style="315"/>
    <col min="4353" max="4353" width="1" style="315" customWidth="1"/>
    <col min="4354" max="4358" width="2.26953125" style="315" customWidth="1"/>
    <col min="4359" max="4359" width="1" style="315" customWidth="1"/>
    <col min="4360" max="4372" width="2.26953125" style="315" customWidth="1"/>
    <col min="4373" max="4373" width="1.26953125" style="315" customWidth="1"/>
    <col min="4374" max="4374" width="1" style="315" customWidth="1"/>
    <col min="4375" max="4379" width="2.26953125" style="315" customWidth="1"/>
    <col min="4380" max="4380" width="1" style="315" customWidth="1"/>
    <col min="4381" max="4393" width="2.26953125" style="315" customWidth="1"/>
    <col min="4394" max="4394" width="21.36328125" style="315" customWidth="1"/>
    <col min="4395" max="4395" width="1.6328125" style="315" customWidth="1"/>
    <col min="4396" max="4400" width="2.26953125" style="315" customWidth="1"/>
    <col min="4401" max="4401" width="1" style="315" customWidth="1"/>
    <col min="4402" max="4414" width="2.26953125" style="315" customWidth="1"/>
    <col min="4415" max="4415" width="1.26953125" style="315" customWidth="1"/>
    <col min="4416" max="4416" width="1" style="315" customWidth="1"/>
    <col min="4417" max="4421" width="2.26953125" style="315" customWidth="1"/>
    <col min="4422" max="4422" width="1" style="315" customWidth="1"/>
    <col min="4423" max="4608" width="2.26953125" style="315"/>
    <col min="4609" max="4609" width="1" style="315" customWidth="1"/>
    <col min="4610" max="4614" width="2.26953125" style="315" customWidth="1"/>
    <col min="4615" max="4615" width="1" style="315" customWidth="1"/>
    <col min="4616" max="4628" width="2.26953125" style="315" customWidth="1"/>
    <col min="4629" max="4629" width="1.26953125" style="315" customWidth="1"/>
    <col min="4630" max="4630" width="1" style="315" customWidth="1"/>
    <col min="4631" max="4635" width="2.26953125" style="315" customWidth="1"/>
    <col min="4636" max="4636" width="1" style="315" customWidth="1"/>
    <col min="4637" max="4649" width="2.26953125" style="315" customWidth="1"/>
    <col min="4650" max="4650" width="21.36328125" style="315" customWidth="1"/>
    <col min="4651" max="4651" width="1.6328125" style="315" customWidth="1"/>
    <col min="4652" max="4656" width="2.26953125" style="315" customWidth="1"/>
    <col min="4657" max="4657" width="1" style="315" customWidth="1"/>
    <col min="4658" max="4670" width="2.26953125" style="315" customWidth="1"/>
    <col min="4671" max="4671" width="1.26953125" style="315" customWidth="1"/>
    <col min="4672" max="4672" width="1" style="315" customWidth="1"/>
    <col min="4673" max="4677" width="2.26953125" style="315" customWidth="1"/>
    <col min="4678" max="4678" width="1" style="315" customWidth="1"/>
    <col min="4679" max="4864" width="2.26953125" style="315"/>
    <col min="4865" max="4865" width="1" style="315" customWidth="1"/>
    <col min="4866" max="4870" width="2.26953125" style="315" customWidth="1"/>
    <col min="4871" max="4871" width="1" style="315" customWidth="1"/>
    <col min="4872" max="4884" width="2.26953125" style="315" customWidth="1"/>
    <col min="4885" max="4885" width="1.26953125" style="315" customWidth="1"/>
    <col min="4886" max="4886" width="1" style="315" customWidth="1"/>
    <col min="4887" max="4891" width="2.26953125" style="315" customWidth="1"/>
    <col min="4892" max="4892" width="1" style="315" customWidth="1"/>
    <col min="4893" max="4905" width="2.26953125" style="315" customWidth="1"/>
    <col min="4906" max="4906" width="21.36328125" style="315" customWidth="1"/>
    <col min="4907" max="4907" width="1.6328125" style="315" customWidth="1"/>
    <col min="4908" max="4912" width="2.26953125" style="315" customWidth="1"/>
    <col min="4913" max="4913" width="1" style="315" customWidth="1"/>
    <col min="4914" max="4926" width="2.26953125" style="315" customWidth="1"/>
    <col min="4927" max="4927" width="1.26953125" style="315" customWidth="1"/>
    <col min="4928" max="4928" width="1" style="315" customWidth="1"/>
    <col min="4929" max="4933" width="2.26953125" style="315" customWidth="1"/>
    <col min="4934" max="4934" width="1" style="315" customWidth="1"/>
    <col min="4935" max="5120" width="2.26953125" style="315"/>
    <col min="5121" max="5121" width="1" style="315" customWidth="1"/>
    <col min="5122" max="5126" width="2.26953125" style="315" customWidth="1"/>
    <col min="5127" max="5127" width="1" style="315" customWidth="1"/>
    <col min="5128" max="5140" width="2.26953125" style="315" customWidth="1"/>
    <col min="5141" max="5141" width="1.26953125" style="315" customWidth="1"/>
    <col min="5142" max="5142" width="1" style="315" customWidth="1"/>
    <col min="5143" max="5147" width="2.26953125" style="315" customWidth="1"/>
    <col min="5148" max="5148" width="1" style="315" customWidth="1"/>
    <col min="5149" max="5161" width="2.26953125" style="315" customWidth="1"/>
    <col min="5162" max="5162" width="21.36328125" style="315" customWidth="1"/>
    <col min="5163" max="5163" width="1.6328125" style="315" customWidth="1"/>
    <col min="5164" max="5168" width="2.26953125" style="315" customWidth="1"/>
    <col min="5169" max="5169" width="1" style="315" customWidth="1"/>
    <col min="5170" max="5182" width="2.26953125" style="315" customWidth="1"/>
    <col min="5183" max="5183" width="1.26953125" style="315" customWidth="1"/>
    <col min="5184" max="5184" width="1" style="315" customWidth="1"/>
    <col min="5185" max="5189" width="2.26953125" style="315" customWidth="1"/>
    <col min="5190" max="5190" width="1" style="315" customWidth="1"/>
    <col min="5191" max="5376" width="2.26953125" style="315"/>
    <col min="5377" max="5377" width="1" style="315" customWidth="1"/>
    <col min="5378" max="5382" width="2.26953125" style="315" customWidth="1"/>
    <col min="5383" max="5383" width="1" style="315" customWidth="1"/>
    <col min="5384" max="5396" width="2.26953125" style="315" customWidth="1"/>
    <col min="5397" max="5397" width="1.26953125" style="315" customWidth="1"/>
    <col min="5398" max="5398" width="1" style="315" customWidth="1"/>
    <col min="5399" max="5403" width="2.26953125" style="315" customWidth="1"/>
    <col min="5404" max="5404" width="1" style="315" customWidth="1"/>
    <col min="5405" max="5417" width="2.26953125" style="315" customWidth="1"/>
    <col min="5418" max="5418" width="21.36328125" style="315" customWidth="1"/>
    <col min="5419" max="5419" width="1.6328125" style="315" customWidth="1"/>
    <col min="5420" max="5424" width="2.26953125" style="315" customWidth="1"/>
    <col min="5425" max="5425" width="1" style="315" customWidth="1"/>
    <col min="5426" max="5438" width="2.26953125" style="315" customWidth="1"/>
    <col min="5439" max="5439" width="1.26953125" style="315" customWidth="1"/>
    <col min="5440" max="5440" width="1" style="315" customWidth="1"/>
    <col min="5441" max="5445" width="2.26953125" style="315" customWidth="1"/>
    <col min="5446" max="5446" width="1" style="315" customWidth="1"/>
    <col min="5447" max="5632" width="2.26953125" style="315"/>
    <col min="5633" max="5633" width="1" style="315" customWidth="1"/>
    <col min="5634" max="5638" width="2.26953125" style="315" customWidth="1"/>
    <col min="5639" max="5639" width="1" style="315" customWidth="1"/>
    <col min="5640" max="5652" width="2.26953125" style="315" customWidth="1"/>
    <col min="5653" max="5653" width="1.26953125" style="315" customWidth="1"/>
    <col min="5654" max="5654" width="1" style="315" customWidth="1"/>
    <col min="5655" max="5659" width="2.26953125" style="315" customWidth="1"/>
    <col min="5660" max="5660" width="1" style="315" customWidth="1"/>
    <col min="5661" max="5673" width="2.26953125" style="315" customWidth="1"/>
    <col min="5674" max="5674" width="21.36328125" style="315" customWidth="1"/>
    <col min="5675" max="5675" width="1.6328125" style="315" customWidth="1"/>
    <col min="5676" max="5680" width="2.26953125" style="315" customWidth="1"/>
    <col min="5681" max="5681" width="1" style="315" customWidth="1"/>
    <col min="5682" max="5694" width="2.26953125" style="315" customWidth="1"/>
    <col min="5695" max="5695" width="1.26953125" style="315" customWidth="1"/>
    <col min="5696" max="5696" width="1" style="315" customWidth="1"/>
    <col min="5697" max="5701" width="2.26953125" style="315" customWidth="1"/>
    <col min="5702" max="5702" width="1" style="315" customWidth="1"/>
    <col min="5703" max="5888" width="2.26953125" style="315"/>
    <col min="5889" max="5889" width="1" style="315" customWidth="1"/>
    <col min="5890" max="5894" width="2.26953125" style="315" customWidth="1"/>
    <col min="5895" max="5895" width="1" style="315" customWidth="1"/>
    <col min="5896" max="5908" width="2.26953125" style="315" customWidth="1"/>
    <col min="5909" max="5909" width="1.26953125" style="315" customWidth="1"/>
    <col min="5910" max="5910" width="1" style="315" customWidth="1"/>
    <col min="5911" max="5915" width="2.26953125" style="315" customWidth="1"/>
    <col min="5916" max="5916" width="1" style="315" customWidth="1"/>
    <col min="5917" max="5929" width="2.26953125" style="315" customWidth="1"/>
    <col min="5930" max="5930" width="21.36328125" style="315" customWidth="1"/>
    <col min="5931" max="5931" width="1.6328125" style="315" customWidth="1"/>
    <col min="5932" max="5936" width="2.26953125" style="315" customWidth="1"/>
    <col min="5937" max="5937" width="1" style="315" customWidth="1"/>
    <col min="5938" max="5950" width="2.26953125" style="315" customWidth="1"/>
    <col min="5951" max="5951" width="1.26953125" style="315" customWidth="1"/>
    <col min="5952" max="5952" width="1" style="315" customWidth="1"/>
    <col min="5953" max="5957" width="2.26953125" style="315" customWidth="1"/>
    <col min="5958" max="5958" width="1" style="315" customWidth="1"/>
    <col min="5959" max="6144" width="2.26953125" style="315"/>
    <col min="6145" max="6145" width="1" style="315" customWidth="1"/>
    <col min="6146" max="6150" width="2.26953125" style="315" customWidth="1"/>
    <col min="6151" max="6151" width="1" style="315" customWidth="1"/>
    <col min="6152" max="6164" width="2.26953125" style="315" customWidth="1"/>
    <col min="6165" max="6165" width="1.26953125" style="315" customWidth="1"/>
    <col min="6166" max="6166" width="1" style="315" customWidth="1"/>
    <col min="6167" max="6171" width="2.26953125" style="315" customWidth="1"/>
    <col min="6172" max="6172" width="1" style="315" customWidth="1"/>
    <col min="6173" max="6185" width="2.26953125" style="315" customWidth="1"/>
    <col min="6186" max="6186" width="21.36328125" style="315" customWidth="1"/>
    <col min="6187" max="6187" width="1.6328125" style="315" customWidth="1"/>
    <col min="6188" max="6192" width="2.26953125" style="315" customWidth="1"/>
    <col min="6193" max="6193" width="1" style="315" customWidth="1"/>
    <col min="6194" max="6206" width="2.26953125" style="315" customWidth="1"/>
    <col min="6207" max="6207" width="1.26953125" style="315" customWidth="1"/>
    <col min="6208" max="6208" width="1" style="315" customWidth="1"/>
    <col min="6209" max="6213" width="2.26953125" style="315" customWidth="1"/>
    <col min="6214" max="6214" width="1" style="315" customWidth="1"/>
    <col min="6215" max="6400" width="2.26953125" style="315"/>
    <col min="6401" max="6401" width="1" style="315" customWidth="1"/>
    <col min="6402" max="6406" width="2.26953125" style="315" customWidth="1"/>
    <col min="6407" max="6407" width="1" style="315" customWidth="1"/>
    <col min="6408" max="6420" width="2.26953125" style="315" customWidth="1"/>
    <col min="6421" max="6421" width="1.26953125" style="315" customWidth="1"/>
    <col min="6422" max="6422" width="1" style="315" customWidth="1"/>
    <col min="6423" max="6427" width="2.26953125" style="315" customWidth="1"/>
    <col min="6428" max="6428" width="1" style="315" customWidth="1"/>
    <col min="6429" max="6441" width="2.26953125" style="315" customWidth="1"/>
    <col min="6442" max="6442" width="21.36328125" style="315" customWidth="1"/>
    <col min="6443" max="6443" width="1.6328125" style="315" customWidth="1"/>
    <col min="6444" max="6448" width="2.26953125" style="315" customWidth="1"/>
    <col min="6449" max="6449" width="1" style="315" customWidth="1"/>
    <col min="6450" max="6462" width="2.26953125" style="315" customWidth="1"/>
    <col min="6463" max="6463" width="1.26953125" style="315" customWidth="1"/>
    <col min="6464" max="6464" width="1" style="315" customWidth="1"/>
    <col min="6465" max="6469" width="2.26953125" style="315" customWidth="1"/>
    <col min="6470" max="6470" width="1" style="315" customWidth="1"/>
    <col min="6471" max="6656" width="2.26953125" style="315"/>
    <col min="6657" max="6657" width="1" style="315" customWidth="1"/>
    <col min="6658" max="6662" width="2.26953125" style="315" customWidth="1"/>
    <col min="6663" max="6663" width="1" style="315" customWidth="1"/>
    <col min="6664" max="6676" width="2.26953125" style="315" customWidth="1"/>
    <col min="6677" max="6677" width="1.26953125" style="315" customWidth="1"/>
    <col min="6678" max="6678" width="1" style="315" customWidth="1"/>
    <col min="6679" max="6683" width="2.26953125" style="315" customWidth="1"/>
    <col min="6684" max="6684" width="1" style="315" customWidth="1"/>
    <col min="6685" max="6697" width="2.26953125" style="315" customWidth="1"/>
    <col min="6698" max="6698" width="21.36328125" style="315" customWidth="1"/>
    <col min="6699" max="6699" width="1.6328125" style="315" customWidth="1"/>
    <col min="6700" max="6704" width="2.26953125" style="315" customWidth="1"/>
    <col min="6705" max="6705" width="1" style="315" customWidth="1"/>
    <col min="6706" max="6718" width="2.26953125" style="315" customWidth="1"/>
    <col min="6719" max="6719" width="1.26953125" style="315" customWidth="1"/>
    <col min="6720" max="6720" width="1" style="315" customWidth="1"/>
    <col min="6721" max="6725" width="2.26953125" style="315" customWidth="1"/>
    <col min="6726" max="6726" width="1" style="315" customWidth="1"/>
    <col min="6727" max="6912" width="2.26953125" style="315"/>
    <col min="6913" max="6913" width="1" style="315" customWidth="1"/>
    <col min="6914" max="6918" width="2.26953125" style="315" customWidth="1"/>
    <col min="6919" max="6919" width="1" style="315" customWidth="1"/>
    <col min="6920" max="6932" width="2.26953125" style="315" customWidth="1"/>
    <col min="6933" max="6933" width="1.26953125" style="315" customWidth="1"/>
    <col min="6934" max="6934" width="1" style="315" customWidth="1"/>
    <col min="6935" max="6939" width="2.26953125" style="315" customWidth="1"/>
    <col min="6940" max="6940" width="1" style="315" customWidth="1"/>
    <col min="6941" max="6953" width="2.26953125" style="315" customWidth="1"/>
    <col min="6954" max="6954" width="21.36328125" style="315" customWidth="1"/>
    <col min="6955" max="6955" width="1.6328125" style="315" customWidth="1"/>
    <col min="6956" max="6960" width="2.26953125" style="315" customWidth="1"/>
    <col min="6961" max="6961" width="1" style="315" customWidth="1"/>
    <col min="6962" max="6974" width="2.26953125" style="315" customWidth="1"/>
    <col min="6975" max="6975" width="1.26953125" style="315" customWidth="1"/>
    <col min="6976" max="6976" width="1" style="315" customWidth="1"/>
    <col min="6977" max="6981" width="2.26953125" style="315" customWidth="1"/>
    <col min="6982" max="6982" width="1" style="315" customWidth="1"/>
    <col min="6983" max="7168" width="2.26953125" style="315"/>
    <col min="7169" max="7169" width="1" style="315" customWidth="1"/>
    <col min="7170" max="7174" width="2.26953125" style="315" customWidth="1"/>
    <col min="7175" max="7175" width="1" style="315" customWidth="1"/>
    <col min="7176" max="7188" width="2.26953125" style="315" customWidth="1"/>
    <col min="7189" max="7189" width="1.26953125" style="315" customWidth="1"/>
    <col min="7190" max="7190" width="1" style="315" customWidth="1"/>
    <col min="7191" max="7195" width="2.26953125" style="315" customWidth="1"/>
    <col min="7196" max="7196" width="1" style="315" customWidth="1"/>
    <col min="7197" max="7209" width="2.26953125" style="315" customWidth="1"/>
    <col min="7210" max="7210" width="21.36328125" style="315" customWidth="1"/>
    <col min="7211" max="7211" width="1.6328125" style="315" customWidth="1"/>
    <col min="7212" max="7216" width="2.26953125" style="315" customWidth="1"/>
    <col min="7217" max="7217" width="1" style="315" customWidth="1"/>
    <col min="7218" max="7230" width="2.26953125" style="315" customWidth="1"/>
    <col min="7231" max="7231" width="1.26953125" style="315" customWidth="1"/>
    <col min="7232" max="7232" width="1" style="315" customWidth="1"/>
    <col min="7233" max="7237" width="2.26953125" style="315" customWidth="1"/>
    <col min="7238" max="7238" width="1" style="315" customWidth="1"/>
    <col min="7239" max="7424" width="2.26953125" style="315"/>
    <col min="7425" max="7425" width="1" style="315" customWidth="1"/>
    <col min="7426" max="7430" width="2.26953125" style="315" customWidth="1"/>
    <col min="7431" max="7431" width="1" style="315" customWidth="1"/>
    <col min="7432" max="7444" width="2.26953125" style="315" customWidth="1"/>
    <col min="7445" max="7445" width="1.26953125" style="315" customWidth="1"/>
    <col min="7446" max="7446" width="1" style="315" customWidth="1"/>
    <col min="7447" max="7451" width="2.26953125" style="315" customWidth="1"/>
    <col min="7452" max="7452" width="1" style="315" customWidth="1"/>
    <col min="7453" max="7465" width="2.26953125" style="315" customWidth="1"/>
    <col min="7466" max="7466" width="21.36328125" style="315" customWidth="1"/>
    <col min="7467" max="7467" width="1.6328125" style="315" customWidth="1"/>
    <col min="7468" max="7472" width="2.26953125" style="315" customWidth="1"/>
    <col min="7473" max="7473" width="1" style="315" customWidth="1"/>
    <col min="7474" max="7486" width="2.26953125" style="315" customWidth="1"/>
    <col min="7487" max="7487" width="1.26953125" style="315" customWidth="1"/>
    <col min="7488" max="7488" width="1" style="315" customWidth="1"/>
    <col min="7489" max="7493" width="2.26953125" style="315" customWidth="1"/>
    <col min="7494" max="7494" width="1" style="315" customWidth="1"/>
    <col min="7495" max="7680" width="2.26953125" style="315"/>
    <col min="7681" max="7681" width="1" style="315" customWidth="1"/>
    <col min="7682" max="7686" width="2.26953125" style="315" customWidth="1"/>
    <col min="7687" max="7687" width="1" style="315" customWidth="1"/>
    <col min="7688" max="7700" width="2.26953125" style="315" customWidth="1"/>
    <col min="7701" max="7701" width="1.26953125" style="315" customWidth="1"/>
    <col min="7702" max="7702" width="1" style="315" customWidth="1"/>
    <col min="7703" max="7707" width="2.26953125" style="315" customWidth="1"/>
    <col min="7708" max="7708" width="1" style="315" customWidth="1"/>
    <col min="7709" max="7721" width="2.26953125" style="315" customWidth="1"/>
    <col min="7722" max="7722" width="21.36328125" style="315" customWidth="1"/>
    <col min="7723" max="7723" width="1.6328125" style="315" customWidth="1"/>
    <col min="7724" max="7728" width="2.26953125" style="315" customWidth="1"/>
    <col min="7729" max="7729" width="1" style="315" customWidth="1"/>
    <col min="7730" max="7742" width="2.26953125" style="315" customWidth="1"/>
    <col min="7743" max="7743" width="1.26953125" style="315" customWidth="1"/>
    <col min="7744" max="7744" width="1" style="315" customWidth="1"/>
    <col min="7745" max="7749" width="2.26953125" style="315" customWidth="1"/>
    <col min="7750" max="7750" width="1" style="315" customWidth="1"/>
    <col min="7751" max="7936" width="2.26953125" style="315"/>
    <col min="7937" max="7937" width="1" style="315" customWidth="1"/>
    <col min="7938" max="7942" width="2.26953125" style="315" customWidth="1"/>
    <col min="7943" max="7943" width="1" style="315" customWidth="1"/>
    <col min="7944" max="7956" width="2.26953125" style="315" customWidth="1"/>
    <col min="7957" max="7957" width="1.26953125" style="315" customWidth="1"/>
    <col min="7958" max="7958" width="1" style="315" customWidth="1"/>
    <col min="7959" max="7963" width="2.26953125" style="315" customWidth="1"/>
    <col min="7964" max="7964" width="1" style="315" customWidth="1"/>
    <col min="7965" max="7977" width="2.26953125" style="315" customWidth="1"/>
    <col min="7978" max="7978" width="21.36328125" style="315" customWidth="1"/>
    <col min="7979" max="7979" width="1.6328125" style="315" customWidth="1"/>
    <col min="7980" max="7984" width="2.26953125" style="315" customWidth="1"/>
    <col min="7985" max="7985" width="1" style="315" customWidth="1"/>
    <col min="7986" max="7998" width="2.26953125" style="315" customWidth="1"/>
    <col min="7999" max="7999" width="1.26953125" style="315" customWidth="1"/>
    <col min="8000" max="8000" width="1" style="315" customWidth="1"/>
    <col min="8001" max="8005" width="2.26953125" style="315" customWidth="1"/>
    <col min="8006" max="8006" width="1" style="315" customWidth="1"/>
    <col min="8007" max="8192" width="2.26953125" style="315"/>
    <col min="8193" max="8193" width="1" style="315" customWidth="1"/>
    <col min="8194" max="8198" width="2.26953125" style="315" customWidth="1"/>
    <col min="8199" max="8199" width="1" style="315" customWidth="1"/>
    <col min="8200" max="8212" width="2.26953125" style="315" customWidth="1"/>
    <col min="8213" max="8213" width="1.26953125" style="315" customWidth="1"/>
    <col min="8214" max="8214" width="1" style="315" customWidth="1"/>
    <col min="8215" max="8219" width="2.26953125" style="315" customWidth="1"/>
    <col min="8220" max="8220" width="1" style="315" customWidth="1"/>
    <col min="8221" max="8233" width="2.26953125" style="315" customWidth="1"/>
    <col min="8234" max="8234" width="21.36328125" style="315" customWidth="1"/>
    <col min="8235" max="8235" width="1.6328125" style="315" customWidth="1"/>
    <col min="8236" max="8240" width="2.26953125" style="315" customWidth="1"/>
    <col min="8241" max="8241" width="1" style="315" customWidth="1"/>
    <col min="8242" max="8254" width="2.26953125" style="315" customWidth="1"/>
    <col min="8255" max="8255" width="1.26953125" style="315" customWidth="1"/>
    <col min="8256" max="8256" width="1" style="315" customWidth="1"/>
    <col min="8257" max="8261" width="2.26953125" style="315" customWidth="1"/>
    <col min="8262" max="8262" width="1" style="315" customWidth="1"/>
    <col min="8263" max="8448" width="2.26953125" style="315"/>
    <col min="8449" max="8449" width="1" style="315" customWidth="1"/>
    <col min="8450" max="8454" width="2.26953125" style="315" customWidth="1"/>
    <col min="8455" max="8455" width="1" style="315" customWidth="1"/>
    <col min="8456" max="8468" width="2.26953125" style="315" customWidth="1"/>
    <col min="8469" max="8469" width="1.26953125" style="315" customWidth="1"/>
    <col min="8470" max="8470" width="1" style="315" customWidth="1"/>
    <col min="8471" max="8475" width="2.26953125" style="315" customWidth="1"/>
    <col min="8476" max="8476" width="1" style="315" customWidth="1"/>
    <col min="8477" max="8489" width="2.26953125" style="315" customWidth="1"/>
    <col min="8490" max="8490" width="21.36328125" style="315" customWidth="1"/>
    <col min="8491" max="8491" width="1.6328125" style="315" customWidth="1"/>
    <col min="8492" max="8496" width="2.26953125" style="315" customWidth="1"/>
    <col min="8497" max="8497" width="1" style="315" customWidth="1"/>
    <col min="8498" max="8510" width="2.26953125" style="315" customWidth="1"/>
    <col min="8511" max="8511" width="1.26953125" style="315" customWidth="1"/>
    <col min="8512" max="8512" width="1" style="315" customWidth="1"/>
    <col min="8513" max="8517" width="2.26953125" style="315" customWidth="1"/>
    <col min="8518" max="8518" width="1" style="315" customWidth="1"/>
    <col min="8519" max="8704" width="2.26953125" style="315"/>
    <col min="8705" max="8705" width="1" style="315" customWidth="1"/>
    <col min="8706" max="8710" width="2.26953125" style="315" customWidth="1"/>
    <col min="8711" max="8711" width="1" style="315" customWidth="1"/>
    <col min="8712" max="8724" width="2.26953125" style="315" customWidth="1"/>
    <col min="8725" max="8725" width="1.26953125" style="315" customWidth="1"/>
    <col min="8726" max="8726" width="1" style="315" customWidth="1"/>
    <col min="8727" max="8731" width="2.26953125" style="315" customWidth="1"/>
    <col min="8732" max="8732" width="1" style="315" customWidth="1"/>
    <col min="8733" max="8745" width="2.26953125" style="315" customWidth="1"/>
    <col min="8746" max="8746" width="21.36328125" style="315" customWidth="1"/>
    <col min="8747" max="8747" width="1.6328125" style="315" customWidth="1"/>
    <col min="8748" max="8752" width="2.26953125" style="315" customWidth="1"/>
    <col min="8753" max="8753" width="1" style="315" customWidth="1"/>
    <col min="8754" max="8766" width="2.26953125" style="315" customWidth="1"/>
    <col min="8767" max="8767" width="1.26953125" style="315" customWidth="1"/>
    <col min="8768" max="8768" width="1" style="315" customWidth="1"/>
    <col min="8769" max="8773" width="2.26953125" style="315" customWidth="1"/>
    <col min="8774" max="8774" width="1" style="315" customWidth="1"/>
    <col min="8775" max="8960" width="2.26953125" style="315"/>
    <col min="8961" max="8961" width="1" style="315" customWidth="1"/>
    <col min="8962" max="8966" width="2.26953125" style="315" customWidth="1"/>
    <col min="8967" max="8967" width="1" style="315" customWidth="1"/>
    <col min="8968" max="8980" width="2.26953125" style="315" customWidth="1"/>
    <col min="8981" max="8981" width="1.26953125" style="315" customWidth="1"/>
    <col min="8982" max="8982" width="1" style="315" customWidth="1"/>
    <col min="8983" max="8987" width="2.26953125" style="315" customWidth="1"/>
    <col min="8988" max="8988" width="1" style="315" customWidth="1"/>
    <col min="8989" max="9001" width="2.26953125" style="315" customWidth="1"/>
    <col min="9002" max="9002" width="21.36328125" style="315" customWidth="1"/>
    <col min="9003" max="9003" width="1.6328125" style="315" customWidth="1"/>
    <col min="9004" max="9008" width="2.26953125" style="315" customWidth="1"/>
    <col min="9009" max="9009" width="1" style="315" customWidth="1"/>
    <col min="9010" max="9022" width="2.26953125" style="315" customWidth="1"/>
    <col min="9023" max="9023" width="1.26953125" style="315" customWidth="1"/>
    <col min="9024" max="9024" width="1" style="315" customWidth="1"/>
    <col min="9025" max="9029" width="2.26953125" style="315" customWidth="1"/>
    <col min="9030" max="9030" width="1" style="315" customWidth="1"/>
    <col min="9031" max="9216" width="2.26953125" style="315"/>
    <col min="9217" max="9217" width="1" style="315" customWidth="1"/>
    <col min="9218" max="9222" width="2.26953125" style="315" customWidth="1"/>
    <col min="9223" max="9223" width="1" style="315" customWidth="1"/>
    <col min="9224" max="9236" width="2.26953125" style="315" customWidth="1"/>
    <col min="9237" max="9237" width="1.26953125" style="315" customWidth="1"/>
    <col min="9238" max="9238" width="1" style="315" customWidth="1"/>
    <col min="9239" max="9243" width="2.26953125" style="315" customWidth="1"/>
    <col min="9244" max="9244" width="1" style="315" customWidth="1"/>
    <col min="9245" max="9257" width="2.26953125" style="315" customWidth="1"/>
    <col min="9258" max="9258" width="21.36328125" style="315" customWidth="1"/>
    <col min="9259" max="9259" width="1.6328125" style="315" customWidth="1"/>
    <col min="9260" max="9264" width="2.26953125" style="315" customWidth="1"/>
    <col min="9265" max="9265" width="1" style="315" customWidth="1"/>
    <col min="9266" max="9278" width="2.26953125" style="315" customWidth="1"/>
    <col min="9279" max="9279" width="1.26953125" style="315" customWidth="1"/>
    <col min="9280" max="9280" width="1" style="315" customWidth="1"/>
    <col min="9281" max="9285" width="2.26953125" style="315" customWidth="1"/>
    <col min="9286" max="9286" width="1" style="315" customWidth="1"/>
    <col min="9287" max="9472" width="2.26953125" style="315"/>
    <col min="9473" max="9473" width="1" style="315" customWidth="1"/>
    <col min="9474" max="9478" width="2.26953125" style="315" customWidth="1"/>
    <col min="9479" max="9479" width="1" style="315" customWidth="1"/>
    <col min="9480" max="9492" width="2.26953125" style="315" customWidth="1"/>
    <col min="9493" max="9493" width="1.26953125" style="315" customWidth="1"/>
    <col min="9494" max="9494" width="1" style="315" customWidth="1"/>
    <col min="9495" max="9499" width="2.26953125" style="315" customWidth="1"/>
    <col min="9500" max="9500" width="1" style="315" customWidth="1"/>
    <col min="9501" max="9513" width="2.26953125" style="315" customWidth="1"/>
    <col min="9514" max="9514" width="21.36328125" style="315" customWidth="1"/>
    <col min="9515" max="9515" width="1.6328125" style="315" customWidth="1"/>
    <col min="9516" max="9520" width="2.26953125" style="315" customWidth="1"/>
    <col min="9521" max="9521" width="1" style="315" customWidth="1"/>
    <col min="9522" max="9534" width="2.26953125" style="315" customWidth="1"/>
    <col min="9535" max="9535" width="1.26953125" style="315" customWidth="1"/>
    <col min="9536" max="9536" width="1" style="315" customWidth="1"/>
    <col min="9537" max="9541" width="2.26953125" style="315" customWidth="1"/>
    <col min="9542" max="9542" width="1" style="315" customWidth="1"/>
    <col min="9543" max="9728" width="2.26953125" style="315"/>
    <col min="9729" max="9729" width="1" style="315" customWidth="1"/>
    <col min="9730" max="9734" width="2.26953125" style="315" customWidth="1"/>
    <col min="9735" max="9735" width="1" style="315" customWidth="1"/>
    <col min="9736" max="9748" width="2.26953125" style="315" customWidth="1"/>
    <col min="9749" max="9749" width="1.26953125" style="315" customWidth="1"/>
    <col min="9750" max="9750" width="1" style="315" customWidth="1"/>
    <col min="9751" max="9755" width="2.26953125" style="315" customWidth="1"/>
    <col min="9756" max="9756" width="1" style="315" customWidth="1"/>
    <col min="9757" max="9769" width="2.26953125" style="315" customWidth="1"/>
    <col min="9770" max="9770" width="21.36328125" style="315" customWidth="1"/>
    <col min="9771" max="9771" width="1.6328125" style="315" customWidth="1"/>
    <col min="9772" max="9776" width="2.26953125" style="315" customWidth="1"/>
    <col min="9777" max="9777" width="1" style="315" customWidth="1"/>
    <col min="9778" max="9790" width="2.26953125" style="315" customWidth="1"/>
    <col min="9791" max="9791" width="1.26953125" style="315" customWidth="1"/>
    <col min="9792" max="9792" width="1" style="315" customWidth="1"/>
    <col min="9793" max="9797" width="2.26953125" style="315" customWidth="1"/>
    <col min="9798" max="9798" width="1" style="315" customWidth="1"/>
    <col min="9799" max="9984" width="2.26953125" style="315"/>
    <col min="9985" max="9985" width="1" style="315" customWidth="1"/>
    <col min="9986" max="9990" width="2.26953125" style="315" customWidth="1"/>
    <col min="9991" max="9991" width="1" style="315" customWidth="1"/>
    <col min="9992" max="10004" width="2.26953125" style="315" customWidth="1"/>
    <col min="10005" max="10005" width="1.26953125" style="315" customWidth="1"/>
    <col min="10006" max="10006" width="1" style="315" customWidth="1"/>
    <col min="10007" max="10011" width="2.26953125" style="315" customWidth="1"/>
    <col min="10012" max="10012" width="1" style="315" customWidth="1"/>
    <col min="10013" max="10025" width="2.26953125" style="315" customWidth="1"/>
    <col min="10026" max="10026" width="21.36328125" style="315" customWidth="1"/>
    <col min="10027" max="10027" width="1.6328125" style="315" customWidth="1"/>
    <col min="10028" max="10032" width="2.26953125" style="315" customWidth="1"/>
    <col min="10033" max="10033" width="1" style="315" customWidth="1"/>
    <col min="10034" max="10046" width="2.26953125" style="315" customWidth="1"/>
    <col min="10047" max="10047" width="1.26953125" style="315" customWidth="1"/>
    <col min="10048" max="10048" width="1" style="315" customWidth="1"/>
    <col min="10049" max="10053" width="2.26953125" style="315" customWidth="1"/>
    <col min="10054" max="10054" width="1" style="315" customWidth="1"/>
    <col min="10055" max="10240" width="2.26953125" style="315"/>
    <col min="10241" max="10241" width="1" style="315" customWidth="1"/>
    <col min="10242" max="10246" width="2.26953125" style="315" customWidth="1"/>
    <col min="10247" max="10247" width="1" style="315" customWidth="1"/>
    <col min="10248" max="10260" width="2.26953125" style="315" customWidth="1"/>
    <col min="10261" max="10261" width="1.26953125" style="315" customWidth="1"/>
    <col min="10262" max="10262" width="1" style="315" customWidth="1"/>
    <col min="10263" max="10267" width="2.26953125" style="315" customWidth="1"/>
    <col min="10268" max="10268" width="1" style="315" customWidth="1"/>
    <col min="10269" max="10281" width="2.26953125" style="315" customWidth="1"/>
    <col min="10282" max="10282" width="21.36328125" style="315" customWidth="1"/>
    <col min="10283" max="10283" width="1.6328125" style="315" customWidth="1"/>
    <col min="10284" max="10288" width="2.26953125" style="315" customWidth="1"/>
    <col min="10289" max="10289" width="1" style="315" customWidth="1"/>
    <col min="10290" max="10302" width="2.26953125" style="315" customWidth="1"/>
    <col min="10303" max="10303" width="1.26953125" style="315" customWidth="1"/>
    <col min="10304" max="10304" width="1" style="315" customWidth="1"/>
    <col min="10305" max="10309" width="2.26953125" style="315" customWidth="1"/>
    <col min="10310" max="10310" width="1" style="315" customWidth="1"/>
    <col min="10311" max="10496" width="2.26953125" style="315"/>
    <col min="10497" max="10497" width="1" style="315" customWidth="1"/>
    <col min="10498" max="10502" width="2.26953125" style="315" customWidth="1"/>
    <col min="10503" max="10503" width="1" style="315" customWidth="1"/>
    <col min="10504" max="10516" width="2.26953125" style="315" customWidth="1"/>
    <col min="10517" max="10517" width="1.26953125" style="315" customWidth="1"/>
    <col min="10518" max="10518" width="1" style="315" customWidth="1"/>
    <col min="10519" max="10523" width="2.26953125" style="315" customWidth="1"/>
    <col min="10524" max="10524" width="1" style="315" customWidth="1"/>
    <col min="10525" max="10537" width="2.26953125" style="315" customWidth="1"/>
    <col min="10538" max="10538" width="21.36328125" style="315" customWidth="1"/>
    <col min="10539" max="10539" width="1.6328125" style="315" customWidth="1"/>
    <col min="10540" max="10544" width="2.26953125" style="315" customWidth="1"/>
    <col min="10545" max="10545" width="1" style="315" customWidth="1"/>
    <col min="10546" max="10558" width="2.26953125" style="315" customWidth="1"/>
    <col min="10559" max="10559" width="1.26953125" style="315" customWidth="1"/>
    <col min="10560" max="10560" width="1" style="315" customWidth="1"/>
    <col min="10561" max="10565" width="2.26953125" style="315" customWidth="1"/>
    <col min="10566" max="10566" width="1" style="315" customWidth="1"/>
    <col min="10567" max="10752" width="2.26953125" style="315"/>
    <col min="10753" max="10753" width="1" style="315" customWidth="1"/>
    <col min="10754" max="10758" width="2.26953125" style="315" customWidth="1"/>
    <col min="10759" max="10759" width="1" style="315" customWidth="1"/>
    <col min="10760" max="10772" width="2.26953125" style="315" customWidth="1"/>
    <col min="10773" max="10773" width="1.26953125" style="315" customWidth="1"/>
    <col min="10774" max="10774" width="1" style="315" customWidth="1"/>
    <col min="10775" max="10779" width="2.26953125" style="315" customWidth="1"/>
    <col min="10780" max="10780" width="1" style="315" customWidth="1"/>
    <col min="10781" max="10793" width="2.26953125" style="315" customWidth="1"/>
    <col min="10794" max="10794" width="21.36328125" style="315" customWidth="1"/>
    <col min="10795" max="10795" width="1.6328125" style="315" customWidth="1"/>
    <col min="10796" max="10800" width="2.26953125" style="315" customWidth="1"/>
    <col min="10801" max="10801" width="1" style="315" customWidth="1"/>
    <col min="10802" max="10814" width="2.26953125" style="315" customWidth="1"/>
    <col min="10815" max="10815" width="1.26953125" style="315" customWidth="1"/>
    <col min="10816" max="10816" width="1" style="315" customWidth="1"/>
    <col min="10817" max="10821" width="2.26953125" style="315" customWidth="1"/>
    <col min="10822" max="10822" width="1" style="315" customWidth="1"/>
    <col min="10823" max="11008" width="2.26953125" style="315"/>
    <col min="11009" max="11009" width="1" style="315" customWidth="1"/>
    <col min="11010" max="11014" width="2.26953125" style="315" customWidth="1"/>
    <col min="11015" max="11015" width="1" style="315" customWidth="1"/>
    <col min="11016" max="11028" width="2.26953125" style="315" customWidth="1"/>
    <col min="11029" max="11029" width="1.26953125" style="315" customWidth="1"/>
    <col min="11030" max="11030" width="1" style="315" customWidth="1"/>
    <col min="11031" max="11035" width="2.26953125" style="315" customWidth="1"/>
    <col min="11036" max="11036" width="1" style="315" customWidth="1"/>
    <col min="11037" max="11049" width="2.26953125" style="315" customWidth="1"/>
    <col min="11050" max="11050" width="21.36328125" style="315" customWidth="1"/>
    <col min="11051" max="11051" width="1.6328125" style="315" customWidth="1"/>
    <col min="11052" max="11056" width="2.26953125" style="315" customWidth="1"/>
    <col min="11057" max="11057" width="1" style="315" customWidth="1"/>
    <col min="11058" max="11070" width="2.26953125" style="315" customWidth="1"/>
    <col min="11071" max="11071" width="1.26953125" style="315" customWidth="1"/>
    <col min="11072" max="11072" width="1" style="315" customWidth="1"/>
    <col min="11073" max="11077" width="2.26953125" style="315" customWidth="1"/>
    <col min="11078" max="11078" width="1" style="315" customWidth="1"/>
    <col min="11079" max="11264" width="2.26953125" style="315"/>
    <col min="11265" max="11265" width="1" style="315" customWidth="1"/>
    <col min="11266" max="11270" width="2.26953125" style="315" customWidth="1"/>
    <col min="11271" max="11271" width="1" style="315" customWidth="1"/>
    <col min="11272" max="11284" width="2.26953125" style="315" customWidth="1"/>
    <col min="11285" max="11285" width="1.26953125" style="315" customWidth="1"/>
    <col min="11286" max="11286" width="1" style="315" customWidth="1"/>
    <col min="11287" max="11291" width="2.26953125" style="315" customWidth="1"/>
    <col min="11292" max="11292" width="1" style="315" customWidth="1"/>
    <col min="11293" max="11305" width="2.26953125" style="315" customWidth="1"/>
    <col min="11306" max="11306" width="21.36328125" style="315" customWidth="1"/>
    <col min="11307" max="11307" width="1.6328125" style="315" customWidth="1"/>
    <col min="11308" max="11312" width="2.26953125" style="315" customWidth="1"/>
    <col min="11313" max="11313" width="1" style="315" customWidth="1"/>
    <col min="11314" max="11326" width="2.26953125" style="315" customWidth="1"/>
    <col min="11327" max="11327" width="1.26953125" style="315" customWidth="1"/>
    <col min="11328" max="11328" width="1" style="315" customWidth="1"/>
    <col min="11329" max="11333" width="2.26953125" style="315" customWidth="1"/>
    <col min="11334" max="11334" width="1" style="315" customWidth="1"/>
    <col min="11335" max="11520" width="2.26953125" style="315"/>
    <col min="11521" max="11521" width="1" style="315" customWidth="1"/>
    <col min="11522" max="11526" width="2.26953125" style="315" customWidth="1"/>
    <col min="11527" max="11527" width="1" style="315" customWidth="1"/>
    <col min="11528" max="11540" width="2.26953125" style="315" customWidth="1"/>
    <col min="11541" max="11541" width="1.26953125" style="315" customWidth="1"/>
    <col min="11542" max="11542" width="1" style="315" customWidth="1"/>
    <col min="11543" max="11547" width="2.26953125" style="315" customWidth="1"/>
    <col min="11548" max="11548" width="1" style="315" customWidth="1"/>
    <col min="11549" max="11561" width="2.26953125" style="315" customWidth="1"/>
    <col min="11562" max="11562" width="21.36328125" style="315" customWidth="1"/>
    <col min="11563" max="11563" width="1.6328125" style="315" customWidth="1"/>
    <col min="11564" max="11568" width="2.26953125" style="315" customWidth="1"/>
    <col min="11569" max="11569" width="1" style="315" customWidth="1"/>
    <col min="11570" max="11582" width="2.26953125" style="315" customWidth="1"/>
    <col min="11583" max="11583" width="1.26953125" style="315" customWidth="1"/>
    <col min="11584" max="11584" width="1" style="315" customWidth="1"/>
    <col min="11585" max="11589" width="2.26953125" style="315" customWidth="1"/>
    <col min="11590" max="11590" width="1" style="315" customWidth="1"/>
    <col min="11591" max="11776" width="2.26953125" style="315"/>
    <col min="11777" max="11777" width="1" style="315" customWidth="1"/>
    <col min="11778" max="11782" width="2.26953125" style="315" customWidth="1"/>
    <col min="11783" max="11783" width="1" style="315" customWidth="1"/>
    <col min="11784" max="11796" width="2.26953125" style="315" customWidth="1"/>
    <col min="11797" max="11797" width="1.26953125" style="315" customWidth="1"/>
    <col min="11798" max="11798" width="1" style="315" customWidth="1"/>
    <col min="11799" max="11803" width="2.26953125" style="315" customWidth="1"/>
    <col min="11804" max="11804" width="1" style="315" customWidth="1"/>
    <col min="11805" max="11817" width="2.26953125" style="315" customWidth="1"/>
    <col min="11818" max="11818" width="21.36328125" style="315" customWidth="1"/>
    <col min="11819" max="11819" width="1.6328125" style="315" customWidth="1"/>
    <col min="11820" max="11824" width="2.26953125" style="315" customWidth="1"/>
    <col min="11825" max="11825" width="1" style="315" customWidth="1"/>
    <col min="11826" max="11838" width="2.26953125" style="315" customWidth="1"/>
    <col min="11839" max="11839" width="1.26953125" style="315" customWidth="1"/>
    <col min="11840" max="11840" width="1" style="315" customWidth="1"/>
    <col min="11841" max="11845" width="2.26953125" style="315" customWidth="1"/>
    <col min="11846" max="11846" width="1" style="315" customWidth="1"/>
    <col min="11847" max="12032" width="2.26953125" style="315"/>
    <col min="12033" max="12033" width="1" style="315" customWidth="1"/>
    <col min="12034" max="12038" width="2.26953125" style="315" customWidth="1"/>
    <col min="12039" max="12039" width="1" style="315" customWidth="1"/>
    <col min="12040" max="12052" width="2.26953125" style="315" customWidth="1"/>
    <col min="12053" max="12053" width="1.26953125" style="315" customWidth="1"/>
    <col min="12054" max="12054" width="1" style="315" customWidth="1"/>
    <col min="12055" max="12059" width="2.26953125" style="315" customWidth="1"/>
    <col min="12060" max="12060" width="1" style="315" customWidth="1"/>
    <col min="12061" max="12073" width="2.26953125" style="315" customWidth="1"/>
    <col min="12074" max="12074" width="21.36328125" style="315" customWidth="1"/>
    <col min="12075" max="12075" width="1.6328125" style="315" customWidth="1"/>
    <col min="12076" max="12080" width="2.26953125" style="315" customWidth="1"/>
    <col min="12081" max="12081" width="1" style="315" customWidth="1"/>
    <col min="12082" max="12094" width="2.26953125" style="315" customWidth="1"/>
    <col min="12095" max="12095" width="1.26953125" style="315" customWidth="1"/>
    <col min="12096" max="12096" width="1" style="315" customWidth="1"/>
    <col min="12097" max="12101" width="2.26953125" style="315" customWidth="1"/>
    <col min="12102" max="12102" width="1" style="315" customWidth="1"/>
    <col min="12103" max="12288" width="2.26953125" style="315"/>
    <col min="12289" max="12289" width="1" style="315" customWidth="1"/>
    <col min="12290" max="12294" width="2.26953125" style="315" customWidth="1"/>
    <col min="12295" max="12295" width="1" style="315" customWidth="1"/>
    <col min="12296" max="12308" width="2.26953125" style="315" customWidth="1"/>
    <col min="12309" max="12309" width="1.26953125" style="315" customWidth="1"/>
    <col min="12310" max="12310" width="1" style="315" customWidth="1"/>
    <col min="12311" max="12315" width="2.26953125" style="315" customWidth="1"/>
    <col min="12316" max="12316" width="1" style="315" customWidth="1"/>
    <col min="12317" max="12329" width="2.26953125" style="315" customWidth="1"/>
    <col min="12330" max="12330" width="21.36328125" style="315" customWidth="1"/>
    <col min="12331" max="12331" width="1.6328125" style="315" customWidth="1"/>
    <col min="12332" max="12336" width="2.26953125" style="315" customWidth="1"/>
    <col min="12337" max="12337" width="1" style="315" customWidth="1"/>
    <col min="12338" max="12350" width="2.26953125" style="315" customWidth="1"/>
    <col min="12351" max="12351" width="1.26953125" style="315" customWidth="1"/>
    <col min="12352" max="12352" width="1" style="315" customWidth="1"/>
    <col min="12353" max="12357" width="2.26953125" style="315" customWidth="1"/>
    <col min="12358" max="12358" width="1" style="315" customWidth="1"/>
    <col min="12359" max="12544" width="2.26953125" style="315"/>
    <col min="12545" max="12545" width="1" style="315" customWidth="1"/>
    <col min="12546" max="12550" width="2.26953125" style="315" customWidth="1"/>
    <col min="12551" max="12551" width="1" style="315" customWidth="1"/>
    <col min="12552" max="12564" width="2.26953125" style="315" customWidth="1"/>
    <col min="12565" max="12565" width="1.26953125" style="315" customWidth="1"/>
    <col min="12566" max="12566" width="1" style="315" customWidth="1"/>
    <col min="12567" max="12571" width="2.26953125" style="315" customWidth="1"/>
    <col min="12572" max="12572" width="1" style="315" customWidth="1"/>
    <col min="12573" max="12585" width="2.26953125" style="315" customWidth="1"/>
    <col min="12586" max="12586" width="21.36328125" style="315" customWidth="1"/>
    <col min="12587" max="12587" width="1.6328125" style="315" customWidth="1"/>
    <col min="12588" max="12592" width="2.26953125" style="315" customWidth="1"/>
    <col min="12593" max="12593" width="1" style="315" customWidth="1"/>
    <col min="12594" max="12606" width="2.26953125" style="315" customWidth="1"/>
    <col min="12607" max="12607" width="1.26953125" style="315" customWidth="1"/>
    <col min="12608" max="12608" width="1" style="315" customWidth="1"/>
    <col min="12609" max="12613" width="2.26953125" style="315" customWidth="1"/>
    <col min="12614" max="12614" width="1" style="315" customWidth="1"/>
    <col min="12615" max="12800" width="2.26953125" style="315"/>
    <col min="12801" max="12801" width="1" style="315" customWidth="1"/>
    <col min="12802" max="12806" width="2.26953125" style="315" customWidth="1"/>
    <col min="12807" max="12807" width="1" style="315" customWidth="1"/>
    <col min="12808" max="12820" width="2.26953125" style="315" customWidth="1"/>
    <col min="12821" max="12821" width="1.26953125" style="315" customWidth="1"/>
    <col min="12822" max="12822" width="1" style="315" customWidth="1"/>
    <col min="12823" max="12827" width="2.26953125" style="315" customWidth="1"/>
    <col min="12828" max="12828" width="1" style="315" customWidth="1"/>
    <col min="12829" max="12841" width="2.26953125" style="315" customWidth="1"/>
    <col min="12842" max="12842" width="21.36328125" style="315" customWidth="1"/>
    <col min="12843" max="12843" width="1.6328125" style="315" customWidth="1"/>
    <col min="12844" max="12848" width="2.26953125" style="315" customWidth="1"/>
    <col min="12849" max="12849" width="1" style="315" customWidth="1"/>
    <col min="12850" max="12862" width="2.26953125" style="315" customWidth="1"/>
    <col min="12863" max="12863" width="1.26953125" style="315" customWidth="1"/>
    <col min="12864" max="12864" width="1" style="315" customWidth="1"/>
    <col min="12865" max="12869" width="2.26953125" style="315" customWidth="1"/>
    <col min="12870" max="12870" width="1" style="315" customWidth="1"/>
    <col min="12871" max="13056" width="2.26953125" style="315"/>
    <col min="13057" max="13057" width="1" style="315" customWidth="1"/>
    <col min="13058" max="13062" width="2.26953125" style="315" customWidth="1"/>
    <col min="13063" max="13063" width="1" style="315" customWidth="1"/>
    <col min="13064" max="13076" width="2.26953125" style="315" customWidth="1"/>
    <col min="13077" max="13077" width="1.26953125" style="315" customWidth="1"/>
    <col min="13078" max="13078" width="1" style="315" customWidth="1"/>
    <col min="13079" max="13083" width="2.26953125" style="315" customWidth="1"/>
    <col min="13084" max="13084" width="1" style="315" customWidth="1"/>
    <col min="13085" max="13097" width="2.26953125" style="315" customWidth="1"/>
    <col min="13098" max="13098" width="21.36328125" style="315" customWidth="1"/>
    <col min="13099" max="13099" width="1.6328125" style="315" customWidth="1"/>
    <col min="13100" max="13104" width="2.26953125" style="315" customWidth="1"/>
    <col min="13105" max="13105" width="1" style="315" customWidth="1"/>
    <col min="13106" max="13118" width="2.26953125" style="315" customWidth="1"/>
    <col min="13119" max="13119" width="1.26953125" style="315" customWidth="1"/>
    <col min="13120" max="13120" width="1" style="315" customWidth="1"/>
    <col min="13121" max="13125" width="2.26953125" style="315" customWidth="1"/>
    <col min="13126" max="13126" width="1" style="315" customWidth="1"/>
    <col min="13127" max="13312" width="2.26953125" style="315"/>
    <col min="13313" max="13313" width="1" style="315" customWidth="1"/>
    <col min="13314" max="13318" width="2.26953125" style="315" customWidth="1"/>
    <col min="13319" max="13319" width="1" style="315" customWidth="1"/>
    <col min="13320" max="13332" width="2.26953125" style="315" customWidth="1"/>
    <col min="13333" max="13333" width="1.26953125" style="315" customWidth="1"/>
    <col min="13334" max="13334" width="1" style="315" customWidth="1"/>
    <col min="13335" max="13339" width="2.26953125" style="315" customWidth="1"/>
    <col min="13340" max="13340" width="1" style="315" customWidth="1"/>
    <col min="13341" max="13353" width="2.26953125" style="315" customWidth="1"/>
    <col min="13354" max="13354" width="21.36328125" style="315" customWidth="1"/>
    <col min="13355" max="13355" width="1.6328125" style="315" customWidth="1"/>
    <col min="13356" max="13360" width="2.26953125" style="315" customWidth="1"/>
    <col min="13361" max="13361" width="1" style="315" customWidth="1"/>
    <col min="13362" max="13374" width="2.26953125" style="315" customWidth="1"/>
    <col min="13375" max="13375" width="1.26953125" style="315" customWidth="1"/>
    <col min="13376" max="13376" width="1" style="315" customWidth="1"/>
    <col min="13377" max="13381" width="2.26953125" style="315" customWidth="1"/>
    <col min="13382" max="13382" width="1" style="315" customWidth="1"/>
    <col min="13383" max="13568" width="2.26953125" style="315"/>
    <col min="13569" max="13569" width="1" style="315" customWidth="1"/>
    <col min="13570" max="13574" width="2.26953125" style="315" customWidth="1"/>
    <col min="13575" max="13575" width="1" style="315" customWidth="1"/>
    <col min="13576" max="13588" width="2.26953125" style="315" customWidth="1"/>
    <col min="13589" max="13589" width="1.26953125" style="315" customWidth="1"/>
    <col min="13590" max="13590" width="1" style="315" customWidth="1"/>
    <col min="13591" max="13595" width="2.26953125" style="315" customWidth="1"/>
    <col min="13596" max="13596" width="1" style="315" customWidth="1"/>
    <col min="13597" max="13609" width="2.26953125" style="315" customWidth="1"/>
    <col min="13610" max="13610" width="21.36328125" style="315" customWidth="1"/>
    <col min="13611" max="13611" width="1.6328125" style="315" customWidth="1"/>
    <col min="13612" max="13616" width="2.26953125" style="315" customWidth="1"/>
    <col min="13617" max="13617" width="1" style="315" customWidth="1"/>
    <col min="13618" max="13630" width="2.26953125" style="315" customWidth="1"/>
    <col min="13631" max="13631" width="1.26953125" style="315" customWidth="1"/>
    <col min="13632" max="13632" width="1" style="315" customWidth="1"/>
    <col min="13633" max="13637" width="2.26953125" style="315" customWidth="1"/>
    <col min="13638" max="13638" width="1" style="315" customWidth="1"/>
    <col min="13639" max="13824" width="2.26953125" style="315"/>
    <col min="13825" max="13825" width="1" style="315" customWidth="1"/>
    <col min="13826" max="13830" width="2.26953125" style="315" customWidth="1"/>
    <col min="13831" max="13831" width="1" style="315" customWidth="1"/>
    <col min="13832" max="13844" width="2.26953125" style="315" customWidth="1"/>
    <col min="13845" max="13845" width="1.26953125" style="315" customWidth="1"/>
    <col min="13846" max="13846" width="1" style="315" customWidth="1"/>
    <col min="13847" max="13851" width="2.26953125" style="315" customWidth="1"/>
    <col min="13852" max="13852" width="1" style="315" customWidth="1"/>
    <col min="13853" max="13865" width="2.26953125" style="315" customWidth="1"/>
    <col min="13866" max="13866" width="21.36328125" style="315" customWidth="1"/>
    <col min="13867" max="13867" width="1.6328125" style="315" customWidth="1"/>
    <col min="13868" max="13872" width="2.26953125" style="315" customWidth="1"/>
    <col min="13873" max="13873" width="1" style="315" customWidth="1"/>
    <col min="13874" max="13886" width="2.26953125" style="315" customWidth="1"/>
    <col min="13887" max="13887" width="1.26953125" style="315" customWidth="1"/>
    <col min="13888" max="13888" width="1" style="315" customWidth="1"/>
    <col min="13889" max="13893" width="2.26953125" style="315" customWidth="1"/>
    <col min="13894" max="13894" width="1" style="315" customWidth="1"/>
    <col min="13895" max="14080" width="2.26953125" style="315"/>
    <col min="14081" max="14081" width="1" style="315" customWidth="1"/>
    <col min="14082" max="14086" width="2.26953125" style="315" customWidth="1"/>
    <col min="14087" max="14087" width="1" style="315" customWidth="1"/>
    <col min="14088" max="14100" width="2.26953125" style="315" customWidth="1"/>
    <col min="14101" max="14101" width="1.26953125" style="315" customWidth="1"/>
    <col min="14102" max="14102" width="1" style="315" customWidth="1"/>
    <col min="14103" max="14107" width="2.26953125" style="315" customWidth="1"/>
    <col min="14108" max="14108" width="1" style="315" customWidth="1"/>
    <col min="14109" max="14121" width="2.26953125" style="315" customWidth="1"/>
    <col min="14122" max="14122" width="21.36328125" style="315" customWidth="1"/>
    <col min="14123" max="14123" width="1.6328125" style="315" customWidth="1"/>
    <col min="14124" max="14128" width="2.26953125" style="315" customWidth="1"/>
    <col min="14129" max="14129" width="1" style="315" customWidth="1"/>
    <col min="14130" max="14142" width="2.26953125" style="315" customWidth="1"/>
    <col min="14143" max="14143" width="1.26953125" style="315" customWidth="1"/>
    <col min="14144" max="14144" width="1" style="315" customWidth="1"/>
    <col min="14145" max="14149" width="2.26953125" style="315" customWidth="1"/>
    <col min="14150" max="14150" width="1" style="315" customWidth="1"/>
    <col min="14151" max="14336" width="2.26953125" style="315"/>
    <col min="14337" max="14337" width="1" style="315" customWidth="1"/>
    <col min="14338" max="14342" width="2.26953125" style="315" customWidth="1"/>
    <col min="14343" max="14343" width="1" style="315" customWidth="1"/>
    <col min="14344" max="14356" width="2.26953125" style="315" customWidth="1"/>
    <col min="14357" max="14357" width="1.26953125" style="315" customWidth="1"/>
    <col min="14358" max="14358" width="1" style="315" customWidth="1"/>
    <col min="14359" max="14363" width="2.26953125" style="315" customWidth="1"/>
    <col min="14364" max="14364" width="1" style="315" customWidth="1"/>
    <col min="14365" max="14377" width="2.26953125" style="315" customWidth="1"/>
    <col min="14378" max="14378" width="21.36328125" style="315" customWidth="1"/>
    <col min="14379" max="14379" width="1.6328125" style="315" customWidth="1"/>
    <col min="14380" max="14384" width="2.26953125" style="315" customWidth="1"/>
    <col min="14385" max="14385" width="1" style="315" customWidth="1"/>
    <col min="14386" max="14398" width="2.26953125" style="315" customWidth="1"/>
    <col min="14399" max="14399" width="1.26953125" style="315" customWidth="1"/>
    <col min="14400" max="14400" width="1" style="315" customWidth="1"/>
    <col min="14401" max="14405" width="2.26953125" style="315" customWidth="1"/>
    <col min="14406" max="14406" width="1" style="315" customWidth="1"/>
    <col min="14407" max="14592" width="2.26953125" style="315"/>
    <col min="14593" max="14593" width="1" style="315" customWidth="1"/>
    <col min="14594" max="14598" width="2.26953125" style="315" customWidth="1"/>
    <col min="14599" max="14599" width="1" style="315" customWidth="1"/>
    <col min="14600" max="14612" width="2.26953125" style="315" customWidth="1"/>
    <col min="14613" max="14613" width="1.26953125" style="315" customWidth="1"/>
    <col min="14614" max="14614" width="1" style="315" customWidth="1"/>
    <col min="14615" max="14619" width="2.26953125" style="315" customWidth="1"/>
    <col min="14620" max="14620" width="1" style="315" customWidth="1"/>
    <col min="14621" max="14633" width="2.26953125" style="315" customWidth="1"/>
    <col min="14634" max="14634" width="21.36328125" style="315" customWidth="1"/>
    <col min="14635" max="14635" width="1.6328125" style="315" customWidth="1"/>
    <col min="14636" max="14640" width="2.26953125" style="315" customWidth="1"/>
    <col min="14641" max="14641" width="1" style="315" customWidth="1"/>
    <col min="14642" max="14654" width="2.26953125" style="315" customWidth="1"/>
    <col min="14655" max="14655" width="1.26953125" style="315" customWidth="1"/>
    <col min="14656" max="14656" width="1" style="315" customWidth="1"/>
    <col min="14657" max="14661" width="2.26953125" style="315" customWidth="1"/>
    <col min="14662" max="14662" width="1" style="315" customWidth="1"/>
    <col min="14663" max="14848" width="2.26953125" style="315"/>
    <col min="14849" max="14849" width="1" style="315" customWidth="1"/>
    <col min="14850" max="14854" width="2.26953125" style="315" customWidth="1"/>
    <col min="14855" max="14855" width="1" style="315" customWidth="1"/>
    <col min="14856" max="14868" width="2.26953125" style="315" customWidth="1"/>
    <col min="14869" max="14869" width="1.26953125" style="315" customWidth="1"/>
    <col min="14870" max="14870" width="1" style="315" customWidth="1"/>
    <col min="14871" max="14875" width="2.26953125" style="315" customWidth="1"/>
    <col min="14876" max="14876" width="1" style="315" customWidth="1"/>
    <col min="14877" max="14889" width="2.26953125" style="315" customWidth="1"/>
    <col min="14890" max="14890" width="21.36328125" style="315" customWidth="1"/>
    <col min="14891" max="14891" width="1.6328125" style="315" customWidth="1"/>
    <col min="14892" max="14896" width="2.26953125" style="315" customWidth="1"/>
    <col min="14897" max="14897" width="1" style="315" customWidth="1"/>
    <col min="14898" max="14910" width="2.26953125" style="315" customWidth="1"/>
    <col min="14911" max="14911" width="1.26953125" style="315" customWidth="1"/>
    <col min="14912" max="14912" width="1" style="315" customWidth="1"/>
    <col min="14913" max="14917" width="2.26953125" style="315" customWidth="1"/>
    <col min="14918" max="14918" width="1" style="315" customWidth="1"/>
    <col min="14919" max="15104" width="2.26953125" style="315"/>
    <col min="15105" max="15105" width="1" style="315" customWidth="1"/>
    <col min="15106" max="15110" width="2.26953125" style="315" customWidth="1"/>
    <col min="15111" max="15111" width="1" style="315" customWidth="1"/>
    <col min="15112" max="15124" width="2.26953125" style="315" customWidth="1"/>
    <col min="15125" max="15125" width="1.26953125" style="315" customWidth="1"/>
    <col min="15126" max="15126" width="1" style="315" customWidth="1"/>
    <col min="15127" max="15131" width="2.26953125" style="315" customWidth="1"/>
    <col min="15132" max="15132" width="1" style="315" customWidth="1"/>
    <col min="15133" max="15145" width="2.26953125" style="315" customWidth="1"/>
    <col min="15146" max="15146" width="21.36328125" style="315" customWidth="1"/>
    <col min="15147" max="15147" width="1.6328125" style="315" customWidth="1"/>
    <col min="15148" max="15152" width="2.26953125" style="315" customWidth="1"/>
    <col min="15153" max="15153" width="1" style="315" customWidth="1"/>
    <col min="15154" max="15166" width="2.26953125" style="315" customWidth="1"/>
    <col min="15167" max="15167" width="1.26953125" style="315" customWidth="1"/>
    <col min="15168" max="15168" width="1" style="315" customWidth="1"/>
    <col min="15169" max="15173" width="2.26953125" style="315" customWidth="1"/>
    <col min="15174" max="15174" width="1" style="315" customWidth="1"/>
    <col min="15175" max="15360" width="2.26953125" style="315"/>
    <col min="15361" max="15361" width="1" style="315" customWidth="1"/>
    <col min="15362" max="15366" width="2.26953125" style="315" customWidth="1"/>
    <col min="15367" max="15367" width="1" style="315" customWidth="1"/>
    <col min="15368" max="15380" width="2.26953125" style="315" customWidth="1"/>
    <col min="15381" max="15381" width="1.26953125" style="315" customWidth="1"/>
    <col min="15382" max="15382" width="1" style="315" customWidth="1"/>
    <col min="15383" max="15387" width="2.26953125" style="315" customWidth="1"/>
    <col min="15388" max="15388" width="1" style="315" customWidth="1"/>
    <col min="15389" max="15401" width="2.26953125" style="315" customWidth="1"/>
    <col min="15402" max="15402" width="21.36328125" style="315" customWidth="1"/>
    <col min="15403" max="15403" width="1.6328125" style="315" customWidth="1"/>
    <col min="15404" max="15408" width="2.26953125" style="315" customWidth="1"/>
    <col min="15409" max="15409" width="1" style="315" customWidth="1"/>
    <col min="15410" max="15422" width="2.26953125" style="315" customWidth="1"/>
    <col min="15423" max="15423" width="1.26953125" style="315" customWidth="1"/>
    <col min="15424" max="15424" width="1" style="315" customWidth="1"/>
    <col min="15425" max="15429" width="2.26953125" style="315" customWidth="1"/>
    <col min="15430" max="15430" width="1" style="315" customWidth="1"/>
    <col min="15431" max="15616" width="2.26953125" style="315"/>
    <col min="15617" max="15617" width="1" style="315" customWidth="1"/>
    <col min="15618" max="15622" width="2.26953125" style="315" customWidth="1"/>
    <col min="15623" max="15623" width="1" style="315" customWidth="1"/>
    <col min="15624" max="15636" width="2.26953125" style="315" customWidth="1"/>
    <col min="15637" max="15637" width="1.26953125" style="315" customWidth="1"/>
    <col min="15638" max="15638" width="1" style="315" customWidth="1"/>
    <col min="15639" max="15643" width="2.26953125" style="315" customWidth="1"/>
    <col min="15644" max="15644" width="1" style="315" customWidth="1"/>
    <col min="15645" max="15657" width="2.26953125" style="315" customWidth="1"/>
    <col min="15658" max="15658" width="21.36328125" style="315" customWidth="1"/>
    <col min="15659" max="15659" width="1.6328125" style="315" customWidth="1"/>
    <col min="15660" max="15664" width="2.26953125" style="315" customWidth="1"/>
    <col min="15665" max="15665" width="1" style="315" customWidth="1"/>
    <col min="15666" max="15678" width="2.26953125" style="315" customWidth="1"/>
    <col min="15679" max="15679" width="1.26953125" style="315" customWidth="1"/>
    <col min="15680" max="15680" width="1" style="315" customWidth="1"/>
    <col min="15681" max="15685" width="2.26953125" style="315" customWidth="1"/>
    <col min="15686" max="15686" width="1" style="315" customWidth="1"/>
    <col min="15687" max="15872" width="2.26953125" style="315"/>
    <col min="15873" max="15873" width="1" style="315" customWidth="1"/>
    <col min="15874" max="15878" width="2.26953125" style="315" customWidth="1"/>
    <col min="15879" max="15879" width="1" style="315" customWidth="1"/>
    <col min="15880" max="15892" width="2.26953125" style="315" customWidth="1"/>
    <col min="15893" max="15893" width="1.26953125" style="315" customWidth="1"/>
    <col min="15894" max="15894" width="1" style="315" customWidth="1"/>
    <col min="15895" max="15899" width="2.26953125" style="315" customWidth="1"/>
    <col min="15900" max="15900" width="1" style="315" customWidth="1"/>
    <col min="15901" max="15913" width="2.26953125" style="315" customWidth="1"/>
    <col min="15914" max="15914" width="21.36328125" style="315" customWidth="1"/>
    <col min="15915" max="15915" width="1.6328125" style="315" customWidth="1"/>
    <col min="15916" max="15920" width="2.26953125" style="315" customWidth="1"/>
    <col min="15921" max="15921" width="1" style="315" customWidth="1"/>
    <col min="15922" max="15934" width="2.26953125" style="315" customWidth="1"/>
    <col min="15935" max="15935" width="1.26953125" style="315" customWidth="1"/>
    <col min="15936" max="15936" width="1" style="315" customWidth="1"/>
    <col min="15937" max="15941" width="2.26953125" style="315" customWidth="1"/>
    <col min="15942" max="15942" width="1" style="315" customWidth="1"/>
    <col min="15943" max="16128" width="2.26953125" style="315"/>
    <col min="16129" max="16129" width="1" style="315" customWidth="1"/>
    <col min="16130" max="16134" width="2.26953125" style="315" customWidth="1"/>
    <col min="16135" max="16135" width="1" style="315" customWidth="1"/>
    <col min="16136" max="16148" width="2.26953125" style="315" customWidth="1"/>
    <col min="16149" max="16149" width="1.26953125" style="315" customWidth="1"/>
    <col min="16150" max="16150" width="1" style="315" customWidth="1"/>
    <col min="16151" max="16155" width="2.26953125" style="315" customWidth="1"/>
    <col min="16156" max="16156" width="1" style="315" customWidth="1"/>
    <col min="16157" max="16169" width="2.26953125" style="315" customWidth="1"/>
    <col min="16170" max="16170" width="21.36328125" style="315" customWidth="1"/>
    <col min="16171" max="16171" width="1.6328125" style="315" customWidth="1"/>
    <col min="16172" max="16176" width="2.26953125" style="315" customWidth="1"/>
    <col min="16177" max="16177" width="1" style="315" customWidth="1"/>
    <col min="16178" max="16190" width="2.26953125" style="315" customWidth="1"/>
    <col min="16191" max="16191" width="1.26953125" style="315" customWidth="1"/>
    <col min="16192" max="16192" width="1" style="315" customWidth="1"/>
    <col min="16193" max="16197" width="2.26953125" style="315" customWidth="1"/>
    <col min="16198" max="16198" width="1" style="315" customWidth="1"/>
    <col min="16199" max="16384" width="2.26953125" style="315"/>
  </cols>
  <sheetData>
    <row r="1" spans="1:83" ht="13.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t="s">
        <v>459</v>
      </c>
      <c r="AI1" s="313"/>
      <c r="AJ1" s="313"/>
      <c r="AK1" s="313" t="s">
        <v>460</v>
      </c>
      <c r="AL1" s="313"/>
      <c r="AM1" s="313"/>
      <c r="AN1" s="313" t="s">
        <v>461</v>
      </c>
      <c r="AO1" s="313"/>
      <c r="AP1" s="314"/>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row>
    <row r="2" spans="1:83" ht="13.5" customHeight="1">
      <c r="A2" s="1210" t="s">
        <v>462</v>
      </c>
      <c r="B2" s="1211"/>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211"/>
      <c r="AL2" s="1211"/>
      <c r="AM2" s="1211"/>
      <c r="AN2" s="1211"/>
      <c r="AO2" s="1211"/>
      <c r="AP2" s="314"/>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row>
    <row r="3" spans="1:83" ht="13.5" customHeight="1">
      <c r="A3" s="1211"/>
      <c r="B3" s="1211"/>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316"/>
      <c r="AQ3" s="1212" t="s">
        <v>463</v>
      </c>
      <c r="AR3" s="1212"/>
      <c r="AS3" s="1212"/>
      <c r="AT3" s="1212"/>
      <c r="AU3" s="1212"/>
      <c r="AV3" s="1212"/>
      <c r="AW3" s="1212"/>
      <c r="AX3" s="1212"/>
      <c r="AY3" s="1212"/>
      <c r="AZ3" s="1212"/>
      <c r="BA3" s="1212"/>
      <c r="BB3" s="1212"/>
      <c r="BC3" s="1212"/>
      <c r="BD3" s="1212"/>
      <c r="BE3" s="1212"/>
      <c r="BF3" s="1212"/>
      <c r="BG3" s="1212"/>
      <c r="BH3" s="1212"/>
      <c r="BI3" s="1212"/>
      <c r="BJ3" s="1212"/>
      <c r="BK3" s="1212"/>
      <c r="BL3" s="1212"/>
      <c r="BM3" s="1212"/>
      <c r="BN3" s="1212"/>
      <c r="BO3" s="1212"/>
      <c r="BP3" s="1212"/>
      <c r="BQ3" s="1212"/>
      <c r="BR3" s="1212"/>
      <c r="BS3" s="1212"/>
      <c r="BT3" s="1212"/>
      <c r="BU3" s="1212"/>
      <c r="BV3" s="1212"/>
      <c r="BW3" s="1212"/>
      <c r="BX3" s="1212"/>
      <c r="BY3" s="1212"/>
      <c r="BZ3" s="1212"/>
      <c r="CA3" s="1212"/>
      <c r="CB3" s="1212"/>
      <c r="CC3" s="1212"/>
      <c r="CD3" s="1212"/>
      <c r="CE3" s="1212"/>
    </row>
    <row r="4" spans="1:83" ht="13.5"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6"/>
      <c r="AQ4" s="1212"/>
      <c r="AR4" s="1212"/>
      <c r="AS4" s="1212"/>
      <c r="AT4" s="1212"/>
      <c r="AU4" s="1212"/>
      <c r="AV4" s="1212"/>
      <c r="AW4" s="1212"/>
      <c r="AX4" s="1212"/>
      <c r="AY4" s="1212"/>
      <c r="AZ4" s="1212"/>
      <c r="BA4" s="1212"/>
      <c r="BB4" s="1212"/>
      <c r="BC4" s="1212"/>
      <c r="BD4" s="1212"/>
      <c r="BE4" s="1212"/>
      <c r="BF4" s="1212"/>
      <c r="BG4" s="1212"/>
      <c r="BH4" s="1212"/>
      <c r="BI4" s="1212"/>
      <c r="BJ4" s="1212"/>
      <c r="BK4" s="1212"/>
      <c r="BL4" s="1212"/>
      <c r="BM4" s="1212"/>
      <c r="BN4" s="1212"/>
      <c r="BO4" s="1212"/>
      <c r="BP4" s="1212"/>
      <c r="BQ4" s="1212"/>
      <c r="BR4" s="1212"/>
      <c r="BS4" s="1212"/>
      <c r="BT4" s="1212"/>
      <c r="BU4" s="1212"/>
      <c r="BV4" s="1212"/>
      <c r="BW4" s="1212"/>
      <c r="BX4" s="1212"/>
      <c r="BY4" s="1212"/>
      <c r="BZ4" s="1212"/>
      <c r="CA4" s="1212"/>
      <c r="CB4" s="1212"/>
      <c r="CC4" s="1212"/>
      <c r="CD4" s="1212"/>
      <c r="CE4" s="1212"/>
    </row>
    <row r="5" spans="1:83" ht="13.5" customHeight="1">
      <c r="A5" s="313"/>
      <c r="B5" s="313" t="s">
        <v>464</v>
      </c>
      <c r="C5" s="313"/>
      <c r="D5" s="313"/>
      <c r="E5" s="313"/>
      <c r="F5" s="313"/>
      <c r="G5" s="313"/>
      <c r="H5" s="314"/>
      <c r="I5" s="314"/>
      <c r="J5" s="314"/>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3"/>
      <c r="AM5" s="313"/>
      <c r="AN5" s="313"/>
      <c r="AO5" s="313"/>
      <c r="AP5" s="314"/>
      <c r="AQ5" s="318"/>
      <c r="AR5" s="1213" t="s">
        <v>465</v>
      </c>
      <c r="AS5" s="1214"/>
      <c r="AT5" s="1214"/>
      <c r="AU5" s="1214"/>
      <c r="AV5" s="1214"/>
      <c r="AW5" s="319"/>
      <c r="AX5" s="1217"/>
      <c r="AY5" s="1218"/>
      <c r="AZ5" s="1218"/>
      <c r="BA5" s="1218"/>
      <c r="BB5" s="1218"/>
      <c r="BC5" s="1218"/>
      <c r="BD5" s="1218"/>
      <c r="BE5" s="1218"/>
      <c r="BF5" s="1218"/>
      <c r="BG5" s="1218"/>
      <c r="BH5" s="1218"/>
      <c r="BI5" s="1218"/>
      <c r="BJ5" s="1218"/>
      <c r="BK5" s="1219"/>
      <c r="BL5" s="318"/>
      <c r="BM5" s="1214" t="s">
        <v>466</v>
      </c>
      <c r="BN5" s="1214"/>
      <c r="BO5" s="1214"/>
      <c r="BP5" s="1214"/>
      <c r="BQ5" s="1214"/>
      <c r="BR5" s="319"/>
      <c r="BS5" s="1217"/>
      <c r="BT5" s="1218"/>
      <c r="BU5" s="1218"/>
      <c r="BV5" s="1218"/>
      <c r="BW5" s="1218"/>
      <c r="BX5" s="1218"/>
      <c r="BY5" s="1218"/>
      <c r="BZ5" s="1218"/>
      <c r="CA5" s="1218"/>
      <c r="CB5" s="1218"/>
      <c r="CC5" s="1218"/>
      <c r="CD5" s="1218"/>
      <c r="CE5" s="1219"/>
    </row>
    <row r="6" spans="1:83" ht="13.5" customHeight="1">
      <c r="A6" s="313"/>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4"/>
      <c r="AQ6" s="320"/>
      <c r="AR6" s="1215"/>
      <c r="AS6" s="1215"/>
      <c r="AT6" s="1215"/>
      <c r="AU6" s="1215"/>
      <c r="AV6" s="1215"/>
      <c r="AW6" s="321"/>
      <c r="AX6" s="1220"/>
      <c r="AY6" s="1221"/>
      <c r="AZ6" s="1221"/>
      <c r="BA6" s="1221"/>
      <c r="BB6" s="1221"/>
      <c r="BC6" s="1221"/>
      <c r="BD6" s="1221"/>
      <c r="BE6" s="1221"/>
      <c r="BF6" s="1221"/>
      <c r="BG6" s="1221"/>
      <c r="BH6" s="1221"/>
      <c r="BI6" s="1221"/>
      <c r="BJ6" s="1221"/>
      <c r="BK6" s="1222"/>
      <c r="BL6" s="320"/>
      <c r="BM6" s="1215"/>
      <c r="BN6" s="1215"/>
      <c r="BO6" s="1215"/>
      <c r="BP6" s="1215"/>
      <c r="BQ6" s="1215"/>
      <c r="BR6" s="321"/>
      <c r="BS6" s="1220"/>
      <c r="BT6" s="1221"/>
      <c r="BU6" s="1221"/>
      <c r="BV6" s="1221"/>
      <c r="BW6" s="1221"/>
      <c r="BX6" s="1221"/>
      <c r="BY6" s="1221"/>
      <c r="BZ6" s="1221"/>
      <c r="CA6" s="1221"/>
      <c r="CB6" s="1221"/>
      <c r="CC6" s="1221"/>
      <c r="CD6" s="1221"/>
      <c r="CE6" s="1222"/>
    </row>
    <row r="7" spans="1:83" ht="13.5" customHeight="1">
      <c r="A7" s="313"/>
      <c r="B7" s="322" t="s">
        <v>467</v>
      </c>
      <c r="C7" s="313"/>
      <c r="D7" s="313"/>
      <c r="E7" s="313"/>
      <c r="F7" s="313"/>
      <c r="G7" s="314"/>
      <c r="H7" s="314"/>
      <c r="I7" s="314"/>
      <c r="J7" s="314"/>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3"/>
      <c r="AM7" s="313"/>
      <c r="AN7" s="313"/>
      <c r="AO7" s="313"/>
      <c r="AP7" s="314"/>
      <c r="AQ7" s="323"/>
      <c r="AR7" s="1216"/>
      <c r="AS7" s="1216"/>
      <c r="AT7" s="1216"/>
      <c r="AU7" s="1216"/>
      <c r="AV7" s="1216"/>
      <c r="AW7" s="324"/>
      <c r="AX7" s="1223"/>
      <c r="AY7" s="1224"/>
      <c r="AZ7" s="1224"/>
      <c r="BA7" s="1224"/>
      <c r="BB7" s="1224"/>
      <c r="BC7" s="1224"/>
      <c r="BD7" s="1224"/>
      <c r="BE7" s="1224"/>
      <c r="BF7" s="1224"/>
      <c r="BG7" s="1224"/>
      <c r="BH7" s="1224"/>
      <c r="BI7" s="1224"/>
      <c r="BJ7" s="1224"/>
      <c r="BK7" s="1225"/>
      <c r="BL7" s="323"/>
      <c r="BM7" s="1216"/>
      <c r="BN7" s="1216"/>
      <c r="BO7" s="1216"/>
      <c r="BP7" s="1216"/>
      <c r="BQ7" s="1216"/>
      <c r="BR7" s="324"/>
      <c r="BS7" s="1223"/>
      <c r="BT7" s="1224"/>
      <c r="BU7" s="1224"/>
      <c r="BV7" s="1224"/>
      <c r="BW7" s="1224"/>
      <c r="BX7" s="1224"/>
      <c r="BY7" s="1224"/>
      <c r="BZ7" s="1224"/>
      <c r="CA7" s="1224"/>
      <c r="CB7" s="1224"/>
      <c r="CC7" s="1224"/>
      <c r="CD7" s="1224"/>
      <c r="CE7" s="1225"/>
    </row>
    <row r="8" spans="1:83" ht="13.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4"/>
      <c r="AQ8" s="318"/>
      <c r="AR8" s="1213" t="s">
        <v>214</v>
      </c>
      <c r="AS8" s="1213"/>
      <c r="AT8" s="1213"/>
      <c r="AU8" s="1213"/>
      <c r="AV8" s="1213"/>
      <c r="AW8" s="319"/>
      <c r="AX8" s="1228"/>
      <c r="AY8" s="1229"/>
      <c r="AZ8" s="1229"/>
      <c r="BA8" s="1229"/>
      <c r="BB8" s="1229"/>
      <c r="BC8" s="1229"/>
      <c r="BD8" s="1229"/>
      <c r="BE8" s="1229"/>
      <c r="BF8" s="1229"/>
      <c r="BG8" s="1229"/>
      <c r="BH8" s="1229"/>
      <c r="BI8" s="1229"/>
      <c r="BJ8" s="1229"/>
      <c r="BK8" s="1229"/>
      <c r="BL8" s="1229"/>
      <c r="BM8" s="1229"/>
      <c r="BN8" s="1229"/>
      <c r="BO8" s="1229"/>
      <c r="BP8" s="1229"/>
      <c r="BQ8" s="1229"/>
      <c r="BR8" s="1229"/>
      <c r="BS8" s="1229"/>
      <c r="BT8" s="1229"/>
      <c r="BU8" s="1229"/>
      <c r="BV8" s="1229"/>
      <c r="BW8" s="1229"/>
      <c r="BX8" s="1229"/>
      <c r="BY8" s="1229"/>
      <c r="BZ8" s="1229"/>
      <c r="CA8" s="1229"/>
      <c r="CB8" s="1229"/>
      <c r="CC8" s="1229"/>
      <c r="CD8" s="1229"/>
      <c r="CE8" s="1230"/>
    </row>
    <row r="9" spans="1:83" ht="13.5" customHeight="1">
      <c r="A9" s="318"/>
      <c r="B9" s="1213" t="s">
        <v>468</v>
      </c>
      <c r="C9" s="1213"/>
      <c r="D9" s="1213"/>
      <c r="E9" s="1213"/>
      <c r="F9" s="1213"/>
      <c r="G9" s="319"/>
      <c r="H9" s="1234" t="s">
        <v>469</v>
      </c>
      <c r="I9" s="1235"/>
      <c r="J9" s="1235"/>
      <c r="K9" s="1235"/>
      <c r="L9" s="1235"/>
      <c r="M9" s="1235"/>
      <c r="N9" s="1235"/>
      <c r="O9" s="1235"/>
      <c r="P9" s="1235"/>
      <c r="Q9" s="1236"/>
      <c r="R9" s="1234" t="s">
        <v>470</v>
      </c>
      <c r="S9" s="1235"/>
      <c r="T9" s="1235"/>
      <c r="U9" s="1235"/>
      <c r="V9" s="1235"/>
      <c r="W9" s="1235"/>
      <c r="X9" s="1235"/>
      <c r="Y9" s="1235"/>
      <c r="Z9" s="1235"/>
      <c r="AA9" s="1235"/>
      <c r="AB9" s="1235"/>
      <c r="AC9" s="1235"/>
      <c r="AD9" s="1235"/>
      <c r="AE9" s="1236"/>
      <c r="AF9" s="1234" t="s">
        <v>471</v>
      </c>
      <c r="AG9" s="1235"/>
      <c r="AH9" s="1235"/>
      <c r="AI9" s="1235"/>
      <c r="AJ9" s="1235"/>
      <c r="AK9" s="1235"/>
      <c r="AL9" s="1235"/>
      <c r="AM9" s="1235"/>
      <c r="AN9" s="1235"/>
      <c r="AO9" s="1236"/>
      <c r="AP9" s="314"/>
      <c r="AQ9" s="320"/>
      <c r="AR9" s="1226"/>
      <c r="AS9" s="1226"/>
      <c r="AT9" s="1226"/>
      <c r="AU9" s="1226"/>
      <c r="AV9" s="1226"/>
      <c r="AW9" s="321"/>
      <c r="AX9" s="1231"/>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3"/>
    </row>
    <row r="10" spans="1:83" ht="13.5" customHeight="1">
      <c r="A10" s="320"/>
      <c r="B10" s="1226"/>
      <c r="C10" s="1226"/>
      <c r="D10" s="1226"/>
      <c r="E10" s="1226"/>
      <c r="F10" s="1226"/>
      <c r="G10" s="321"/>
      <c r="H10" s="1237"/>
      <c r="I10" s="1238"/>
      <c r="J10" s="1238"/>
      <c r="K10" s="1238"/>
      <c r="L10" s="1238"/>
      <c r="M10" s="1238"/>
      <c r="N10" s="1238"/>
      <c r="O10" s="1238"/>
      <c r="P10" s="1238"/>
      <c r="Q10" s="1239"/>
      <c r="R10" s="1237"/>
      <c r="S10" s="1238"/>
      <c r="T10" s="1238"/>
      <c r="U10" s="1238"/>
      <c r="V10" s="1238"/>
      <c r="W10" s="1238"/>
      <c r="X10" s="1238"/>
      <c r="Y10" s="1238"/>
      <c r="Z10" s="1238"/>
      <c r="AA10" s="1238"/>
      <c r="AB10" s="1238"/>
      <c r="AC10" s="1238"/>
      <c r="AD10" s="1238"/>
      <c r="AE10" s="1239"/>
      <c r="AF10" s="1237"/>
      <c r="AG10" s="1238"/>
      <c r="AH10" s="1238"/>
      <c r="AI10" s="1238"/>
      <c r="AJ10" s="1238"/>
      <c r="AK10" s="1238"/>
      <c r="AL10" s="1238"/>
      <c r="AM10" s="1238"/>
      <c r="AN10" s="1238"/>
      <c r="AO10" s="1239"/>
      <c r="AP10" s="325"/>
      <c r="AQ10" s="323"/>
      <c r="AR10" s="1227"/>
      <c r="AS10" s="1227"/>
      <c r="AT10" s="1227"/>
      <c r="AU10" s="1227"/>
      <c r="AV10" s="1227"/>
      <c r="AW10" s="324"/>
      <c r="AX10" s="1240"/>
      <c r="AY10" s="1241"/>
      <c r="AZ10" s="1241"/>
      <c r="BA10" s="1241"/>
      <c r="BB10" s="1241"/>
      <c r="BC10" s="1241"/>
      <c r="BD10" s="1241"/>
      <c r="BE10" s="1241"/>
      <c r="BF10" s="1241"/>
      <c r="BG10" s="1241"/>
      <c r="BH10" s="1241"/>
      <c r="BI10" s="1241"/>
      <c r="BJ10" s="1241"/>
      <c r="BK10" s="1241"/>
      <c r="BL10" s="1241"/>
      <c r="BM10" s="1241"/>
      <c r="BN10" s="1241"/>
      <c r="BO10" s="1241"/>
      <c r="BP10" s="1241"/>
      <c r="BQ10" s="1241"/>
      <c r="BR10" s="1241"/>
      <c r="BS10" s="1241"/>
      <c r="BT10" s="1241"/>
      <c r="BU10" s="1241"/>
      <c r="BV10" s="1241"/>
      <c r="BW10" s="1241"/>
      <c r="BX10" s="1241"/>
      <c r="BY10" s="1241"/>
      <c r="BZ10" s="1241"/>
      <c r="CA10" s="1241"/>
      <c r="CB10" s="1241"/>
      <c r="CC10" s="1241"/>
      <c r="CD10" s="1241"/>
      <c r="CE10" s="1242"/>
    </row>
    <row r="11" spans="1:83" ht="13.5" customHeight="1">
      <c r="A11" s="320"/>
      <c r="B11" s="1226"/>
      <c r="C11" s="1226"/>
      <c r="D11" s="1226"/>
      <c r="E11" s="1226"/>
      <c r="F11" s="1226"/>
      <c r="G11" s="321"/>
      <c r="H11" s="1243" t="s">
        <v>472</v>
      </c>
      <c r="I11" s="1244"/>
      <c r="J11" s="1244"/>
      <c r="K11" s="1244"/>
      <c r="L11" s="1244"/>
      <c r="M11" s="1244"/>
      <c r="N11" s="1244"/>
      <c r="O11" s="1244"/>
      <c r="P11" s="1244"/>
      <c r="Q11" s="1245"/>
      <c r="R11" s="1246" t="s">
        <v>473</v>
      </c>
      <c r="S11" s="1247"/>
      <c r="T11" s="1247"/>
      <c r="U11" s="1247"/>
      <c r="V11" s="1247"/>
      <c r="W11" s="1248" t="s">
        <v>474</v>
      </c>
      <c r="X11" s="1249"/>
      <c r="Y11" s="1249"/>
      <c r="Z11" s="1249"/>
      <c r="AA11" s="1249"/>
      <c r="AB11" s="1249"/>
      <c r="AC11" s="1249"/>
      <c r="AD11" s="1249"/>
      <c r="AE11" s="1250"/>
      <c r="AF11" s="1243" t="s">
        <v>475</v>
      </c>
      <c r="AG11" s="1253"/>
      <c r="AH11" s="1253"/>
      <c r="AI11" s="1253"/>
      <c r="AJ11" s="1253"/>
      <c r="AK11" s="1253"/>
      <c r="AL11" s="1253"/>
      <c r="AM11" s="1253"/>
      <c r="AN11" s="1253"/>
      <c r="AO11" s="1254"/>
      <c r="AP11" s="325"/>
      <c r="AQ11" s="318"/>
      <c r="AR11" s="1258" t="s">
        <v>476</v>
      </c>
      <c r="AS11" s="1258"/>
      <c r="AT11" s="1258"/>
      <c r="AU11" s="1258"/>
      <c r="AV11" s="1258"/>
      <c r="AW11" s="319"/>
      <c r="AX11" s="1217"/>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9"/>
    </row>
    <row r="12" spans="1:83" ht="13.5" customHeight="1">
      <c r="A12" s="320"/>
      <c r="B12" s="1226"/>
      <c r="C12" s="1226"/>
      <c r="D12" s="1226"/>
      <c r="E12" s="1226"/>
      <c r="F12" s="1226"/>
      <c r="G12" s="321"/>
      <c r="H12" s="1240"/>
      <c r="I12" s="1241"/>
      <c r="J12" s="1241"/>
      <c r="K12" s="1241"/>
      <c r="L12" s="1241"/>
      <c r="M12" s="1241"/>
      <c r="N12" s="1241"/>
      <c r="O12" s="1241"/>
      <c r="P12" s="1241"/>
      <c r="Q12" s="1242"/>
      <c r="R12" s="1261" t="s">
        <v>477</v>
      </c>
      <c r="S12" s="1262"/>
      <c r="T12" s="1262"/>
      <c r="U12" s="1262"/>
      <c r="V12" s="1262"/>
      <c r="W12" s="1251"/>
      <c r="X12" s="1251"/>
      <c r="Y12" s="1251"/>
      <c r="Z12" s="1251"/>
      <c r="AA12" s="1251"/>
      <c r="AB12" s="1251"/>
      <c r="AC12" s="1251"/>
      <c r="AD12" s="1251"/>
      <c r="AE12" s="1252"/>
      <c r="AF12" s="1255"/>
      <c r="AG12" s="1256"/>
      <c r="AH12" s="1256"/>
      <c r="AI12" s="1256"/>
      <c r="AJ12" s="1256"/>
      <c r="AK12" s="1256"/>
      <c r="AL12" s="1256"/>
      <c r="AM12" s="1256"/>
      <c r="AN12" s="1256"/>
      <c r="AO12" s="1257"/>
      <c r="AP12" s="314"/>
      <c r="AQ12" s="320"/>
      <c r="AR12" s="1259"/>
      <c r="AS12" s="1259"/>
      <c r="AT12" s="1259"/>
      <c r="AU12" s="1259"/>
      <c r="AV12" s="1259"/>
      <c r="AW12" s="321"/>
      <c r="AX12" s="1220"/>
      <c r="AY12" s="1221"/>
      <c r="AZ12" s="1221"/>
      <c r="BA12" s="1221"/>
      <c r="BB12" s="1221"/>
      <c r="BC12" s="1221"/>
      <c r="BD12" s="1221"/>
      <c r="BE12" s="1221"/>
      <c r="BF12" s="1221"/>
      <c r="BG12" s="1221"/>
      <c r="BH12" s="1221"/>
      <c r="BI12" s="1221"/>
      <c r="BJ12" s="1221"/>
      <c r="BK12" s="1221"/>
      <c r="BL12" s="1221"/>
      <c r="BM12" s="1221"/>
      <c r="BN12" s="1221"/>
      <c r="BO12" s="1221"/>
      <c r="BP12" s="1221"/>
      <c r="BQ12" s="1221"/>
      <c r="BR12" s="1221"/>
      <c r="BS12" s="1221"/>
      <c r="BT12" s="1221"/>
      <c r="BU12" s="1221"/>
      <c r="BV12" s="1221"/>
      <c r="BW12" s="1221"/>
      <c r="BX12" s="1221"/>
      <c r="BY12" s="1221"/>
      <c r="BZ12" s="1221"/>
      <c r="CA12" s="1221"/>
      <c r="CB12" s="1221"/>
      <c r="CC12" s="1221"/>
      <c r="CD12" s="1221"/>
      <c r="CE12" s="1222"/>
    </row>
    <row r="13" spans="1:83" ht="13.5" customHeight="1">
      <c r="A13" s="320"/>
      <c r="B13" s="1226"/>
      <c r="C13" s="1226"/>
      <c r="D13" s="1226"/>
      <c r="E13" s="1226"/>
      <c r="F13" s="1226"/>
      <c r="G13" s="321"/>
      <c r="H13" s="1243" t="s">
        <v>472</v>
      </c>
      <c r="I13" s="1244"/>
      <c r="J13" s="1244"/>
      <c r="K13" s="1244"/>
      <c r="L13" s="1244"/>
      <c r="M13" s="1244"/>
      <c r="N13" s="1244"/>
      <c r="O13" s="1244"/>
      <c r="P13" s="1244"/>
      <c r="Q13" s="1245"/>
      <c r="R13" s="1246" t="s">
        <v>473</v>
      </c>
      <c r="S13" s="1247"/>
      <c r="T13" s="1247"/>
      <c r="U13" s="1247"/>
      <c r="V13" s="1247"/>
      <c r="W13" s="1248" t="s">
        <v>474</v>
      </c>
      <c r="X13" s="1249"/>
      <c r="Y13" s="1249"/>
      <c r="Z13" s="1249"/>
      <c r="AA13" s="1249"/>
      <c r="AB13" s="1249"/>
      <c r="AC13" s="1249"/>
      <c r="AD13" s="1249"/>
      <c r="AE13" s="1250"/>
      <c r="AF13" s="1243" t="s">
        <v>475</v>
      </c>
      <c r="AG13" s="1253"/>
      <c r="AH13" s="1253"/>
      <c r="AI13" s="1253"/>
      <c r="AJ13" s="1253"/>
      <c r="AK13" s="1253"/>
      <c r="AL13" s="1253"/>
      <c r="AM13" s="1253"/>
      <c r="AN13" s="1253"/>
      <c r="AO13" s="1254"/>
      <c r="AP13" s="314"/>
      <c r="AQ13" s="323"/>
      <c r="AR13" s="1260"/>
      <c r="AS13" s="1260"/>
      <c r="AT13" s="1260"/>
      <c r="AU13" s="1260"/>
      <c r="AV13" s="1260"/>
      <c r="AW13" s="324"/>
      <c r="AX13" s="1223"/>
      <c r="AY13" s="1224"/>
      <c r="AZ13" s="1224"/>
      <c r="BA13" s="1224"/>
      <c r="BB13" s="1224"/>
      <c r="BC13" s="1224"/>
      <c r="BD13" s="1224"/>
      <c r="BE13" s="1224"/>
      <c r="BF13" s="1224"/>
      <c r="BG13" s="1224"/>
      <c r="BH13" s="1224"/>
      <c r="BI13" s="1224"/>
      <c r="BJ13" s="1224"/>
      <c r="BK13" s="1224"/>
      <c r="BL13" s="1224"/>
      <c r="BM13" s="1224"/>
      <c r="BN13" s="1224"/>
      <c r="BO13" s="1224"/>
      <c r="BP13" s="1224"/>
      <c r="BQ13" s="1224"/>
      <c r="BR13" s="1224"/>
      <c r="BS13" s="1224"/>
      <c r="BT13" s="1224"/>
      <c r="BU13" s="1224"/>
      <c r="BV13" s="1224"/>
      <c r="BW13" s="1224"/>
      <c r="BX13" s="1224"/>
      <c r="BY13" s="1224"/>
      <c r="BZ13" s="1224"/>
      <c r="CA13" s="1224"/>
      <c r="CB13" s="1224"/>
      <c r="CC13" s="1224"/>
      <c r="CD13" s="1224"/>
      <c r="CE13" s="1225"/>
    </row>
    <row r="14" spans="1:83" ht="13.5" customHeight="1">
      <c r="A14" s="323"/>
      <c r="B14" s="1227"/>
      <c r="C14" s="1227"/>
      <c r="D14" s="1227"/>
      <c r="E14" s="1227"/>
      <c r="F14" s="1227"/>
      <c r="G14" s="324"/>
      <c r="H14" s="1240"/>
      <c r="I14" s="1241"/>
      <c r="J14" s="1241"/>
      <c r="K14" s="1241"/>
      <c r="L14" s="1241"/>
      <c r="M14" s="1241"/>
      <c r="N14" s="1241"/>
      <c r="O14" s="1241"/>
      <c r="P14" s="1241"/>
      <c r="Q14" s="1242"/>
      <c r="R14" s="1261" t="s">
        <v>477</v>
      </c>
      <c r="S14" s="1262"/>
      <c r="T14" s="1262"/>
      <c r="U14" s="1262"/>
      <c r="V14" s="1262"/>
      <c r="W14" s="1251"/>
      <c r="X14" s="1251"/>
      <c r="Y14" s="1251"/>
      <c r="Z14" s="1251"/>
      <c r="AA14" s="1251"/>
      <c r="AB14" s="1251"/>
      <c r="AC14" s="1251"/>
      <c r="AD14" s="1251"/>
      <c r="AE14" s="1252"/>
      <c r="AF14" s="1255"/>
      <c r="AG14" s="1256"/>
      <c r="AH14" s="1256"/>
      <c r="AI14" s="1256"/>
      <c r="AJ14" s="1256"/>
      <c r="AK14" s="1256"/>
      <c r="AL14" s="1256"/>
      <c r="AM14" s="1256"/>
      <c r="AN14" s="1256"/>
      <c r="AO14" s="1257"/>
      <c r="AP14" s="314"/>
      <c r="AQ14" s="318"/>
      <c r="AR14" s="1214" t="s">
        <v>225</v>
      </c>
      <c r="AS14" s="1214"/>
      <c r="AT14" s="1214"/>
      <c r="AU14" s="1214"/>
      <c r="AV14" s="1214"/>
      <c r="AW14" s="319"/>
      <c r="AX14" s="1263" t="s">
        <v>478</v>
      </c>
      <c r="AY14" s="1264"/>
      <c r="AZ14" s="1264"/>
      <c r="BA14" s="1264"/>
      <c r="BB14" s="1264"/>
      <c r="BC14" s="1264"/>
      <c r="BD14" s="1264"/>
      <c r="BE14" s="1264"/>
      <c r="BF14" s="1264"/>
      <c r="BG14" s="1264"/>
      <c r="BH14" s="1264"/>
      <c r="BI14" s="1264"/>
      <c r="BJ14" s="1264"/>
      <c r="BK14" s="1264"/>
      <c r="BL14" s="318"/>
      <c r="BM14" s="1214" t="s">
        <v>479</v>
      </c>
      <c r="BN14" s="1214"/>
      <c r="BO14" s="1214"/>
      <c r="BP14" s="1214"/>
      <c r="BQ14" s="1214"/>
      <c r="BR14" s="319"/>
      <c r="BS14" s="1243" t="s">
        <v>480</v>
      </c>
      <c r="BT14" s="1244"/>
      <c r="BU14" s="1244"/>
      <c r="BV14" s="1244"/>
      <c r="BW14" s="1244"/>
      <c r="BX14" s="1244"/>
      <c r="BY14" s="1244"/>
      <c r="BZ14" s="1244"/>
      <c r="CA14" s="1244"/>
      <c r="CB14" s="1244"/>
      <c r="CC14" s="1244"/>
      <c r="CD14" s="1244"/>
      <c r="CE14" s="1245"/>
    </row>
    <row r="15" spans="1:83" ht="13.5" customHeight="1">
      <c r="A15" s="326"/>
      <c r="B15" s="327"/>
      <c r="C15" s="327"/>
      <c r="D15" s="327"/>
      <c r="E15" s="327"/>
      <c r="F15" s="327"/>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14"/>
      <c r="AQ15" s="320"/>
      <c r="AR15" s="1215"/>
      <c r="AS15" s="1215"/>
      <c r="AT15" s="1215"/>
      <c r="AU15" s="1215"/>
      <c r="AV15" s="1215"/>
      <c r="AW15" s="321"/>
      <c r="AX15" s="1265"/>
      <c r="AY15" s="1266"/>
      <c r="AZ15" s="1266"/>
      <c r="BA15" s="1266"/>
      <c r="BB15" s="1266"/>
      <c r="BC15" s="1266"/>
      <c r="BD15" s="1266"/>
      <c r="BE15" s="1266"/>
      <c r="BF15" s="1266"/>
      <c r="BG15" s="1266"/>
      <c r="BH15" s="1266"/>
      <c r="BI15" s="1266"/>
      <c r="BJ15" s="1266"/>
      <c r="BK15" s="1266"/>
      <c r="BL15" s="320"/>
      <c r="BM15" s="1215"/>
      <c r="BN15" s="1215"/>
      <c r="BO15" s="1215"/>
      <c r="BP15" s="1215"/>
      <c r="BQ15" s="1215"/>
      <c r="BR15" s="321"/>
      <c r="BS15" s="1269"/>
      <c r="BT15" s="1270"/>
      <c r="BU15" s="1270"/>
      <c r="BV15" s="1270"/>
      <c r="BW15" s="1270"/>
      <c r="BX15" s="1270"/>
      <c r="BY15" s="1270"/>
      <c r="BZ15" s="1270"/>
      <c r="CA15" s="1270"/>
      <c r="CB15" s="1270"/>
      <c r="CC15" s="1270"/>
      <c r="CD15" s="1270"/>
      <c r="CE15" s="1271"/>
    </row>
    <row r="16" spans="1:83" ht="13.5" customHeight="1">
      <c r="A16" s="318"/>
      <c r="B16" s="1258" t="s">
        <v>476</v>
      </c>
      <c r="C16" s="1258"/>
      <c r="D16" s="1258"/>
      <c r="E16" s="1258"/>
      <c r="F16" s="1258"/>
      <c r="G16" s="319"/>
      <c r="H16" s="1272"/>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4"/>
      <c r="AP16" s="314"/>
      <c r="AQ16" s="323"/>
      <c r="AR16" s="1216"/>
      <c r="AS16" s="1216"/>
      <c r="AT16" s="1216"/>
      <c r="AU16" s="1216"/>
      <c r="AV16" s="1216"/>
      <c r="AW16" s="324"/>
      <c r="AX16" s="1267"/>
      <c r="AY16" s="1268"/>
      <c r="AZ16" s="1268"/>
      <c r="BA16" s="1268"/>
      <c r="BB16" s="1268"/>
      <c r="BC16" s="1268"/>
      <c r="BD16" s="1268"/>
      <c r="BE16" s="1268"/>
      <c r="BF16" s="1268"/>
      <c r="BG16" s="1268"/>
      <c r="BH16" s="1268"/>
      <c r="BI16" s="1268"/>
      <c r="BJ16" s="1268"/>
      <c r="BK16" s="1268"/>
      <c r="BL16" s="323"/>
      <c r="BM16" s="1216"/>
      <c r="BN16" s="1216"/>
      <c r="BO16" s="1216"/>
      <c r="BP16" s="1216"/>
      <c r="BQ16" s="1216"/>
      <c r="BR16" s="324"/>
      <c r="BS16" s="1240"/>
      <c r="BT16" s="1241"/>
      <c r="BU16" s="1241"/>
      <c r="BV16" s="1241"/>
      <c r="BW16" s="1241"/>
      <c r="BX16" s="1241"/>
      <c r="BY16" s="1241"/>
      <c r="BZ16" s="1241"/>
      <c r="CA16" s="1241"/>
      <c r="CB16" s="1241"/>
      <c r="CC16" s="1241"/>
      <c r="CD16" s="1241"/>
      <c r="CE16" s="1242"/>
    </row>
    <row r="17" spans="1:83" ht="13.5" customHeight="1">
      <c r="A17" s="320"/>
      <c r="B17" s="1259"/>
      <c r="C17" s="1259"/>
      <c r="D17" s="1259"/>
      <c r="E17" s="1259"/>
      <c r="F17" s="1259"/>
      <c r="G17" s="321"/>
      <c r="H17" s="1273"/>
      <c r="I17" s="1274"/>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5"/>
      <c r="AP17" s="314"/>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row>
    <row r="18" spans="1:83" ht="13.5" customHeight="1">
      <c r="A18" s="323"/>
      <c r="B18" s="1260"/>
      <c r="C18" s="1260"/>
      <c r="D18" s="1260"/>
      <c r="E18" s="1260"/>
      <c r="F18" s="1260"/>
      <c r="G18" s="324"/>
      <c r="H18" s="1255"/>
      <c r="I18" s="1256"/>
      <c r="J18" s="1256"/>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7"/>
      <c r="AP18" s="314"/>
      <c r="AQ18" s="318"/>
      <c r="AR18" s="1213" t="s">
        <v>468</v>
      </c>
      <c r="AS18" s="1213"/>
      <c r="AT18" s="1213"/>
      <c r="AU18" s="1213"/>
      <c r="AV18" s="1213"/>
      <c r="AW18" s="319"/>
      <c r="AX18" s="1234" t="s">
        <v>481</v>
      </c>
      <c r="AY18" s="1235"/>
      <c r="AZ18" s="1235"/>
      <c r="BA18" s="1235"/>
      <c r="BB18" s="1235"/>
      <c r="BC18" s="1235"/>
      <c r="BD18" s="1235"/>
      <c r="BE18" s="1235"/>
      <c r="BF18" s="1235"/>
      <c r="BG18" s="1236"/>
      <c r="BH18" s="1234" t="s">
        <v>470</v>
      </c>
      <c r="BI18" s="1235"/>
      <c r="BJ18" s="1235"/>
      <c r="BK18" s="1235"/>
      <c r="BL18" s="1235"/>
      <c r="BM18" s="1235"/>
      <c r="BN18" s="1235"/>
      <c r="BO18" s="1235"/>
      <c r="BP18" s="1235"/>
      <c r="BQ18" s="1235"/>
      <c r="BR18" s="1235"/>
      <c r="BS18" s="1235"/>
      <c r="BT18" s="1235"/>
      <c r="BU18" s="1236"/>
      <c r="BV18" s="1234" t="s">
        <v>471</v>
      </c>
      <c r="BW18" s="1235"/>
      <c r="BX18" s="1235"/>
      <c r="BY18" s="1235"/>
      <c r="BZ18" s="1235"/>
      <c r="CA18" s="1235"/>
      <c r="CB18" s="1235"/>
      <c r="CC18" s="1235"/>
      <c r="CD18" s="1235"/>
      <c r="CE18" s="1236"/>
    </row>
    <row r="19" spans="1:83" ht="13.5" customHeight="1">
      <c r="A19" s="318"/>
      <c r="B19" s="1258" t="s">
        <v>482</v>
      </c>
      <c r="C19" s="1258"/>
      <c r="D19" s="1258"/>
      <c r="E19" s="1258"/>
      <c r="F19" s="1258"/>
      <c r="G19" s="319"/>
      <c r="H19" s="1276"/>
      <c r="I19" s="1277"/>
      <c r="J19" s="1277"/>
      <c r="K19" s="1277"/>
      <c r="L19" s="1277"/>
      <c r="M19" s="1277"/>
      <c r="N19" s="1277"/>
      <c r="O19" s="1277"/>
      <c r="P19" s="1277"/>
      <c r="Q19" s="1277"/>
      <c r="R19" s="1277"/>
      <c r="S19" s="1277"/>
      <c r="T19" s="1277"/>
      <c r="U19" s="1277"/>
      <c r="V19" s="1277"/>
      <c r="W19" s="1277"/>
      <c r="X19" s="1277"/>
      <c r="Y19" s="1277"/>
      <c r="Z19" s="1277"/>
      <c r="AA19" s="1277"/>
      <c r="AB19" s="1277"/>
      <c r="AC19" s="1277"/>
      <c r="AD19" s="1277"/>
      <c r="AE19" s="1277"/>
      <c r="AF19" s="1277"/>
      <c r="AG19" s="1277"/>
      <c r="AH19" s="1277"/>
      <c r="AI19" s="1277"/>
      <c r="AJ19" s="1277"/>
      <c r="AK19" s="1277"/>
      <c r="AL19" s="1277"/>
      <c r="AM19" s="1277"/>
      <c r="AN19" s="1277"/>
      <c r="AO19" s="1278"/>
      <c r="AP19" s="314"/>
      <c r="AQ19" s="320"/>
      <c r="AR19" s="1226"/>
      <c r="AS19" s="1226"/>
      <c r="AT19" s="1226"/>
      <c r="AU19" s="1226"/>
      <c r="AV19" s="1226"/>
      <c r="AW19" s="321"/>
      <c r="AX19" s="1237"/>
      <c r="AY19" s="1238"/>
      <c r="AZ19" s="1238"/>
      <c r="BA19" s="1238"/>
      <c r="BB19" s="1238"/>
      <c r="BC19" s="1238"/>
      <c r="BD19" s="1238"/>
      <c r="BE19" s="1238"/>
      <c r="BF19" s="1238"/>
      <c r="BG19" s="1239"/>
      <c r="BH19" s="1237"/>
      <c r="BI19" s="1238"/>
      <c r="BJ19" s="1238"/>
      <c r="BK19" s="1238"/>
      <c r="BL19" s="1238"/>
      <c r="BM19" s="1238"/>
      <c r="BN19" s="1238"/>
      <c r="BO19" s="1238"/>
      <c r="BP19" s="1238"/>
      <c r="BQ19" s="1238"/>
      <c r="BR19" s="1238"/>
      <c r="BS19" s="1238"/>
      <c r="BT19" s="1238"/>
      <c r="BU19" s="1239"/>
      <c r="BV19" s="1237"/>
      <c r="BW19" s="1238"/>
      <c r="BX19" s="1238"/>
      <c r="BY19" s="1238"/>
      <c r="BZ19" s="1238"/>
      <c r="CA19" s="1238"/>
      <c r="CB19" s="1238"/>
      <c r="CC19" s="1238"/>
      <c r="CD19" s="1238"/>
      <c r="CE19" s="1239"/>
    </row>
    <row r="20" spans="1:83" ht="13.5" customHeight="1">
      <c r="A20" s="320"/>
      <c r="B20" s="1259"/>
      <c r="C20" s="1259"/>
      <c r="D20" s="1259"/>
      <c r="E20" s="1259"/>
      <c r="F20" s="1259"/>
      <c r="G20" s="321"/>
      <c r="H20" s="1279"/>
      <c r="I20" s="1280"/>
      <c r="J20" s="1280"/>
      <c r="K20" s="1280"/>
      <c r="L20" s="1280"/>
      <c r="M20" s="1280"/>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c r="AL20" s="1280"/>
      <c r="AM20" s="1280"/>
      <c r="AN20" s="1280"/>
      <c r="AO20" s="1281"/>
      <c r="AP20" s="329"/>
      <c r="AQ20" s="320"/>
      <c r="AR20" s="1226"/>
      <c r="AS20" s="1226"/>
      <c r="AT20" s="1226"/>
      <c r="AU20" s="1226"/>
      <c r="AV20" s="1226"/>
      <c r="AW20" s="321"/>
      <c r="AX20" s="1243" t="s">
        <v>472</v>
      </c>
      <c r="AY20" s="1244"/>
      <c r="AZ20" s="1244"/>
      <c r="BA20" s="1244"/>
      <c r="BB20" s="1244"/>
      <c r="BC20" s="1244"/>
      <c r="BD20" s="1244"/>
      <c r="BE20" s="1244"/>
      <c r="BF20" s="1244"/>
      <c r="BG20" s="1245"/>
      <c r="BH20" s="1246" t="s">
        <v>473</v>
      </c>
      <c r="BI20" s="1247"/>
      <c r="BJ20" s="1247"/>
      <c r="BK20" s="1247"/>
      <c r="BL20" s="1247"/>
      <c r="BM20" s="1248" t="s">
        <v>474</v>
      </c>
      <c r="BN20" s="1249"/>
      <c r="BO20" s="1249"/>
      <c r="BP20" s="1249"/>
      <c r="BQ20" s="1249"/>
      <c r="BR20" s="1249"/>
      <c r="BS20" s="1249"/>
      <c r="BT20" s="1249"/>
      <c r="BU20" s="1250"/>
      <c r="BV20" s="1243" t="s">
        <v>475</v>
      </c>
      <c r="BW20" s="1253"/>
      <c r="BX20" s="1253"/>
      <c r="BY20" s="1253"/>
      <c r="BZ20" s="1253"/>
      <c r="CA20" s="1253"/>
      <c r="CB20" s="1253"/>
      <c r="CC20" s="1253"/>
      <c r="CD20" s="1253"/>
      <c r="CE20" s="1254"/>
    </row>
    <row r="21" spans="1:83" ht="13.5" customHeight="1">
      <c r="A21" s="323"/>
      <c r="B21" s="1260"/>
      <c r="C21" s="1260"/>
      <c r="D21" s="1260"/>
      <c r="E21" s="1260"/>
      <c r="F21" s="1260"/>
      <c r="G21" s="324"/>
      <c r="H21" s="1282"/>
      <c r="I21" s="1283"/>
      <c r="J21" s="1283"/>
      <c r="K21" s="1283"/>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4"/>
      <c r="AP21" s="329"/>
      <c r="AQ21" s="320"/>
      <c r="AR21" s="1226"/>
      <c r="AS21" s="1226"/>
      <c r="AT21" s="1226"/>
      <c r="AU21" s="1226"/>
      <c r="AV21" s="1226"/>
      <c r="AW21" s="321"/>
      <c r="AX21" s="1240"/>
      <c r="AY21" s="1241"/>
      <c r="AZ21" s="1241"/>
      <c r="BA21" s="1241"/>
      <c r="BB21" s="1241"/>
      <c r="BC21" s="1241"/>
      <c r="BD21" s="1241"/>
      <c r="BE21" s="1241"/>
      <c r="BF21" s="1241"/>
      <c r="BG21" s="1242"/>
      <c r="BH21" s="1261" t="s">
        <v>477</v>
      </c>
      <c r="BI21" s="1262"/>
      <c r="BJ21" s="1262"/>
      <c r="BK21" s="1262"/>
      <c r="BL21" s="1262"/>
      <c r="BM21" s="1251"/>
      <c r="BN21" s="1251"/>
      <c r="BO21" s="1251"/>
      <c r="BP21" s="1251"/>
      <c r="BQ21" s="1251"/>
      <c r="BR21" s="1251"/>
      <c r="BS21" s="1251"/>
      <c r="BT21" s="1251"/>
      <c r="BU21" s="1252"/>
      <c r="BV21" s="1255"/>
      <c r="BW21" s="1256"/>
      <c r="BX21" s="1256"/>
      <c r="BY21" s="1256"/>
      <c r="BZ21" s="1256"/>
      <c r="CA21" s="1256"/>
      <c r="CB21" s="1256"/>
      <c r="CC21" s="1256"/>
      <c r="CD21" s="1256"/>
      <c r="CE21" s="1257"/>
    </row>
    <row r="22" spans="1:83" ht="13.5" customHeight="1">
      <c r="A22" s="320"/>
      <c r="B22" s="1214" t="s">
        <v>225</v>
      </c>
      <c r="C22" s="1214"/>
      <c r="D22" s="1214"/>
      <c r="E22" s="1214"/>
      <c r="F22" s="1214"/>
      <c r="G22" s="321"/>
      <c r="H22" s="1263" t="s">
        <v>478</v>
      </c>
      <c r="I22" s="1264"/>
      <c r="J22" s="1264"/>
      <c r="K22" s="1264"/>
      <c r="L22" s="1264"/>
      <c r="M22" s="1264"/>
      <c r="N22" s="1264"/>
      <c r="O22" s="1264"/>
      <c r="P22" s="1264"/>
      <c r="Q22" s="1264"/>
      <c r="R22" s="1264"/>
      <c r="S22" s="1264"/>
      <c r="T22" s="1264"/>
      <c r="U22" s="1264"/>
      <c r="V22" s="330"/>
      <c r="W22" s="1214" t="s">
        <v>479</v>
      </c>
      <c r="X22" s="1214"/>
      <c r="Y22" s="1214"/>
      <c r="Z22" s="1214"/>
      <c r="AA22" s="1214"/>
      <c r="AB22" s="319"/>
      <c r="AC22" s="1243" t="s">
        <v>480</v>
      </c>
      <c r="AD22" s="1244"/>
      <c r="AE22" s="1244"/>
      <c r="AF22" s="1244"/>
      <c r="AG22" s="1244"/>
      <c r="AH22" s="1244"/>
      <c r="AI22" s="1244"/>
      <c r="AJ22" s="1244"/>
      <c r="AK22" s="1244"/>
      <c r="AL22" s="1244"/>
      <c r="AM22" s="1244"/>
      <c r="AN22" s="1244"/>
      <c r="AO22" s="1245"/>
      <c r="AP22" s="329"/>
      <c r="AQ22" s="320"/>
      <c r="AR22" s="1226"/>
      <c r="AS22" s="1226"/>
      <c r="AT22" s="1226"/>
      <c r="AU22" s="1226"/>
      <c r="AV22" s="1226"/>
      <c r="AW22" s="321"/>
      <c r="AX22" s="1243" t="s">
        <v>472</v>
      </c>
      <c r="AY22" s="1244"/>
      <c r="AZ22" s="1244"/>
      <c r="BA22" s="1244"/>
      <c r="BB22" s="1244"/>
      <c r="BC22" s="1244"/>
      <c r="BD22" s="1244"/>
      <c r="BE22" s="1244"/>
      <c r="BF22" s="1244"/>
      <c r="BG22" s="1245"/>
      <c r="BH22" s="1246" t="s">
        <v>473</v>
      </c>
      <c r="BI22" s="1247"/>
      <c r="BJ22" s="1247"/>
      <c r="BK22" s="1247"/>
      <c r="BL22" s="1247"/>
      <c r="BM22" s="1248" t="s">
        <v>474</v>
      </c>
      <c r="BN22" s="1249"/>
      <c r="BO22" s="1249"/>
      <c r="BP22" s="1249"/>
      <c r="BQ22" s="1249"/>
      <c r="BR22" s="1249"/>
      <c r="BS22" s="1249"/>
      <c r="BT22" s="1249"/>
      <c r="BU22" s="1250"/>
      <c r="BV22" s="1243" t="s">
        <v>475</v>
      </c>
      <c r="BW22" s="1253"/>
      <c r="BX22" s="1253"/>
      <c r="BY22" s="1253"/>
      <c r="BZ22" s="1253"/>
      <c r="CA22" s="1253"/>
      <c r="CB22" s="1253"/>
      <c r="CC22" s="1253"/>
      <c r="CD22" s="1253"/>
      <c r="CE22" s="1254"/>
    </row>
    <row r="23" spans="1:83" ht="13.5" customHeight="1">
      <c r="A23" s="320"/>
      <c r="B23" s="1215"/>
      <c r="C23" s="1215"/>
      <c r="D23" s="1215"/>
      <c r="E23" s="1215"/>
      <c r="F23" s="1215"/>
      <c r="G23" s="321"/>
      <c r="H23" s="1265"/>
      <c r="I23" s="1266"/>
      <c r="J23" s="1266"/>
      <c r="K23" s="1266"/>
      <c r="L23" s="1266"/>
      <c r="M23" s="1266"/>
      <c r="N23" s="1266"/>
      <c r="O23" s="1266"/>
      <c r="P23" s="1266"/>
      <c r="Q23" s="1266"/>
      <c r="R23" s="1266"/>
      <c r="S23" s="1266"/>
      <c r="T23" s="1266"/>
      <c r="U23" s="1266"/>
      <c r="V23" s="331"/>
      <c r="W23" s="1215"/>
      <c r="X23" s="1215"/>
      <c r="Y23" s="1215"/>
      <c r="Z23" s="1215"/>
      <c r="AA23" s="1215"/>
      <c r="AB23" s="321"/>
      <c r="AC23" s="1269"/>
      <c r="AD23" s="1270"/>
      <c r="AE23" s="1270"/>
      <c r="AF23" s="1270"/>
      <c r="AG23" s="1270"/>
      <c r="AH23" s="1270"/>
      <c r="AI23" s="1270"/>
      <c r="AJ23" s="1270"/>
      <c r="AK23" s="1270"/>
      <c r="AL23" s="1270"/>
      <c r="AM23" s="1270"/>
      <c r="AN23" s="1270"/>
      <c r="AO23" s="1271"/>
      <c r="AP23" s="332"/>
      <c r="AQ23" s="323"/>
      <c r="AR23" s="1227"/>
      <c r="AS23" s="1227"/>
      <c r="AT23" s="1227"/>
      <c r="AU23" s="1227"/>
      <c r="AV23" s="1227"/>
      <c r="AW23" s="324"/>
      <c r="AX23" s="1240"/>
      <c r="AY23" s="1241"/>
      <c r="AZ23" s="1241"/>
      <c r="BA23" s="1241"/>
      <c r="BB23" s="1241"/>
      <c r="BC23" s="1241"/>
      <c r="BD23" s="1241"/>
      <c r="BE23" s="1241"/>
      <c r="BF23" s="1241"/>
      <c r="BG23" s="1242"/>
      <c r="BH23" s="1261" t="s">
        <v>477</v>
      </c>
      <c r="BI23" s="1262"/>
      <c r="BJ23" s="1262"/>
      <c r="BK23" s="1262"/>
      <c r="BL23" s="1262"/>
      <c r="BM23" s="1251"/>
      <c r="BN23" s="1251"/>
      <c r="BO23" s="1251"/>
      <c r="BP23" s="1251"/>
      <c r="BQ23" s="1251"/>
      <c r="BR23" s="1251"/>
      <c r="BS23" s="1251"/>
      <c r="BT23" s="1251"/>
      <c r="BU23" s="1252"/>
      <c r="BV23" s="1255"/>
      <c r="BW23" s="1256"/>
      <c r="BX23" s="1256"/>
      <c r="BY23" s="1256"/>
      <c r="BZ23" s="1256"/>
      <c r="CA23" s="1256"/>
      <c r="CB23" s="1256"/>
      <c r="CC23" s="1256"/>
      <c r="CD23" s="1256"/>
      <c r="CE23" s="1257"/>
    </row>
    <row r="24" spans="1:83" ht="13.5" customHeight="1">
      <c r="A24" s="323"/>
      <c r="B24" s="1216"/>
      <c r="C24" s="1216"/>
      <c r="D24" s="1216"/>
      <c r="E24" s="1216"/>
      <c r="F24" s="1216"/>
      <c r="G24" s="324"/>
      <c r="H24" s="1267"/>
      <c r="I24" s="1268"/>
      <c r="J24" s="1268"/>
      <c r="K24" s="1268"/>
      <c r="L24" s="1268"/>
      <c r="M24" s="1268"/>
      <c r="N24" s="1268"/>
      <c r="O24" s="1268"/>
      <c r="P24" s="1268"/>
      <c r="Q24" s="1268"/>
      <c r="R24" s="1268"/>
      <c r="S24" s="1268"/>
      <c r="T24" s="1268"/>
      <c r="U24" s="1268"/>
      <c r="V24" s="333"/>
      <c r="W24" s="1216"/>
      <c r="X24" s="1216"/>
      <c r="Y24" s="1216"/>
      <c r="Z24" s="1216"/>
      <c r="AA24" s="1216"/>
      <c r="AB24" s="324"/>
      <c r="AC24" s="1240"/>
      <c r="AD24" s="1241"/>
      <c r="AE24" s="1241"/>
      <c r="AF24" s="1241"/>
      <c r="AG24" s="1241"/>
      <c r="AH24" s="1241"/>
      <c r="AI24" s="1241"/>
      <c r="AJ24" s="1241"/>
      <c r="AK24" s="1241"/>
      <c r="AL24" s="1241"/>
      <c r="AM24" s="1241"/>
      <c r="AN24" s="1241"/>
      <c r="AO24" s="1242"/>
      <c r="AP24" s="332"/>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row>
    <row r="25" spans="1:83" ht="13.5"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32"/>
      <c r="AQ25" s="318"/>
      <c r="AR25" s="1285" t="s">
        <v>483</v>
      </c>
      <c r="AS25" s="1285"/>
      <c r="AT25" s="1285"/>
      <c r="AU25" s="1285"/>
      <c r="AV25" s="1285"/>
      <c r="AW25" s="319"/>
      <c r="AX25" s="334" t="s">
        <v>484</v>
      </c>
      <c r="AY25" s="1285" t="s">
        <v>485</v>
      </c>
      <c r="AZ25" s="1285"/>
      <c r="BA25" s="1285"/>
      <c r="BB25" s="1285"/>
      <c r="BC25" s="335"/>
      <c r="BD25" s="1285" t="s">
        <v>486</v>
      </c>
      <c r="BE25" s="1285"/>
      <c r="BF25" s="1285"/>
      <c r="BG25" s="1285"/>
      <c r="BH25" s="1285"/>
      <c r="BI25" s="1285"/>
      <c r="BJ25" s="1285"/>
      <c r="BK25" s="1285"/>
      <c r="BL25" s="1285"/>
      <c r="BM25" s="1285"/>
      <c r="BN25" s="1288" t="s">
        <v>487</v>
      </c>
      <c r="BO25" s="1288"/>
      <c r="BP25" s="1288"/>
      <c r="BQ25" s="1288"/>
      <c r="BR25" s="1288"/>
      <c r="BS25" s="1288"/>
      <c r="BT25" s="1288"/>
      <c r="BU25" s="1288"/>
      <c r="BV25" s="1288"/>
      <c r="BW25" s="1285" t="s">
        <v>488</v>
      </c>
      <c r="BX25" s="1285"/>
      <c r="BY25" s="1285"/>
      <c r="BZ25" s="1285"/>
      <c r="CA25" s="1285"/>
      <c r="CB25" s="1285"/>
      <c r="CC25" s="1285"/>
      <c r="CD25" s="1285"/>
      <c r="CE25" s="1289"/>
    </row>
    <row r="26" spans="1:83" ht="13.5" customHeight="1">
      <c r="A26" s="318"/>
      <c r="B26" s="1213" t="s">
        <v>489</v>
      </c>
      <c r="C26" s="1213"/>
      <c r="D26" s="1213"/>
      <c r="E26" s="1213"/>
      <c r="F26" s="1213"/>
      <c r="G26" s="319"/>
      <c r="H26" s="336" t="s">
        <v>484</v>
      </c>
      <c r="I26" s="1214" t="s">
        <v>490</v>
      </c>
      <c r="J26" s="1214"/>
      <c r="K26" s="1214"/>
      <c r="L26" s="1214"/>
      <c r="M26" s="335"/>
      <c r="N26" s="1234" t="s">
        <v>491</v>
      </c>
      <c r="O26" s="1235"/>
      <c r="P26" s="1235"/>
      <c r="Q26" s="1235"/>
      <c r="R26" s="1235"/>
      <c r="S26" s="1235"/>
      <c r="T26" s="1235"/>
      <c r="U26" s="1235"/>
      <c r="V26" s="1235"/>
      <c r="W26" s="1235"/>
      <c r="X26" s="1235"/>
      <c r="Y26" s="1235"/>
      <c r="Z26" s="1235"/>
      <c r="AA26" s="1235"/>
      <c r="AB26" s="1236"/>
      <c r="AC26" s="1234" t="s">
        <v>492</v>
      </c>
      <c r="AD26" s="1235"/>
      <c r="AE26" s="1235"/>
      <c r="AF26" s="1235"/>
      <c r="AG26" s="1235"/>
      <c r="AH26" s="1235"/>
      <c r="AI26" s="1235"/>
      <c r="AJ26" s="1235"/>
      <c r="AK26" s="1235"/>
      <c r="AL26" s="1235"/>
      <c r="AM26" s="1235"/>
      <c r="AN26" s="1235"/>
      <c r="AO26" s="1236"/>
      <c r="AP26" s="314"/>
      <c r="AQ26" s="320"/>
      <c r="AR26" s="1286"/>
      <c r="AS26" s="1286"/>
      <c r="AT26" s="1286"/>
      <c r="AU26" s="1286"/>
      <c r="AV26" s="1286"/>
      <c r="AW26" s="321"/>
      <c r="AX26" s="325"/>
      <c r="AY26" s="1286"/>
      <c r="AZ26" s="1286"/>
      <c r="BA26" s="1286"/>
      <c r="BB26" s="1286"/>
      <c r="BC26" s="337"/>
      <c r="BD26" s="1287"/>
      <c r="BE26" s="1287"/>
      <c r="BF26" s="1287"/>
      <c r="BG26" s="1287"/>
      <c r="BH26" s="1287"/>
      <c r="BI26" s="1287"/>
      <c r="BJ26" s="1287"/>
      <c r="BK26" s="1287"/>
      <c r="BL26" s="1287"/>
      <c r="BM26" s="1287"/>
      <c r="BN26" s="1288"/>
      <c r="BO26" s="1288"/>
      <c r="BP26" s="1288"/>
      <c r="BQ26" s="1288"/>
      <c r="BR26" s="1288"/>
      <c r="BS26" s="1288"/>
      <c r="BT26" s="1288"/>
      <c r="BU26" s="1288"/>
      <c r="BV26" s="1288"/>
      <c r="BW26" s="1287"/>
      <c r="BX26" s="1287"/>
      <c r="BY26" s="1287"/>
      <c r="BZ26" s="1287"/>
      <c r="CA26" s="1287"/>
      <c r="CB26" s="1287"/>
      <c r="CC26" s="1287"/>
      <c r="CD26" s="1287"/>
      <c r="CE26" s="1290"/>
    </row>
    <row r="27" spans="1:83" ht="13.5" customHeight="1">
      <c r="A27" s="320"/>
      <c r="B27" s="1226"/>
      <c r="C27" s="1226"/>
      <c r="D27" s="1226"/>
      <c r="E27" s="1226"/>
      <c r="F27" s="1226"/>
      <c r="G27" s="321"/>
      <c r="H27" s="338"/>
      <c r="I27" s="1216"/>
      <c r="J27" s="1216"/>
      <c r="K27" s="1216"/>
      <c r="L27" s="1216"/>
      <c r="M27" s="339"/>
      <c r="N27" s="1237"/>
      <c r="O27" s="1238"/>
      <c r="P27" s="1238"/>
      <c r="Q27" s="1238"/>
      <c r="R27" s="1238"/>
      <c r="S27" s="1238"/>
      <c r="T27" s="1238"/>
      <c r="U27" s="1238"/>
      <c r="V27" s="1238"/>
      <c r="W27" s="1238"/>
      <c r="X27" s="1238"/>
      <c r="Y27" s="1238"/>
      <c r="Z27" s="1238"/>
      <c r="AA27" s="1238"/>
      <c r="AB27" s="1239"/>
      <c r="AC27" s="1237"/>
      <c r="AD27" s="1238"/>
      <c r="AE27" s="1238"/>
      <c r="AF27" s="1238"/>
      <c r="AG27" s="1238"/>
      <c r="AH27" s="1238"/>
      <c r="AI27" s="1238"/>
      <c r="AJ27" s="1238"/>
      <c r="AK27" s="1238"/>
      <c r="AL27" s="1238"/>
      <c r="AM27" s="1238"/>
      <c r="AN27" s="1238"/>
      <c r="AO27" s="1239"/>
      <c r="AP27" s="325"/>
      <c r="AQ27" s="320"/>
      <c r="AR27" s="1286"/>
      <c r="AS27" s="1286"/>
      <c r="AT27" s="1286"/>
      <c r="AU27" s="1286"/>
      <c r="AV27" s="1286"/>
      <c r="AW27" s="321"/>
      <c r="AX27" s="314"/>
      <c r="AY27" s="1286"/>
      <c r="AZ27" s="1286"/>
      <c r="BA27" s="1286"/>
      <c r="BB27" s="1286"/>
      <c r="BC27" s="321"/>
      <c r="BD27" s="1291" t="s">
        <v>493</v>
      </c>
      <c r="BE27" s="1291"/>
      <c r="BF27" s="1291"/>
      <c r="BG27" s="1291"/>
      <c r="BH27" s="1291"/>
      <c r="BI27" s="1291"/>
      <c r="BJ27" s="1291"/>
      <c r="BK27" s="1291"/>
      <c r="BL27" s="1291"/>
      <c r="BM27" s="1291"/>
      <c r="BN27" s="1295" t="s">
        <v>493</v>
      </c>
      <c r="BO27" s="1295"/>
      <c r="BP27" s="1295"/>
      <c r="BQ27" s="1295"/>
      <c r="BR27" s="1295"/>
      <c r="BS27" s="1295"/>
      <c r="BT27" s="1295"/>
      <c r="BU27" s="1295"/>
      <c r="BV27" s="1295"/>
      <c r="BW27" s="1291" t="s">
        <v>493</v>
      </c>
      <c r="BX27" s="1291"/>
      <c r="BY27" s="1291"/>
      <c r="BZ27" s="1291"/>
      <c r="CA27" s="1291"/>
      <c r="CB27" s="1291"/>
      <c r="CC27" s="1291"/>
      <c r="CD27" s="1291"/>
      <c r="CE27" s="1292"/>
    </row>
    <row r="28" spans="1:83" ht="13.5" customHeight="1">
      <c r="A28" s="320"/>
      <c r="B28" s="1226"/>
      <c r="C28" s="1226"/>
      <c r="D28" s="1226"/>
      <c r="E28" s="1226"/>
      <c r="F28" s="1226"/>
      <c r="G28" s="321"/>
      <c r="H28" s="318"/>
      <c r="I28" s="1214" t="s">
        <v>494</v>
      </c>
      <c r="J28" s="1214"/>
      <c r="K28" s="1214"/>
      <c r="L28" s="1214"/>
      <c r="M28" s="319"/>
      <c r="N28" s="1217"/>
      <c r="O28" s="1218"/>
      <c r="P28" s="1218"/>
      <c r="Q28" s="1218"/>
      <c r="R28" s="1218"/>
      <c r="S28" s="1218"/>
      <c r="T28" s="1218"/>
      <c r="U28" s="1218"/>
      <c r="V28" s="1218"/>
      <c r="W28" s="1218"/>
      <c r="X28" s="1218"/>
      <c r="Y28" s="1218"/>
      <c r="Z28" s="1218"/>
      <c r="AA28" s="1218"/>
      <c r="AB28" s="1219"/>
      <c r="AC28" s="1217"/>
      <c r="AD28" s="1218"/>
      <c r="AE28" s="1218"/>
      <c r="AF28" s="1218"/>
      <c r="AG28" s="1218"/>
      <c r="AH28" s="1218"/>
      <c r="AI28" s="1218"/>
      <c r="AJ28" s="1218"/>
      <c r="AK28" s="1218"/>
      <c r="AL28" s="1218"/>
      <c r="AM28" s="1218"/>
      <c r="AN28" s="1218"/>
      <c r="AO28" s="1219"/>
      <c r="AP28" s="325"/>
      <c r="AQ28" s="320"/>
      <c r="AR28" s="1286"/>
      <c r="AS28" s="1286"/>
      <c r="AT28" s="1286"/>
      <c r="AU28" s="1286"/>
      <c r="AV28" s="1286"/>
      <c r="AW28" s="321"/>
      <c r="AX28" s="314"/>
      <c r="AY28" s="1286"/>
      <c r="AZ28" s="1286"/>
      <c r="BA28" s="1286"/>
      <c r="BB28" s="1286"/>
      <c r="BC28" s="321"/>
      <c r="BD28" s="1293"/>
      <c r="BE28" s="1293"/>
      <c r="BF28" s="1293"/>
      <c r="BG28" s="1293"/>
      <c r="BH28" s="1293"/>
      <c r="BI28" s="1293"/>
      <c r="BJ28" s="1293"/>
      <c r="BK28" s="1293"/>
      <c r="BL28" s="1293"/>
      <c r="BM28" s="1293"/>
      <c r="BN28" s="1295"/>
      <c r="BO28" s="1295"/>
      <c r="BP28" s="1295"/>
      <c r="BQ28" s="1295"/>
      <c r="BR28" s="1295"/>
      <c r="BS28" s="1295"/>
      <c r="BT28" s="1295"/>
      <c r="BU28" s="1295"/>
      <c r="BV28" s="1295"/>
      <c r="BW28" s="1293"/>
      <c r="BX28" s="1293"/>
      <c r="BY28" s="1293"/>
      <c r="BZ28" s="1293"/>
      <c r="CA28" s="1293"/>
      <c r="CB28" s="1293"/>
      <c r="CC28" s="1293"/>
      <c r="CD28" s="1293"/>
      <c r="CE28" s="1294"/>
    </row>
    <row r="29" spans="1:83" ht="13.5" customHeight="1">
      <c r="A29" s="320"/>
      <c r="B29" s="1226"/>
      <c r="C29" s="1226"/>
      <c r="D29" s="1226"/>
      <c r="E29" s="1226"/>
      <c r="F29" s="1226"/>
      <c r="G29" s="321"/>
      <c r="H29" s="323"/>
      <c r="I29" s="1216"/>
      <c r="J29" s="1216"/>
      <c r="K29" s="1216"/>
      <c r="L29" s="1216"/>
      <c r="M29" s="324"/>
      <c r="N29" s="1223"/>
      <c r="O29" s="1224"/>
      <c r="P29" s="1224"/>
      <c r="Q29" s="1224"/>
      <c r="R29" s="1224"/>
      <c r="S29" s="1224"/>
      <c r="T29" s="1224"/>
      <c r="U29" s="1224"/>
      <c r="V29" s="1224"/>
      <c r="W29" s="1224"/>
      <c r="X29" s="1224"/>
      <c r="Y29" s="1224"/>
      <c r="Z29" s="1224"/>
      <c r="AA29" s="1224"/>
      <c r="AB29" s="1225"/>
      <c r="AC29" s="1223"/>
      <c r="AD29" s="1224"/>
      <c r="AE29" s="1224"/>
      <c r="AF29" s="1224"/>
      <c r="AG29" s="1224"/>
      <c r="AH29" s="1224"/>
      <c r="AI29" s="1224"/>
      <c r="AJ29" s="1224"/>
      <c r="AK29" s="1224"/>
      <c r="AL29" s="1224"/>
      <c r="AM29" s="1224"/>
      <c r="AN29" s="1224"/>
      <c r="AO29" s="1225"/>
      <c r="AP29" s="340"/>
      <c r="AQ29" s="320"/>
      <c r="AR29" s="1286"/>
      <c r="AS29" s="1286"/>
      <c r="AT29" s="1286"/>
      <c r="AU29" s="1286"/>
      <c r="AV29" s="1286"/>
      <c r="AW29" s="321"/>
      <c r="AX29" s="1296" t="s">
        <v>495</v>
      </c>
      <c r="AY29" s="1297"/>
      <c r="AZ29" s="1297"/>
      <c r="BA29" s="1297"/>
      <c r="BB29" s="1297"/>
      <c r="BC29" s="1298"/>
      <c r="BD29" s="1234" t="s">
        <v>496</v>
      </c>
      <c r="BE29" s="1235"/>
      <c r="BF29" s="1235"/>
      <c r="BG29" s="1235"/>
      <c r="BH29" s="1235"/>
      <c r="BI29" s="1235"/>
      <c r="BJ29" s="1235"/>
      <c r="BK29" s="1234" t="s">
        <v>486</v>
      </c>
      <c r="BL29" s="1235"/>
      <c r="BM29" s="1235"/>
      <c r="BN29" s="1235"/>
      <c r="BO29" s="1235"/>
      <c r="BP29" s="1235"/>
      <c r="BQ29" s="1235"/>
      <c r="BR29" s="1236"/>
      <c r="BS29" s="1234" t="s">
        <v>487</v>
      </c>
      <c r="BT29" s="1235"/>
      <c r="BU29" s="1235"/>
      <c r="BV29" s="1235"/>
      <c r="BW29" s="1235"/>
      <c r="BX29" s="1235"/>
      <c r="BY29" s="1236"/>
      <c r="BZ29" s="1234" t="s">
        <v>488</v>
      </c>
      <c r="CA29" s="1235"/>
      <c r="CB29" s="1235"/>
      <c r="CC29" s="1235"/>
      <c r="CD29" s="1235"/>
      <c r="CE29" s="1236"/>
    </row>
    <row r="30" spans="1:83" ht="13.5" customHeight="1">
      <c r="A30" s="320"/>
      <c r="B30" s="1226"/>
      <c r="C30" s="1226"/>
      <c r="D30" s="1226"/>
      <c r="E30" s="1226"/>
      <c r="F30" s="1226"/>
      <c r="G30" s="321"/>
      <c r="H30" s="320"/>
      <c r="I30" s="1214" t="s">
        <v>497</v>
      </c>
      <c r="J30" s="1214"/>
      <c r="K30" s="1214"/>
      <c r="L30" s="1214"/>
      <c r="M30" s="321"/>
      <c r="N30" s="1217"/>
      <c r="O30" s="1218"/>
      <c r="P30" s="1218"/>
      <c r="Q30" s="1218"/>
      <c r="R30" s="1218"/>
      <c r="S30" s="1218"/>
      <c r="T30" s="1218"/>
      <c r="U30" s="1218"/>
      <c r="V30" s="1218"/>
      <c r="W30" s="1218"/>
      <c r="X30" s="1218"/>
      <c r="Y30" s="1218"/>
      <c r="Z30" s="1218"/>
      <c r="AA30" s="1218"/>
      <c r="AB30" s="1219"/>
      <c r="AC30" s="1217"/>
      <c r="AD30" s="1218"/>
      <c r="AE30" s="1218"/>
      <c r="AF30" s="1218"/>
      <c r="AG30" s="1218"/>
      <c r="AH30" s="1218"/>
      <c r="AI30" s="1218"/>
      <c r="AJ30" s="1218"/>
      <c r="AK30" s="1218"/>
      <c r="AL30" s="1218"/>
      <c r="AM30" s="1218"/>
      <c r="AN30" s="1218"/>
      <c r="AO30" s="1219"/>
      <c r="AP30" s="340"/>
      <c r="AQ30" s="320"/>
      <c r="AR30" s="1286"/>
      <c r="AS30" s="1286"/>
      <c r="AT30" s="1286"/>
      <c r="AU30" s="1286"/>
      <c r="AV30" s="1286"/>
      <c r="AW30" s="321"/>
      <c r="AX30" s="1299"/>
      <c r="AY30" s="1300"/>
      <c r="AZ30" s="1300"/>
      <c r="BA30" s="1300"/>
      <c r="BB30" s="1300"/>
      <c r="BC30" s="1301"/>
      <c r="BD30" s="1237"/>
      <c r="BE30" s="1238"/>
      <c r="BF30" s="1238"/>
      <c r="BG30" s="1238"/>
      <c r="BH30" s="1238"/>
      <c r="BI30" s="1238"/>
      <c r="BJ30" s="1238"/>
      <c r="BK30" s="1237"/>
      <c r="BL30" s="1238"/>
      <c r="BM30" s="1238"/>
      <c r="BN30" s="1238"/>
      <c r="BO30" s="1238"/>
      <c r="BP30" s="1238"/>
      <c r="BQ30" s="1238"/>
      <c r="BR30" s="1239"/>
      <c r="BS30" s="1237"/>
      <c r="BT30" s="1238"/>
      <c r="BU30" s="1238"/>
      <c r="BV30" s="1238"/>
      <c r="BW30" s="1238"/>
      <c r="BX30" s="1238"/>
      <c r="BY30" s="1239"/>
      <c r="BZ30" s="1237"/>
      <c r="CA30" s="1238"/>
      <c r="CB30" s="1238"/>
      <c r="CC30" s="1238"/>
      <c r="CD30" s="1238"/>
      <c r="CE30" s="1239"/>
    </row>
    <row r="31" spans="1:83" ht="13.5" customHeight="1">
      <c r="A31" s="323"/>
      <c r="B31" s="1227"/>
      <c r="C31" s="1227"/>
      <c r="D31" s="1227"/>
      <c r="E31" s="1227"/>
      <c r="F31" s="1227"/>
      <c r="G31" s="324"/>
      <c r="H31" s="323"/>
      <c r="I31" s="1216"/>
      <c r="J31" s="1216"/>
      <c r="K31" s="1216"/>
      <c r="L31" s="1216"/>
      <c r="M31" s="324"/>
      <c r="N31" s="1223"/>
      <c r="O31" s="1224"/>
      <c r="P31" s="1224"/>
      <c r="Q31" s="1224"/>
      <c r="R31" s="1224"/>
      <c r="S31" s="1224"/>
      <c r="T31" s="1224"/>
      <c r="U31" s="1224"/>
      <c r="V31" s="1224"/>
      <c r="W31" s="1224"/>
      <c r="X31" s="1224"/>
      <c r="Y31" s="1224"/>
      <c r="Z31" s="1224"/>
      <c r="AA31" s="1224"/>
      <c r="AB31" s="1225"/>
      <c r="AC31" s="1223"/>
      <c r="AD31" s="1224"/>
      <c r="AE31" s="1224"/>
      <c r="AF31" s="1224"/>
      <c r="AG31" s="1224"/>
      <c r="AH31" s="1224"/>
      <c r="AI31" s="1224"/>
      <c r="AJ31" s="1224"/>
      <c r="AK31" s="1224"/>
      <c r="AL31" s="1224"/>
      <c r="AM31" s="1224"/>
      <c r="AN31" s="1224"/>
      <c r="AO31" s="1225"/>
      <c r="AP31" s="340"/>
      <c r="AQ31" s="320"/>
      <c r="AR31" s="1286"/>
      <c r="AS31" s="1286"/>
      <c r="AT31" s="1286"/>
      <c r="AU31" s="1286"/>
      <c r="AV31" s="1286"/>
      <c r="AW31" s="321"/>
      <c r="AX31" s="1299"/>
      <c r="AY31" s="1300"/>
      <c r="AZ31" s="1300"/>
      <c r="BA31" s="1300"/>
      <c r="BB31" s="1300"/>
      <c r="BC31" s="1301"/>
      <c r="BD31" s="1234"/>
      <c r="BE31" s="1235"/>
      <c r="BF31" s="1235"/>
      <c r="BG31" s="1235"/>
      <c r="BH31" s="1235"/>
      <c r="BI31" s="1235"/>
      <c r="BJ31" s="1235"/>
      <c r="BK31" s="1234"/>
      <c r="BL31" s="1235"/>
      <c r="BM31" s="1235"/>
      <c r="BN31" s="1235"/>
      <c r="BO31" s="1235"/>
      <c r="BP31" s="1235"/>
      <c r="BQ31" s="1235"/>
      <c r="BR31" s="1236"/>
      <c r="BS31" s="1234"/>
      <c r="BT31" s="1235"/>
      <c r="BU31" s="1235"/>
      <c r="BV31" s="1235"/>
      <c r="BW31" s="1235"/>
      <c r="BX31" s="1235"/>
      <c r="BY31" s="1236"/>
      <c r="BZ31" s="1234"/>
      <c r="CA31" s="1235"/>
      <c r="CB31" s="1235"/>
      <c r="CC31" s="1235"/>
      <c r="CD31" s="1235"/>
      <c r="CE31" s="1236"/>
    </row>
    <row r="32" spans="1:83" ht="13.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40"/>
      <c r="AQ32" s="323"/>
      <c r="AR32" s="1287"/>
      <c r="AS32" s="1287"/>
      <c r="AT32" s="1287"/>
      <c r="AU32" s="1287"/>
      <c r="AV32" s="1287"/>
      <c r="AW32" s="324"/>
      <c r="AX32" s="1302"/>
      <c r="AY32" s="1303"/>
      <c r="AZ32" s="1303"/>
      <c r="BA32" s="1303"/>
      <c r="BB32" s="1303"/>
      <c r="BC32" s="1304"/>
      <c r="BD32" s="1237"/>
      <c r="BE32" s="1238"/>
      <c r="BF32" s="1238"/>
      <c r="BG32" s="1238"/>
      <c r="BH32" s="1238"/>
      <c r="BI32" s="1238"/>
      <c r="BJ32" s="1238"/>
      <c r="BK32" s="1237"/>
      <c r="BL32" s="1238"/>
      <c r="BM32" s="1238"/>
      <c r="BN32" s="1238"/>
      <c r="BO32" s="1238"/>
      <c r="BP32" s="1238"/>
      <c r="BQ32" s="1238"/>
      <c r="BR32" s="1239"/>
      <c r="BS32" s="1237"/>
      <c r="BT32" s="1238"/>
      <c r="BU32" s="1238"/>
      <c r="BV32" s="1238"/>
      <c r="BW32" s="1238"/>
      <c r="BX32" s="1238"/>
      <c r="BY32" s="1239"/>
      <c r="BZ32" s="1237"/>
      <c r="CA32" s="1238"/>
      <c r="CB32" s="1238"/>
      <c r="CC32" s="1238"/>
      <c r="CD32" s="1238"/>
      <c r="CE32" s="1239"/>
    </row>
    <row r="33" spans="1:83" ht="13.5" customHeight="1">
      <c r="A33" s="318"/>
      <c r="B33" s="1285" t="s">
        <v>483</v>
      </c>
      <c r="C33" s="1285"/>
      <c r="D33" s="1285"/>
      <c r="E33" s="1285"/>
      <c r="F33" s="1285"/>
      <c r="G33" s="319"/>
      <c r="H33" s="334" t="s">
        <v>484</v>
      </c>
      <c r="I33" s="1285" t="s">
        <v>485</v>
      </c>
      <c r="J33" s="1285"/>
      <c r="K33" s="1285"/>
      <c r="L33" s="1285"/>
      <c r="M33" s="335"/>
      <c r="N33" s="1285" t="s">
        <v>486</v>
      </c>
      <c r="O33" s="1285"/>
      <c r="P33" s="1285"/>
      <c r="Q33" s="1285"/>
      <c r="R33" s="1285"/>
      <c r="S33" s="1285"/>
      <c r="T33" s="1285"/>
      <c r="U33" s="1285"/>
      <c r="V33" s="1285"/>
      <c r="W33" s="1285"/>
      <c r="X33" s="1288" t="s">
        <v>487</v>
      </c>
      <c r="Y33" s="1288"/>
      <c r="Z33" s="1288"/>
      <c r="AA33" s="1288"/>
      <c r="AB33" s="1288"/>
      <c r="AC33" s="1288"/>
      <c r="AD33" s="1288"/>
      <c r="AE33" s="1288"/>
      <c r="AF33" s="1288"/>
      <c r="AG33" s="1285" t="s">
        <v>488</v>
      </c>
      <c r="AH33" s="1285"/>
      <c r="AI33" s="1285"/>
      <c r="AJ33" s="1285"/>
      <c r="AK33" s="1285"/>
      <c r="AL33" s="1285"/>
      <c r="AM33" s="1285"/>
      <c r="AN33" s="1285"/>
      <c r="AO33" s="1289"/>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row>
    <row r="34" spans="1:83" ht="13.5" customHeight="1">
      <c r="A34" s="320"/>
      <c r="B34" s="1286"/>
      <c r="C34" s="1286"/>
      <c r="D34" s="1286"/>
      <c r="E34" s="1286"/>
      <c r="F34" s="1286"/>
      <c r="G34" s="321"/>
      <c r="H34" s="325"/>
      <c r="I34" s="1286"/>
      <c r="J34" s="1286"/>
      <c r="K34" s="1286"/>
      <c r="L34" s="1286"/>
      <c r="M34" s="337"/>
      <c r="N34" s="1287"/>
      <c r="O34" s="1287"/>
      <c r="P34" s="1287"/>
      <c r="Q34" s="1287"/>
      <c r="R34" s="1287"/>
      <c r="S34" s="1287"/>
      <c r="T34" s="1287"/>
      <c r="U34" s="1287"/>
      <c r="V34" s="1287"/>
      <c r="W34" s="1287"/>
      <c r="X34" s="1288"/>
      <c r="Y34" s="1288"/>
      <c r="Z34" s="1288"/>
      <c r="AA34" s="1288"/>
      <c r="AB34" s="1288"/>
      <c r="AC34" s="1288"/>
      <c r="AD34" s="1288"/>
      <c r="AE34" s="1288"/>
      <c r="AF34" s="1288"/>
      <c r="AG34" s="1287"/>
      <c r="AH34" s="1287"/>
      <c r="AI34" s="1287"/>
      <c r="AJ34" s="1287"/>
      <c r="AK34" s="1287"/>
      <c r="AL34" s="1287"/>
      <c r="AM34" s="1287"/>
      <c r="AN34" s="1287"/>
      <c r="AO34" s="1290"/>
      <c r="AP34" s="314"/>
      <c r="AQ34" s="1311" t="s">
        <v>498</v>
      </c>
      <c r="AR34" s="1312"/>
      <c r="AS34" s="1312"/>
      <c r="AT34" s="1312"/>
      <c r="AU34" s="1312"/>
      <c r="AV34" s="1312"/>
      <c r="AW34" s="1312"/>
      <c r="AX34" s="1312"/>
      <c r="AY34" s="1313"/>
      <c r="AZ34" s="1234"/>
      <c r="BA34" s="1235"/>
      <c r="BB34" s="1235"/>
      <c r="BC34" s="1235"/>
      <c r="BD34" s="1235"/>
      <c r="BE34" s="1235"/>
      <c r="BF34" s="1235"/>
      <c r="BG34" s="1235"/>
      <c r="BH34" s="1235"/>
      <c r="BI34" s="1235"/>
      <c r="BJ34" s="1236"/>
      <c r="BK34" s="313"/>
      <c r="BL34" s="1311" t="s">
        <v>499</v>
      </c>
      <c r="BM34" s="1312"/>
      <c r="BN34" s="1312"/>
      <c r="BO34" s="1312"/>
      <c r="BP34" s="1312"/>
      <c r="BQ34" s="1312"/>
      <c r="BR34" s="1312"/>
      <c r="BS34" s="1312"/>
      <c r="BT34" s="1313"/>
      <c r="BU34" s="1234"/>
      <c r="BV34" s="1235"/>
      <c r="BW34" s="1235"/>
      <c r="BX34" s="1235"/>
      <c r="BY34" s="1235"/>
      <c r="BZ34" s="1235"/>
      <c r="CA34" s="1235"/>
      <c r="CB34" s="1235"/>
      <c r="CC34" s="1235"/>
      <c r="CD34" s="1235"/>
      <c r="CE34" s="1236"/>
    </row>
    <row r="35" spans="1:83" ht="13.5" customHeight="1">
      <c r="A35" s="320"/>
      <c r="B35" s="1286"/>
      <c r="C35" s="1286"/>
      <c r="D35" s="1286"/>
      <c r="E35" s="1286"/>
      <c r="F35" s="1286"/>
      <c r="G35" s="321"/>
      <c r="H35" s="314"/>
      <c r="I35" s="1286"/>
      <c r="J35" s="1286"/>
      <c r="K35" s="1286"/>
      <c r="L35" s="1286"/>
      <c r="M35" s="321"/>
      <c r="N35" s="1291" t="s">
        <v>493</v>
      </c>
      <c r="O35" s="1291"/>
      <c r="P35" s="1291"/>
      <c r="Q35" s="1291"/>
      <c r="R35" s="1291"/>
      <c r="S35" s="1291"/>
      <c r="T35" s="1291"/>
      <c r="U35" s="1291"/>
      <c r="V35" s="1291"/>
      <c r="W35" s="1291"/>
      <c r="X35" s="1295" t="s">
        <v>493</v>
      </c>
      <c r="Y35" s="1295"/>
      <c r="Z35" s="1295"/>
      <c r="AA35" s="1295"/>
      <c r="AB35" s="1295"/>
      <c r="AC35" s="1295"/>
      <c r="AD35" s="1295"/>
      <c r="AE35" s="1295"/>
      <c r="AF35" s="1295"/>
      <c r="AG35" s="1291" t="s">
        <v>493</v>
      </c>
      <c r="AH35" s="1291"/>
      <c r="AI35" s="1291"/>
      <c r="AJ35" s="1291"/>
      <c r="AK35" s="1291"/>
      <c r="AL35" s="1291"/>
      <c r="AM35" s="1291"/>
      <c r="AN35" s="1291"/>
      <c r="AO35" s="1292"/>
      <c r="AP35" s="314"/>
      <c r="AQ35" s="1314"/>
      <c r="AR35" s="1315"/>
      <c r="AS35" s="1315"/>
      <c r="AT35" s="1315"/>
      <c r="AU35" s="1315"/>
      <c r="AV35" s="1315"/>
      <c r="AW35" s="1315"/>
      <c r="AX35" s="1315"/>
      <c r="AY35" s="1316"/>
      <c r="AZ35" s="1308"/>
      <c r="BA35" s="1309"/>
      <c r="BB35" s="1309"/>
      <c r="BC35" s="1309"/>
      <c r="BD35" s="1309"/>
      <c r="BE35" s="1309"/>
      <c r="BF35" s="1309"/>
      <c r="BG35" s="1309"/>
      <c r="BH35" s="1309"/>
      <c r="BI35" s="1309"/>
      <c r="BJ35" s="1310"/>
      <c r="BK35" s="313"/>
      <c r="BL35" s="1314"/>
      <c r="BM35" s="1315"/>
      <c r="BN35" s="1315"/>
      <c r="BO35" s="1315"/>
      <c r="BP35" s="1315"/>
      <c r="BQ35" s="1315"/>
      <c r="BR35" s="1315"/>
      <c r="BS35" s="1315"/>
      <c r="BT35" s="1316"/>
      <c r="BU35" s="1308"/>
      <c r="BV35" s="1309"/>
      <c r="BW35" s="1309"/>
      <c r="BX35" s="1309"/>
      <c r="BY35" s="1309"/>
      <c r="BZ35" s="1309"/>
      <c r="CA35" s="1309"/>
      <c r="CB35" s="1309"/>
      <c r="CC35" s="1309"/>
      <c r="CD35" s="1309"/>
      <c r="CE35" s="1310"/>
    </row>
    <row r="36" spans="1:83" ht="13.5" customHeight="1">
      <c r="A36" s="320"/>
      <c r="B36" s="1286"/>
      <c r="C36" s="1286"/>
      <c r="D36" s="1286"/>
      <c r="E36" s="1286"/>
      <c r="F36" s="1286"/>
      <c r="G36" s="321"/>
      <c r="H36" s="314"/>
      <c r="I36" s="1286"/>
      <c r="J36" s="1286"/>
      <c r="K36" s="1286"/>
      <c r="L36" s="1286"/>
      <c r="M36" s="321"/>
      <c r="N36" s="1293"/>
      <c r="O36" s="1293"/>
      <c r="P36" s="1293"/>
      <c r="Q36" s="1293"/>
      <c r="R36" s="1293"/>
      <c r="S36" s="1293"/>
      <c r="T36" s="1293"/>
      <c r="U36" s="1293"/>
      <c r="V36" s="1293"/>
      <c r="W36" s="1293"/>
      <c r="X36" s="1295"/>
      <c r="Y36" s="1295"/>
      <c r="Z36" s="1295"/>
      <c r="AA36" s="1295"/>
      <c r="AB36" s="1295"/>
      <c r="AC36" s="1295"/>
      <c r="AD36" s="1295"/>
      <c r="AE36" s="1295"/>
      <c r="AF36" s="1295"/>
      <c r="AG36" s="1293"/>
      <c r="AH36" s="1293"/>
      <c r="AI36" s="1293"/>
      <c r="AJ36" s="1293"/>
      <c r="AK36" s="1293"/>
      <c r="AL36" s="1293"/>
      <c r="AM36" s="1293"/>
      <c r="AN36" s="1293"/>
      <c r="AO36" s="1294"/>
      <c r="AP36" s="314"/>
      <c r="AQ36" s="320"/>
      <c r="AR36" s="314"/>
      <c r="AS36" s="1263" t="s">
        <v>500</v>
      </c>
      <c r="AT36" s="1264"/>
      <c r="AU36" s="1264"/>
      <c r="AV36" s="1264"/>
      <c r="AW36" s="1264"/>
      <c r="AX36" s="1264"/>
      <c r="AY36" s="1305"/>
      <c r="AZ36" s="1234"/>
      <c r="BA36" s="1235"/>
      <c r="BB36" s="1235"/>
      <c r="BC36" s="1235"/>
      <c r="BD36" s="1235"/>
      <c r="BE36" s="1235"/>
      <c r="BF36" s="1235"/>
      <c r="BG36" s="1235"/>
      <c r="BH36" s="1235"/>
      <c r="BI36" s="1235"/>
      <c r="BJ36" s="1236"/>
      <c r="BK36" s="313"/>
      <c r="BL36" s="1311" t="s">
        <v>501</v>
      </c>
      <c r="BM36" s="1312"/>
      <c r="BN36" s="1312"/>
      <c r="BO36" s="1312"/>
      <c r="BP36" s="1312"/>
      <c r="BQ36" s="1312"/>
      <c r="BR36" s="1312"/>
      <c r="BS36" s="1312"/>
      <c r="BT36" s="1313"/>
      <c r="BU36" s="1234"/>
      <c r="BV36" s="1235"/>
      <c r="BW36" s="1235"/>
      <c r="BX36" s="1235"/>
      <c r="BY36" s="1235"/>
      <c r="BZ36" s="1235"/>
      <c r="CA36" s="1235"/>
      <c r="CB36" s="1235"/>
      <c r="CC36" s="1235"/>
      <c r="CD36" s="1235"/>
      <c r="CE36" s="1236"/>
    </row>
    <row r="37" spans="1:83" ht="13.5" customHeight="1">
      <c r="A37" s="320"/>
      <c r="B37" s="1286"/>
      <c r="C37" s="1286"/>
      <c r="D37" s="1286"/>
      <c r="E37" s="1286"/>
      <c r="F37" s="1286"/>
      <c r="G37" s="321"/>
      <c r="H37" s="1296" t="s">
        <v>495</v>
      </c>
      <c r="I37" s="1297"/>
      <c r="J37" s="1297"/>
      <c r="K37" s="1297"/>
      <c r="L37" s="1297"/>
      <c r="M37" s="1298"/>
      <c r="N37" s="1235" t="s">
        <v>490</v>
      </c>
      <c r="O37" s="1235"/>
      <c r="P37" s="1235"/>
      <c r="Q37" s="1236"/>
      <c r="R37" s="1234" t="s">
        <v>496</v>
      </c>
      <c r="S37" s="1235"/>
      <c r="T37" s="1235"/>
      <c r="U37" s="1235"/>
      <c r="V37" s="1235"/>
      <c r="W37" s="1235"/>
      <c r="X37" s="1236"/>
      <c r="Y37" s="1234" t="s">
        <v>486</v>
      </c>
      <c r="Z37" s="1235"/>
      <c r="AA37" s="1235"/>
      <c r="AB37" s="1235"/>
      <c r="AC37" s="1235"/>
      <c r="AD37" s="1235"/>
      <c r="AE37" s="1234" t="s">
        <v>487</v>
      </c>
      <c r="AF37" s="1235"/>
      <c r="AG37" s="1235"/>
      <c r="AH37" s="1235"/>
      <c r="AI37" s="1235"/>
      <c r="AJ37" s="1236"/>
      <c r="AK37" s="1235" t="s">
        <v>488</v>
      </c>
      <c r="AL37" s="1235"/>
      <c r="AM37" s="1235"/>
      <c r="AN37" s="1235"/>
      <c r="AO37" s="1236"/>
      <c r="AP37" s="314"/>
      <c r="AQ37" s="320"/>
      <c r="AR37" s="314"/>
      <c r="AS37" s="1265"/>
      <c r="AT37" s="1306"/>
      <c r="AU37" s="1306"/>
      <c r="AV37" s="1306"/>
      <c r="AW37" s="1306"/>
      <c r="AX37" s="1306"/>
      <c r="AY37" s="1307"/>
      <c r="AZ37" s="1308"/>
      <c r="BA37" s="1309"/>
      <c r="BB37" s="1309"/>
      <c r="BC37" s="1309"/>
      <c r="BD37" s="1309"/>
      <c r="BE37" s="1309"/>
      <c r="BF37" s="1309"/>
      <c r="BG37" s="1309"/>
      <c r="BH37" s="1309"/>
      <c r="BI37" s="1309"/>
      <c r="BJ37" s="1310"/>
      <c r="BK37" s="313"/>
      <c r="BL37" s="1314"/>
      <c r="BM37" s="1315"/>
      <c r="BN37" s="1315"/>
      <c r="BO37" s="1315"/>
      <c r="BP37" s="1315"/>
      <c r="BQ37" s="1315"/>
      <c r="BR37" s="1315"/>
      <c r="BS37" s="1315"/>
      <c r="BT37" s="1316"/>
      <c r="BU37" s="1308"/>
      <c r="BV37" s="1309"/>
      <c r="BW37" s="1309"/>
      <c r="BX37" s="1309"/>
      <c r="BY37" s="1309"/>
      <c r="BZ37" s="1309"/>
      <c r="CA37" s="1309"/>
      <c r="CB37" s="1309"/>
      <c r="CC37" s="1309"/>
      <c r="CD37" s="1309"/>
      <c r="CE37" s="1310"/>
    </row>
    <row r="38" spans="1:83" ht="13.5" customHeight="1">
      <c r="A38" s="320"/>
      <c r="B38" s="1286"/>
      <c r="C38" s="1286"/>
      <c r="D38" s="1286"/>
      <c r="E38" s="1286"/>
      <c r="F38" s="1286"/>
      <c r="G38" s="321"/>
      <c r="H38" s="1299"/>
      <c r="I38" s="1300"/>
      <c r="J38" s="1300"/>
      <c r="K38" s="1300"/>
      <c r="L38" s="1300"/>
      <c r="M38" s="1301"/>
      <c r="N38" s="1238"/>
      <c r="O38" s="1238"/>
      <c r="P38" s="1238"/>
      <c r="Q38" s="1239"/>
      <c r="R38" s="1237"/>
      <c r="S38" s="1238"/>
      <c r="T38" s="1238"/>
      <c r="U38" s="1238"/>
      <c r="V38" s="1238"/>
      <c r="W38" s="1238"/>
      <c r="X38" s="1239"/>
      <c r="Y38" s="1237"/>
      <c r="Z38" s="1238"/>
      <c r="AA38" s="1238"/>
      <c r="AB38" s="1238"/>
      <c r="AC38" s="1238"/>
      <c r="AD38" s="1238"/>
      <c r="AE38" s="1237"/>
      <c r="AF38" s="1238"/>
      <c r="AG38" s="1238"/>
      <c r="AH38" s="1238"/>
      <c r="AI38" s="1238"/>
      <c r="AJ38" s="1239"/>
      <c r="AK38" s="1238"/>
      <c r="AL38" s="1238"/>
      <c r="AM38" s="1238"/>
      <c r="AN38" s="1238"/>
      <c r="AO38" s="1239"/>
      <c r="AP38" s="314"/>
      <c r="AQ38" s="1311" t="s">
        <v>502</v>
      </c>
      <c r="AR38" s="1312"/>
      <c r="AS38" s="1312"/>
      <c r="AT38" s="1312"/>
      <c r="AU38" s="1312"/>
      <c r="AV38" s="1312"/>
      <c r="AW38" s="1312"/>
      <c r="AX38" s="1312"/>
      <c r="AY38" s="1313"/>
      <c r="AZ38" s="1317" t="s">
        <v>503</v>
      </c>
      <c r="BA38" s="1318"/>
      <c r="BB38" s="1318"/>
      <c r="BC38" s="1318"/>
      <c r="BD38" s="1318"/>
      <c r="BE38" s="1318"/>
      <c r="BF38" s="1318"/>
      <c r="BG38" s="1318"/>
      <c r="BH38" s="1318"/>
      <c r="BI38" s="1318"/>
      <c r="BJ38" s="1319"/>
      <c r="BK38" s="313"/>
      <c r="BL38" s="1311" t="s">
        <v>504</v>
      </c>
      <c r="BM38" s="1312"/>
      <c r="BN38" s="1312"/>
      <c r="BO38" s="1312"/>
      <c r="BP38" s="1312"/>
      <c r="BQ38" s="1312"/>
      <c r="BR38" s="1312"/>
      <c r="BS38" s="1312"/>
      <c r="BT38" s="1313"/>
      <c r="BU38" s="1234"/>
      <c r="BV38" s="1235"/>
      <c r="BW38" s="1235"/>
      <c r="BX38" s="1235"/>
      <c r="BY38" s="1235"/>
      <c r="BZ38" s="1235"/>
      <c r="CA38" s="1235"/>
      <c r="CB38" s="1235"/>
      <c r="CC38" s="1235"/>
      <c r="CD38" s="1235"/>
      <c r="CE38" s="1236"/>
    </row>
    <row r="39" spans="1:83" ht="13.5" customHeight="1">
      <c r="A39" s="320"/>
      <c r="B39" s="1286"/>
      <c r="C39" s="1286"/>
      <c r="D39" s="1286"/>
      <c r="E39" s="1286"/>
      <c r="F39" s="1286"/>
      <c r="G39" s="321"/>
      <c r="H39" s="1299"/>
      <c r="I39" s="1300"/>
      <c r="J39" s="1300"/>
      <c r="K39" s="1300"/>
      <c r="L39" s="1300"/>
      <c r="M39" s="1301"/>
      <c r="N39" s="1327" t="s">
        <v>494</v>
      </c>
      <c r="O39" s="1327"/>
      <c r="P39" s="1327"/>
      <c r="Q39" s="1328"/>
      <c r="R39" s="1234"/>
      <c r="S39" s="1235"/>
      <c r="T39" s="1235"/>
      <c r="U39" s="1235"/>
      <c r="V39" s="1235"/>
      <c r="W39" s="1235"/>
      <c r="X39" s="1236"/>
      <c r="Y39" s="1234"/>
      <c r="Z39" s="1235"/>
      <c r="AA39" s="1235"/>
      <c r="AB39" s="1235"/>
      <c r="AC39" s="1235"/>
      <c r="AD39" s="1235"/>
      <c r="AE39" s="1234"/>
      <c r="AF39" s="1235"/>
      <c r="AG39" s="1235"/>
      <c r="AH39" s="1235"/>
      <c r="AI39" s="1235"/>
      <c r="AJ39" s="1236"/>
      <c r="AK39" s="1235"/>
      <c r="AL39" s="1235"/>
      <c r="AM39" s="1235"/>
      <c r="AN39" s="1235"/>
      <c r="AO39" s="1236"/>
      <c r="AP39" s="314"/>
      <c r="AQ39" s="1314"/>
      <c r="AR39" s="1315"/>
      <c r="AS39" s="1315"/>
      <c r="AT39" s="1315"/>
      <c r="AU39" s="1315"/>
      <c r="AV39" s="1315"/>
      <c r="AW39" s="1315"/>
      <c r="AX39" s="1315"/>
      <c r="AY39" s="1316"/>
      <c r="AZ39" s="1320"/>
      <c r="BA39" s="1321"/>
      <c r="BB39" s="1321"/>
      <c r="BC39" s="1321"/>
      <c r="BD39" s="1321"/>
      <c r="BE39" s="1321"/>
      <c r="BF39" s="1321"/>
      <c r="BG39" s="1321"/>
      <c r="BH39" s="1321"/>
      <c r="BI39" s="1321"/>
      <c r="BJ39" s="1322"/>
      <c r="BK39" s="313"/>
      <c r="BL39" s="1314"/>
      <c r="BM39" s="1315"/>
      <c r="BN39" s="1315"/>
      <c r="BO39" s="1315"/>
      <c r="BP39" s="1315"/>
      <c r="BQ39" s="1315"/>
      <c r="BR39" s="1315"/>
      <c r="BS39" s="1315"/>
      <c r="BT39" s="1316"/>
      <c r="BU39" s="1308"/>
      <c r="BV39" s="1309"/>
      <c r="BW39" s="1309"/>
      <c r="BX39" s="1309"/>
      <c r="BY39" s="1309"/>
      <c r="BZ39" s="1309"/>
      <c r="CA39" s="1309"/>
      <c r="CB39" s="1309"/>
      <c r="CC39" s="1309"/>
      <c r="CD39" s="1309"/>
      <c r="CE39" s="1310"/>
    </row>
    <row r="40" spans="1:83" ht="13.5" customHeight="1">
      <c r="A40" s="320"/>
      <c r="B40" s="1286"/>
      <c r="C40" s="1286"/>
      <c r="D40" s="1286"/>
      <c r="E40" s="1286"/>
      <c r="F40" s="1286"/>
      <c r="G40" s="321"/>
      <c r="H40" s="1299"/>
      <c r="I40" s="1300"/>
      <c r="J40" s="1300"/>
      <c r="K40" s="1300"/>
      <c r="L40" s="1300"/>
      <c r="M40" s="1301"/>
      <c r="N40" s="1329"/>
      <c r="O40" s="1329"/>
      <c r="P40" s="1329"/>
      <c r="Q40" s="1330"/>
      <c r="R40" s="1237"/>
      <c r="S40" s="1238"/>
      <c r="T40" s="1238"/>
      <c r="U40" s="1238"/>
      <c r="V40" s="1238"/>
      <c r="W40" s="1238"/>
      <c r="X40" s="1239"/>
      <c r="Y40" s="1237"/>
      <c r="Z40" s="1238"/>
      <c r="AA40" s="1238"/>
      <c r="AB40" s="1238"/>
      <c r="AC40" s="1238"/>
      <c r="AD40" s="1238"/>
      <c r="AE40" s="1237"/>
      <c r="AF40" s="1238"/>
      <c r="AG40" s="1238"/>
      <c r="AH40" s="1238"/>
      <c r="AI40" s="1238"/>
      <c r="AJ40" s="1239"/>
      <c r="AK40" s="1238"/>
      <c r="AL40" s="1238"/>
      <c r="AM40" s="1238"/>
      <c r="AN40" s="1238"/>
      <c r="AO40" s="1239"/>
      <c r="AP40" s="314"/>
      <c r="AQ40" s="320"/>
      <c r="AR40" s="314"/>
      <c r="AS40" s="1311" t="s">
        <v>505</v>
      </c>
      <c r="AT40" s="1312"/>
      <c r="AU40" s="1312"/>
      <c r="AV40" s="1312"/>
      <c r="AW40" s="1312"/>
      <c r="AX40" s="1312"/>
      <c r="AY40" s="1313"/>
      <c r="AZ40" s="1234"/>
      <c r="BA40" s="1235"/>
      <c r="BB40" s="1235"/>
      <c r="BC40" s="1235"/>
      <c r="BD40" s="1235"/>
      <c r="BE40" s="1235"/>
      <c r="BF40" s="1235"/>
      <c r="BG40" s="1235"/>
      <c r="BH40" s="1235"/>
      <c r="BI40" s="1235"/>
      <c r="BJ40" s="1236"/>
      <c r="BK40" s="313"/>
      <c r="BL40" s="1311" t="s">
        <v>506</v>
      </c>
      <c r="BM40" s="1312"/>
      <c r="BN40" s="1312"/>
      <c r="BO40" s="1312"/>
      <c r="BP40" s="1312"/>
      <c r="BQ40" s="1312"/>
      <c r="BR40" s="1312"/>
      <c r="BS40" s="1312"/>
      <c r="BT40" s="1313"/>
      <c r="BU40" s="1234"/>
      <c r="BV40" s="1235"/>
      <c r="BW40" s="1235"/>
      <c r="BX40" s="1235"/>
      <c r="BY40" s="1235"/>
      <c r="BZ40" s="1235"/>
      <c r="CA40" s="1235"/>
      <c r="CB40" s="1235"/>
      <c r="CC40" s="1235"/>
      <c r="CD40" s="1235"/>
      <c r="CE40" s="1236"/>
    </row>
    <row r="41" spans="1:83" ht="13.5" customHeight="1">
      <c r="A41" s="320"/>
      <c r="B41" s="1286"/>
      <c r="C41" s="1286"/>
      <c r="D41" s="1286"/>
      <c r="E41" s="1286"/>
      <c r="F41" s="1286"/>
      <c r="G41" s="321"/>
      <c r="H41" s="1299"/>
      <c r="I41" s="1300"/>
      <c r="J41" s="1300"/>
      <c r="K41" s="1300"/>
      <c r="L41" s="1300"/>
      <c r="M41" s="1301"/>
      <c r="N41" s="1327" t="s">
        <v>497</v>
      </c>
      <c r="O41" s="1327"/>
      <c r="P41" s="1327"/>
      <c r="Q41" s="1328"/>
      <c r="R41" s="1234"/>
      <c r="S41" s="1235"/>
      <c r="T41" s="1235"/>
      <c r="U41" s="1235"/>
      <c r="V41" s="1235"/>
      <c r="W41" s="1235"/>
      <c r="X41" s="1236"/>
      <c r="Y41" s="1234"/>
      <c r="Z41" s="1235"/>
      <c r="AA41" s="1235"/>
      <c r="AB41" s="1235"/>
      <c r="AC41" s="1235"/>
      <c r="AD41" s="1235"/>
      <c r="AE41" s="1234"/>
      <c r="AF41" s="1235"/>
      <c r="AG41" s="1235"/>
      <c r="AH41" s="1235"/>
      <c r="AI41" s="1235"/>
      <c r="AJ41" s="1236"/>
      <c r="AK41" s="1235"/>
      <c r="AL41" s="1235"/>
      <c r="AM41" s="1235"/>
      <c r="AN41" s="1235"/>
      <c r="AO41" s="1236"/>
      <c r="AP41" s="314"/>
      <c r="AQ41" s="323"/>
      <c r="AR41" s="317"/>
      <c r="AS41" s="1331"/>
      <c r="AT41" s="1332"/>
      <c r="AU41" s="1332"/>
      <c r="AV41" s="1332"/>
      <c r="AW41" s="1332"/>
      <c r="AX41" s="1332"/>
      <c r="AY41" s="1333"/>
      <c r="AZ41" s="1237"/>
      <c r="BA41" s="1238"/>
      <c r="BB41" s="1238"/>
      <c r="BC41" s="1238"/>
      <c r="BD41" s="1238"/>
      <c r="BE41" s="1238"/>
      <c r="BF41" s="1238"/>
      <c r="BG41" s="1238"/>
      <c r="BH41" s="1238"/>
      <c r="BI41" s="1238"/>
      <c r="BJ41" s="1239"/>
      <c r="BK41" s="313"/>
      <c r="BL41" s="1314"/>
      <c r="BM41" s="1315"/>
      <c r="BN41" s="1315"/>
      <c r="BO41" s="1315"/>
      <c r="BP41" s="1315"/>
      <c r="BQ41" s="1315"/>
      <c r="BR41" s="1315"/>
      <c r="BS41" s="1315"/>
      <c r="BT41" s="1316"/>
      <c r="BU41" s="1308"/>
      <c r="BV41" s="1309"/>
      <c r="BW41" s="1309"/>
      <c r="BX41" s="1309"/>
      <c r="BY41" s="1309"/>
      <c r="BZ41" s="1309"/>
      <c r="CA41" s="1309"/>
      <c r="CB41" s="1309"/>
      <c r="CC41" s="1309"/>
      <c r="CD41" s="1309"/>
      <c r="CE41" s="1310"/>
    </row>
    <row r="42" spans="1:83" ht="13.5" customHeight="1">
      <c r="A42" s="323"/>
      <c r="B42" s="1287"/>
      <c r="C42" s="1287"/>
      <c r="D42" s="1287"/>
      <c r="E42" s="1287"/>
      <c r="F42" s="1287"/>
      <c r="G42" s="324"/>
      <c r="H42" s="1302"/>
      <c r="I42" s="1303"/>
      <c r="J42" s="1303"/>
      <c r="K42" s="1303"/>
      <c r="L42" s="1303"/>
      <c r="M42" s="1304"/>
      <c r="N42" s="1329"/>
      <c r="O42" s="1329"/>
      <c r="P42" s="1329"/>
      <c r="Q42" s="1330"/>
      <c r="R42" s="1237"/>
      <c r="S42" s="1238"/>
      <c r="T42" s="1238"/>
      <c r="U42" s="1238"/>
      <c r="V42" s="1238"/>
      <c r="W42" s="1238"/>
      <c r="X42" s="1239"/>
      <c r="Y42" s="1237"/>
      <c r="Z42" s="1238"/>
      <c r="AA42" s="1238"/>
      <c r="AB42" s="1238"/>
      <c r="AC42" s="1238"/>
      <c r="AD42" s="1238"/>
      <c r="AE42" s="1237"/>
      <c r="AF42" s="1238"/>
      <c r="AG42" s="1238"/>
      <c r="AH42" s="1238"/>
      <c r="AI42" s="1238"/>
      <c r="AJ42" s="1239"/>
      <c r="AK42" s="1238"/>
      <c r="AL42" s="1238"/>
      <c r="AM42" s="1238"/>
      <c r="AN42" s="1238"/>
      <c r="AO42" s="1239"/>
      <c r="AP42" s="314"/>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20"/>
      <c r="BM42" s="314"/>
      <c r="BN42" s="1311" t="s">
        <v>505</v>
      </c>
      <c r="BO42" s="1312"/>
      <c r="BP42" s="1312"/>
      <c r="BQ42" s="1312"/>
      <c r="BR42" s="1312"/>
      <c r="BS42" s="1312"/>
      <c r="BT42" s="1313"/>
      <c r="BU42" s="1234"/>
      <c r="BV42" s="1235"/>
      <c r="BW42" s="1235"/>
      <c r="BX42" s="1235"/>
      <c r="BY42" s="1235"/>
      <c r="BZ42" s="1235"/>
      <c r="CA42" s="1235"/>
      <c r="CB42" s="1235"/>
      <c r="CC42" s="1235"/>
      <c r="CD42" s="1235"/>
      <c r="CE42" s="1236"/>
    </row>
    <row r="43" spans="1:83" ht="6"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4"/>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20"/>
      <c r="BM43" s="314"/>
      <c r="BN43" s="1314"/>
      <c r="BO43" s="1315"/>
      <c r="BP43" s="1315"/>
      <c r="BQ43" s="1315"/>
      <c r="BR43" s="1315"/>
      <c r="BS43" s="1315"/>
      <c r="BT43" s="1316"/>
      <c r="BU43" s="1308"/>
      <c r="BV43" s="1309"/>
      <c r="BW43" s="1309"/>
      <c r="BX43" s="1309"/>
      <c r="BY43" s="1309"/>
      <c r="BZ43" s="1309"/>
      <c r="CA43" s="1309"/>
      <c r="CB43" s="1309"/>
      <c r="CC43" s="1309"/>
      <c r="CD43" s="1309"/>
      <c r="CE43" s="1310"/>
    </row>
    <row r="44" spans="1:83" ht="13.5" customHeight="1">
      <c r="A44" s="318"/>
      <c r="B44" s="1323" t="s">
        <v>507</v>
      </c>
      <c r="C44" s="1323"/>
      <c r="D44" s="1323"/>
      <c r="E44" s="1323"/>
      <c r="F44" s="1323"/>
      <c r="G44" s="319"/>
      <c r="H44" s="1272"/>
      <c r="I44" s="1253"/>
      <c r="J44" s="1253"/>
      <c r="K44" s="1253"/>
      <c r="L44" s="1253"/>
      <c r="M44" s="1253"/>
      <c r="N44" s="1253"/>
      <c r="O44" s="1253"/>
      <c r="P44" s="1253"/>
      <c r="Q44" s="1253"/>
      <c r="R44" s="1253"/>
      <c r="S44" s="1253"/>
      <c r="T44" s="1253"/>
      <c r="U44" s="1254"/>
      <c r="V44" s="318"/>
      <c r="W44" s="1325" t="s">
        <v>508</v>
      </c>
      <c r="X44" s="1325"/>
      <c r="Y44" s="1325"/>
      <c r="Z44" s="1325"/>
      <c r="AA44" s="1325"/>
      <c r="AB44" s="319"/>
      <c r="AC44" s="1272"/>
      <c r="AD44" s="1253"/>
      <c r="AE44" s="1253"/>
      <c r="AF44" s="1253"/>
      <c r="AG44" s="1253"/>
      <c r="AH44" s="1253"/>
      <c r="AI44" s="1253"/>
      <c r="AJ44" s="1253"/>
      <c r="AK44" s="1253"/>
      <c r="AL44" s="1253"/>
      <c r="AM44" s="1253"/>
      <c r="AN44" s="1253"/>
      <c r="AO44" s="1254"/>
      <c r="AP44" s="314"/>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20"/>
      <c r="BM44" s="314"/>
      <c r="BN44" s="1234" t="s">
        <v>509</v>
      </c>
      <c r="BO44" s="1235"/>
      <c r="BP44" s="1235"/>
      <c r="BQ44" s="1235"/>
      <c r="BR44" s="1235"/>
      <c r="BS44" s="1235"/>
      <c r="BT44" s="1236"/>
      <c r="BU44" s="1234"/>
      <c r="BV44" s="1235"/>
      <c r="BW44" s="1235"/>
      <c r="BX44" s="1235"/>
      <c r="BY44" s="1235"/>
      <c r="BZ44" s="1235"/>
      <c r="CA44" s="1235"/>
      <c r="CB44" s="1235"/>
      <c r="CC44" s="1235"/>
      <c r="CD44" s="1235"/>
      <c r="CE44" s="1236"/>
    </row>
    <row r="45" spans="1:83" ht="13.5" customHeight="1">
      <c r="A45" s="323"/>
      <c r="B45" s="1324"/>
      <c r="C45" s="1324"/>
      <c r="D45" s="1324"/>
      <c r="E45" s="1324"/>
      <c r="F45" s="1324"/>
      <c r="G45" s="324"/>
      <c r="H45" s="1255"/>
      <c r="I45" s="1256"/>
      <c r="J45" s="1256"/>
      <c r="K45" s="1256"/>
      <c r="L45" s="1256"/>
      <c r="M45" s="1256"/>
      <c r="N45" s="1256"/>
      <c r="O45" s="1256"/>
      <c r="P45" s="1256"/>
      <c r="Q45" s="1256"/>
      <c r="R45" s="1256"/>
      <c r="S45" s="1256"/>
      <c r="T45" s="1256"/>
      <c r="U45" s="1257"/>
      <c r="V45" s="323"/>
      <c r="W45" s="1326"/>
      <c r="X45" s="1326"/>
      <c r="Y45" s="1326"/>
      <c r="Z45" s="1326"/>
      <c r="AA45" s="1326"/>
      <c r="AB45" s="324"/>
      <c r="AC45" s="1255"/>
      <c r="AD45" s="1256"/>
      <c r="AE45" s="1256"/>
      <c r="AF45" s="1256"/>
      <c r="AG45" s="1256"/>
      <c r="AH45" s="1256"/>
      <c r="AI45" s="1256"/>
      <c r="AJ45" s="1256"/>
      <c r="AK45" s="1256"/>
      <c r="AL45" s="1256"/>
      <c r="AM45" s="1256"/>
      <c r="AN45" s="1256"/>
      <c r="AO45" s="1257"/>
      <c r="AP45" s="314"/>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23"/>
      <c r="BM45" s="317"/>
      <c r="BN45" s="1237"/>
      <c r="BO45" s="1238"/>
      <c r="BP45" s="1238"/>
      <c r="BQ45" s="1238"/>
      <c r="BR45" s="1238"/>
      <c r="BS45" s="1238"/>
      <c r="BT45" s="1239"/>
      <c r="BU45" s="1237"/>
      <c r="BV45" s="1238"/>
      <c r="BW45" s="1238"/>
      <c r="BX45" s="1238"/>
      <c r="BY45" s="1238"/>
      <c r="BZ45" s="1238"/>
      <c r="CA45" s="1238"/>
      <c r="CB45" s="1238"/>
      <c r="CC45" s="1238"/>
      <c r="CD45" s="1238"/>
      <c r="CE45" s="1239"/>
    </row>
    <row r="46" spans="1:83" ht="6" customHeight="1">
      <c r="A46" s="314"/>
      <c r="B46" s="341"/>
      <c r="C46" s="341"/>
      <c r="D46" s="341"/>
      <c r="E46" s="341"/>
      <c r="F46" s="341"/>
      <c r="G46" s="314"/>
      <c r="H46" s="314"/>
      <c r="I46" s="314"/>
      <c r="J46" s="314"/>
      <c r="K46" s="314"/>
      <c r="L46" s="314"/>
      <c r="M46" s="314"/>
      <c r="N46" s="314"/>
      <c r="O46" s="314"/>
      <c r="P46" s="314"/>
      <c r="Q46" s="314"/>
      <c r="R46" s="314"/>
      <c r="S46" s="314"/>
      <c r="T46" s="314"/>
      <c r="U46" s="314"/>
      <c r="V46" s="314"/>
      <c r="W46" s="342"/>
      <c r="X46" s="342"/>
      <c r="Y46" s="342"/>
      <c r="Z46" s="342"/>
      <c r="AA46" s="342"/>
      <c r="AB46" s="314"/>
      <c r="AC46" s="314"/>
      <c r="AD46" s="314"/>
      <c r="AE46" s="314"/>
      <c r="AF46" s="314"/>
      <c r="AG46" s="314"/>
      <c r="AH46" s="314"/>
      <c r="AI46" s="314"/>
      <c r="AJ46" s="314"/>
      <c r="AK46" s="314"/>
      <c r="AL46" s="314"/>
      <c r="AM46" s="314"/>
      <c r="AN46" s="314"/>
      <c r="AO46" s="314"/>
      <c r="AP46" s="314"/>
      <c r="AQ46" s="313"/>
      <c r="AR46" s="313"/>
      <c r="AS46" s="313"/>
      <c r="AT46" s="313"/>
      <c r="AU46" s="313"/>
      <c r="AV46" s="313"/>
      <c r="AW46" s="313"/>
      <c r="AX46" s="313"/>
      <c r="AY46" s="313"/>
      <c r="AZ46" s="313"/>
      <c r="BA46" s="313"/>
      <c r="BB46" s="313"/>
      <c r="BC46" s="313"/>
      <c r="BD46" s="313"/>
      <c r="BE46" s="313"/>
      <c r="BF46" s="313"/>
      <c r="BG46" s="313"/>
      <c r="BH46" s="313"/>
      <c r="BI46" s="313"/>
      <c r="BJ46" s="313"/>
      <c r="BK46" s="313"/>
    </row>
    <row r="47" spans="1:83" ht="13.5" customHeight="1">
      <c r="A47" s="318"/>
      <c r="B47" s="1323" t="s">
        <v>510</v>
      </c>
      <c r="C47" s="1214"/>
      <c r="D47" s="1214"/>
      <c r="E47" s="1214"/>
      <c r="F47" s="1214"/>
      <c r="G47" s="319"/>
      <c r="H47" s="1272"/>
      <c r="I47" s="1253"/>
      <c r="J47" s="1253"/>
      <c r="K47" s="1253"/>
      <c r="L47" s="1253"/>
      <c r="M47" s="1253"/>
      <c r="N47" s="1253"/>
      <c r="O47" s="1253"/>
      <c r="P47" s="1253"/>
      <c r="Q47" s="1253"/>
      <c r="R47" s="1253"/>
      <c r="S47" s="1253"/>
      <c r="T47" s="1253"/>
      <c r="U47" s="1254"/>
      <c r="V47" s="318"/>
      <c r="W47" s="1325" t="s">
        <v>508</v>
      </c>
      <c r="X47" s="1325"/>
      <c r="Y47" s="1325"/>
      <c r="Z47" s="1325"/>
      <c r="AA47" s="1325"/>
      <c r="AB47" s="319"/>
      <c r="AC47" s="1272"/>
      <c r="AD47" s="1253"/>
      <c r="AE47" s="1253"/>
      <c r="AF47" s="1253"/>
      <c r="AG47" s="1253"/>
      <c r="AH47" s="1253"/>
      <c r="AI47" s="1253"/>
      <c r="AJ47" s="1253"/>
      <c r="AK47" s="1253"/>
      <c r="AL47" s="1253"/>
      <c r="AM47" s="1253"/>
      <c r="AN47" s="1253"/>
      <c r="AO47" s="1254"/>
      <c r="AP47" s="314"/>
      <c r="AQ47" s="1296" t="s">
        <v>511</v>
      </c>
      <c r="AR47" s="1285"/>
      <c r="AS47" s="1285"/>
      <c r="AT47" s="1285"/>
      <c r="AU47" s="1285"/>
      <c r="AV47" s="1285"/>
      <c r="AW47" s="1285"/>
      <c r="AX47" s="1289"/>
      <c r="AY47" s="1234" t="s">
        <v>512</v>
      </c>
      <c r="AZ47" s="1235"/>
      <c r="BA47" s="1235"/>
      <c r="BB47" s="1235"/>
      <c r="BC47" s="1235"/>
      <c r="BD47" s="1235"/>
      <c r="BE47" s="1236"/>
      <c r="BF47" s="1296" t="s">
        <v>513</v>
      </c>
      <c r="BG47" s="1285"/>
      <c r="BH47" s="1285"/>
      <c r="BI47" s="1285"/>
      <c r="BJ47" s="1285"/>
      <c r="BK47" s="1285"/>
      <c r="BL47" s="1289"/>
      <c r="BM47" s="1234" t="s">
        <v>514</v>
      </c>
      <c r="BN47" s="1235"/>
      <c r="BO47" s="1235"/>
      <c r="BP47" s="1235"/>
      <c r="BQ47" s="1235"/>
      <c r="BR47" s="1235"/>
      <c r="BS47" s="1236"/>
      <c r="BT47" s="1285" t="s">
        <v>515</v>
      </c>
      <c r="BU47" s="1285"/>
      <c r="BV47" s="1285"/>
      <c r="BW47" s="1285"/>
      <c r="BX47" s="1285"/>
      <c r="BY47" s="1289"/>
      <c r="BZ47" s="1235" t="s">
        <v>512</v>
      </c>
      <c r="CA47" s="1235"/>
      <c r="CB47" s="1235"/>
      <c r="CC47" s="1235"/>
      <c r="CD47" s="1235"/>
      <c r="CE47" s="1236"/>
    </row>
    <row r="48" spans="1:83" ht="13.5" customHeight="1">
      <c r="A48" s="323"/>
      <c r="B48" s="1216"/>
      <c r="C48" s="1216"/>
      <c r="D48" s="1216"/>
      <c r="E48" s="1216"/>
      <c r="F48" s="1216"/>
      <c r="G48" s="324"/>
      <c r="H48" s="1255"/>
      <c r="I48" s="1256"/>
      <c r="J48" s="1256"/>
      <c r="K48" s="1256"/>
      <c r="L48" s="1256"/>
      <c r="M48" s="1256"/>
      <c r="N48" s="1256"/>
      <c r="O48" s="1256"/>
      <c r="P48" s="1256"/>
      <c r="Q48" s="1256"/>
      <c r="R48" s="1256"/>
      <c r="S48" s="1256"/>
      <c r="T48" s="1256"/>
      <c r="U48" s="1257"/>
      <c r="V48" s="323"/>
      <c r="W48" s="1326"/>
      <c r="X48" s="1326"/>
      <c r="Y48" s="1326"/>
      <c r="Z48" s="1326"/>
      <c r="AA48" s="1326"/>
      <c r="AB48" s="324"/>
      <c r="AC48" s="1255"/>
      <c r="AD48" s="1256"/>
      <c r="AE48" s="1256"/>
      <c r="AF48" s="1256"/>
      <c r="AG48" s="1256"/>
      <c r="AH48" s="1256"/>
      <c r="AI48" s="1256"/>
      <c r="AJ48" s="1256"/>
      <c r="AK48" s="1256"/>
      <c r="AL48" s="1256"/>
      <c r="AM48" s="1256"/>
      <c r="AN48" s="1256"/>
      <c r="AO48" s="1257"/>
      <c r="AP48" s="314"/>
      <c r="AQ48" s="1334"/>
      <c r="AR48" s="1286"/>
      <c r="AS48" s="1286"/>
      <c r="AT48" s="1286"/>
      <c r="AU48" s="1286"/>
      <c r="AV48" s="1286"/>
      <c r="AW48" s="1286"/>
      <c r="AX48" s="1335"/>
      <c r="AY48" s="1308"/>
      <c r="AZ48" s="1309"/>
      <c r="BA48" s="1309"/>
      <c r="BB48" s="1309"/>
      <c r="BC48" s="1309"/>
      <c r="BD48" s="1309"/>
      <c r="BE48" s="1310"/>
      <c r="BF48" s="1334"/>
      <c r="BG48" s="1286"/>
      <c r="BH48" s="1286"/>
      <c r="BI48" s="1286"/>
      <c r="BJ48" s="1286"/>
      <c r="BK48" s="1286"/>
      <c r="BL48" s="1335"/>
      <c r="BM48" s="1308"/>
      <c r="BN48" s="1309"/>
      <c r="BO48" s="1309"/>
      <c r="BP48" s="1309"/>
      <c r="BQ48" s="1309"/>
      <c r="BR48" s="1309"/>
      <c r="BS48" s="1310"/>
      <c r="BT48" s="1286"/>
      <c r="BU48" s="1286"/>
      <c r="BV48" s="1286"/>
      <c r="BW48" s="1286"/>
      <c r="BX48" s="1286"/>
      <c r="BY48" s="1335"/>
      <c r="BZ48" s="1309"/>
      <c r="CA48" s="1309"/>
      <c r="CB48" s="1309"/>
      <c r="CC48" s="1309"/>
      <c r="CD48" s="1309"/>
      <c r="CE48" s="1310"/>
    </row>
    <row r="49" spans="1:83" ht="16.5" customHeight="1">
      <c r="A49" s="318"/>
      <c r="B49" s="1323" t="s">
        <v>516</v>
      </c>
      <c r="C49" s="1323"/>
      <c r="D49" s="1323"/>
      <c r="E49" s="1323"/>
      <c r="F49" s="1323"/>
      <c r="G49" s="319"/>
      <c r="H49" s="1272"/>
      <c r="I49" s="1253"/>
      <c r="J49" s="1253"/>
      <c r="K49" s="1253"/>
      <c r="L49" s="1253"/>
      <c r="M49" s="1253"/>
      <c r="N49" s="1253"/>
      <c r="O49" s="1253"/>
      <c r="P49" s="1253"/>
      <c r="Q49" s="1253"/>
      <c r="R49" s="1253"/>
      <c r="S49" s="1253"/>
      <c r="T49" s="1253"/>
      <c r="U49" s="1254"/>
      <c r="V49" s="318"/>
      <c r="W49" s="1325" t="s">
        <v>508</v>
      </c>
      <c r="X49" s="1325"/>
      <c r="Y49" s="1325"/>
      <c r="Z49" s="1325"/>
      <c r="AA49" s="1325"/>
      <c r="AB49" s="319"/>
      <c r="AC49" s="1272"/>
      <c r="AD49" s="1253"/>
      <c r="AE49" s="1253"/>
      <c r="AF49" s="1253"/>
      <c r="AG49" s="1253"/>
      <c r="AH49" s="1253"/>
      <c r="AI49" s="1253"/>
      <c r="AJ49" s="1253"/>
      <c r="AK49" s="1253"/>
      <c r="AL49" s="1253"/>
      <c r="AM49" s="1253"/>
      <c r="AN49" s="1253"/>
      <c r="AO49" s="1254"/>
      <c r="AP49" s="314"/>
      <c r="AQ49" s="1336"/>
      <c r="AR49" s="1287"/>
      <c r="AS49" s="1287"/>
      <c r="AT49" s="1287"/>
      <c r="AU49" s="1287"/>
      <c r="AV49" s="1287"/>
      <c r="AW49" s="1287"/>
      <c r="AX49" s="1290"/>
      <c r="AY49" s="1237"/>
      <c r="AZ49" s="1238"/>
      <c r="BA49" s="1238"/>
      <c r="BB49" s="1238"/>
      <c r="BC49" s="1238"/>
      <c r="BD49" s="1238"/>
      <c r="BE49" s="1239"/>
      <c r="BF49" s="1336"/>
      <c r="BG49" s="1287"/>
      <c r="BH49" s="1287"/>
      <c r="BI49" s="1287"/>
      <c r="BJ49" s="1287"/>
      <c r="BK49" s="1287"/>
      <c r="BL49" s="1290"/>
      <c r="BM49" s="1237"/>
      <c r="BN49" s="1238"/>
      <c r="BO49" s="1238"/>
      <c r="BP49" s="1238"/>
      <c r="BQ49" s="1238"/>
      <c r="BR49" s="1238"/>
      <c r="BS49" s="1239"/>
      <c r="BT49" s="1287"/>
      <c r="BU49" s="1287"/>
      <c r="BV49" s="1287"/>
      <c r="BW49" s="1287"/>
      <c r="BX49" s="1287"/>
      <c r="BY49" s="1290"/>
      <c r="BZ49" s="1238"/>
      <c r="CA49" s="1238"/>
      <c r="CB49" s="1238"/>
      <c r="CC49" s="1238"/>
      <c r="CD49" s="1238"/>
      <c r="CE49" s="1239"/>
    </row>
    <row r="50" spans="1:83" ht="13.5" customHeight="1">
      <c r="A50" s="323"/>
      <c r="B50" s="1324"/>
      <c r="C50" s="1324"/>
      <c r="D50" s="1324"/>
      <c r="E50" s="1324"/>
      <c r="F50" s="1324"/>
      <c r="G50" s="324"/>
      <c r="H50" s="1255"/>
      <c r="I50" s="1256"/>
      <c r="J50" s="1256"/>
      <c r="K50" s="1256"/>
      <c r="L50" s="1256"/>
      <c r="M50" s="1256"/>
      <c r="N50" s="1256"/>
      <c r="O50" s="1256"/>
      <c r="P50" s="1256"/>
      <c r="Q50" s="1256"/>
      <c r="R50" s="1256"/>
      <c r="S50" s="1256"/>
      <c r="T50" s="1256"/>
      <c r="U50" s="1257"/>
      <c r="V50" s="323"/>
      <c r="W50" s="1326"/>
      <c r="X50" s="1326"/>
      <c r="Y50" s="1326"/>
      <c r="Z50" s="1326"/>
      <c r="AA50" s="1326"/>
      <c r="AB50" s="324"/>
      <c r="AC50" s="1255"/>
      <c r="AD50" s="1256"/>
      <c r="AE50" s="1256"/>
      <c r="AF50" s="1256"/>
      <c r="AG50" s="1256"/>
      <c r="AH50" s="1256"/>
      <c r="AI50" s="1256"/>
      <c r="AJ50" s="1256"/>
      <c r="AK50" s="1256"/>
      <c r="AL50" s="1256"/>
      <c r="AM50" s="1256"/>
      <c r="AN50" s="1256"/>
      <c r="AO50" s="1257"/>
      <c r="AP50" s="314"/>
      <c r="BK50" s="313"/>
    </row>
    <row r="51" spans="1:83" ht="13.5" customHeight="1">
      <c r="A51" s="318"/>
      <c r="B51" s="1348" t="s">
        <v>517</v>
      </c>
      <c r="C51" s="1348"/>
      <c r="D51" s="1348"/>
      <c r="E51" s="1348"/>
      <c r="F51" s="1348"/>
      <c r="G51" s="319"/>
      <c r="H51" s="1338" t="s">
        <v>503</v>
      </c>
      <c r="I51" s="1339"/>
      <c r="J51" s="1339"/>
      <c r="K51" s="1339"/>
      <c r="L51" s="1339"/>
      <c r="M51" s="1339"/>
      <c r="N51" s="1339"/>
      <c r="O51" s="1339"/>
      <c r="P51" s="1339"/>
      <c r="Q51" s="1339"/>
      <c r="R51" s="1339"/>
      <c r="S51" s="1339"/>
      <c r="T51" s="1339"/>
      <c r="U51" s="1340"/>
      <c r="V51" s="318"/>
      <c r="W51" s="1350" t="s">
        <v>505</v>
      </c>
      <c r="X51" s="1350"/>
      <c r="Y51" s="1350"/>
      <c r="Z51" s="1350"/>
      <c r="AA51" s="1350"/>
      <c r="AB51" s="319"/>
      <c r="AC51" s="1272"/>
      <c r="AD51" s="1253"/>
      <c r="AE51" s="1253"/>
      <c r="AF51" s="1253"/>
      <c r="AG51" s="1253"/>
      <c r="AH51" s="1253"/>
      <c r="AI51" s="1253"/>
      <c r="AJ51" s="1253"/>
      <c r="AK51" s="1253"/>
      <c r="AL51" s="1253"/>
      <c r="AM51" s="1253"/>
      <c r="AN51" s="1253"/>
      <c r="AO51" s="1254"/>
      <c r="AP51" s="314"/>
      <c r="BK51" s="313"/>
    </row>
    <row r="52" spans="1:83" ht="13.5" customHeight="1">
      <c r="A52" s="323"/>
      <c r="B52" s="1349"/>
      <c r="C52" s="1349"/>
      <c r="D52" s="1349"/>
      <c r="E52" s="1349"/>
      <c r="F52" s="1349"/>
      <c r="G52" s="324"/>
      <c r="H52" s="1341"/>
      <c r="I52" s="1342"/>
      <c r="J52" s="1342"/>
      <c r="K52" s="1342"/>
      <c r="L52" s="1342"/>
      <c r="M52" s="1342"/>
      <c r="N52" s="1342"/>
      <c r="O52" s="1342"/>
      <c r="P52" s="1342"/>
      <c r="Q52" s="1342"/>
      <c r="R52" s="1342"/>
      <c r="S52" s="1342"/>
      <c r="T52" s="1342"/>
      <c r="U52" s="1343"/>
      <c r="V52" s="323"/>
      <c r="W52" s="1351"/>
      <c r="X52" s="1351"/>
      <c r="Y52" s="1351"/>
      <c r="Z52" s="1351"/>
      <c r="AA52" s="1351"/>
      <c r="AB52" s="324"/>
      <c r="AC52" s="1255"/>
      <c r="AD52" s="1256"/>
      <c r="AE52" s="1256"/>
      <c r="AF52" s="1256"/>
      <c r="AG52" s="1256"/>
      <c r="AH52" s="1256"/>
      <c r="AI52" s="1256"/>
      <c r="AJ52" s="1256"/>
      <c r="AK52" s="1256"/>
      <c r="AL52" s="1256"/>
      <c r="AM52" s="1256"/>
      <c r="AN52" s="1256"/>
      <c r="AO52" s="1257"/>
      <c r="AP52" s="314"/>
    </row>
    <row r="53" spans="1:83" ht="13.5" customHeight="1">
      <c r="A53" s="1352" t="s">
        <v>518</v>
      </c>
      <c r="B53" s="1353"/>
      <c r="C53" s="1353"/>
      <c r="D53" s="1353"/>
      <c r="E53" s="1353"/>
      <c r="F53" s="1353"/>
      <c r="G53" s="1354"/>
      <c r="H53" s="1338"/>
      <c r="I53" s="1339"/>
      <c r="J53" s="1339"/>
      <c r="K53" s="1339"/>
      <c r="L53" s="1339"/>
      <c r="M53" s="1339"/>
      <c r="N53" s="1339"/>
      <c r="O53" s="1339"/>
      <c r="P53" s="1339"/>
      <c r="Q53" s="1339"/>
      <c r="R53" s="1339"/>
      <c r="S53" s="1339"/>
      <c r="T53" s="1339"/>
      <c r="U53" s="1340"/>
      <c r="V53" s="318"/>
      <c r="W53" s="1350" t="s">
        <v>505</v>
      </c>
      <c r="X53" s="1350"/>
      <c r="Y53" s="1350"/>
      <c r="Z53" s="1350"/>
      <c r="AA53" s="1350"/>
      <c r="AB53" s="319"/>
      <c r="AC53" s="1272"/>
      <c r="AD53" s="1253"/>
      <c r="AE53" s="1253"/>
      <c r="AF53" s="1253"/>
      <c r="AG53" s="1253"/>
      <c r="AH53" s="1253"/>
      <c r="AI53" s="1253"/>
      <c r="AJ53" s="1253"/>
      <c r="AK53" s="1253"/>
      <c r="AL53" s="1253"/>
      <c r="AM53" s="1253"/>
      <c r="AN53" s="1253"/>
      <c r="AO53" s="1254"/>
      <c r="AP53" s="314"/>
    </row>
    <row r="54" spans="1:83" ht="13.5" customHeight="1">
      <c r="A54" s="1355"/>
      <c r="B54" s="1356"/>
      <c r="C54" s="1356"/>
      <c r="D54" s="1356"/>
      <c r="E54" s="1356"/>
      <c r="F54" s="1356"/>
      <c r="G54" s="1357"/>
      <c r="H54" s="1341"/>
      <c r="I54" s="1342"/>
      <c r="J54" s="1342"/>
      <c r="K54" s="1342"/>
      <c r="L54" s="1342"/>
      <c r="M54" s="1342"/>
      <c r="N54" s="1342"/>
      <c r="O54" s="1342"/>
      <c r="P54" s="1342"/>
      <c r="Q54" s="1342"/>
      <c r="R54" s="1342"/>
      <c r="S54" s="1342"/>
      <c r="T54" s="1342"/>
      <c r="U54" s="1343"/>
      <c r="V54" s="323"/>
      <c r="W54" s="1351"/>
      <c r="X54" s="1351"/>
      <c r="Y54" s="1351"/>
      <c r="Z54" s="1351"/>
      <c r="AA54" s="1351"/>
      <c r="AB54" s="324"/>
      <c r="AC54" s="1255"/>
      <c r="AD54" s="1256"/>
      <c r="AE54" s="1256"/>
      <c r="AF54" s="1256"/>
      <c r="AG54" s="1256"/>
      <c r="AH54" s="1256"/>
      <c r="AI54" s="1256"/>
      <c r="AJ54" s="1256"/>
      <c r="AK54" s="1256"/>
      <c r="AL54" s="1256"/>
      <c r="AM54" s="1256"/>
      <c r="AN54" s="1256"/>
      <c r="AO54" s="1257"/>
      <c r="AP54" s="314"/>
    </row>
    <row r="55" spans="1:83" ht="13.5" customHeight="1">
      <c r="A55" s="318"/>
      <c r="B55" s="1323" t="s">
        <v>519</v>
      </c>
      <c r="C55" s="1323"/>
      <c r="D55" s="1323"/>
      <c r="E55" s="1323"/>
      <c r="F55" s="1323"/>
      <c r="G55" s="319"/>
      <c r="H55" s="1338"/>
      <c r="I55" s="1339"/>
      <c r="J55" s="1339"/>
      <c r="K55" s="1339"/>
      <c r="L55" s="1339"/>
      <c r="M55" s="1339"/>
      <c r="N55" s="1339"/>
      <c r="O55" s="1339"/>
      <c r="P55" s="1339"/>
      <c r="Q55" s="1339"/>
      <c r="R55" s="1339"/>
      <c r="S55" s="1339"/>
      <c r="T55" s="1339"/>
      <c r="U55" s="1340"/>
      <c r="V55" s="318"/>
      <c r="W55" s="1323" t="s">
        <v>519</v>
      </c>
      <c r="X55" s="1323"/>
      <c r="Y55" s="1323"/>
      <c r="Z55" s="1323"/>
      <c r="AA55" s="1323"/>
      <c r="AB55" s="319"/>
      <c r="AC55" s="1272"/>
      <c r="AD55" s="1253"/>
      <c r="AE55" s="1253"/>
      <c r="AF55" s="1253"/>
      <c r="AG55" s="1253"/>
      <c r="AH55" s="1253"/>
      <c r="AI55" s="1253"/>
      <c r="AJ55" s="1253"/>
      <c r="AK55" s="1253"/>
      <c r="AL55" s="1253"/>
      <c r="AM55" s="1253"/>
      <c r="AN55" s="1253"/>
      <c r="AO55" s="1254"/>
      <c r="AP55" s="314"/>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3.5" customHeight="1">
      <c r="A56" s="320"/>
      <c r="B56" s="1337"/>
      <c r="C56" s="1337"/>
      <c r="D56" s="1337"/>
      <c r="E56" s="1337"/>
      <c r="F56" s="1337"/>
      <c r="G56" s="321"/>
      <c r="H56" s="1341"/>
      <c r="I56" s="1342"/>
      <c r="J56" s="1342"/>
      <c r="K56" s="1342"/>
      <c r="L56" s="1342"/>
      <c r="M56" s="1342"/>
      <c r="N56" s="1342"/>
      <c r="O56" s="1342"/>
      <c r="P56" s="1342"/>
      <c r="Q56" s="1342"/>
      <c r="R56" s="1342"/>
      <c r="S56" s="1342"/>
      <c r="T56" s="1342"/>
      <c r="U56" s="1343"/>
      <c r="V56" s="320"/>
      <c r="W56" s="1337"/>
      <c r="X56" s="1337"/>
      <c r="Y56" s="1337"/>
      <c r="Z56" s="1337"/>
      <c r="AA56" s="1337"/>
      <c r="AB56" s="321"/>
      <c r="AC56" s="1255"/>
      <c r="AD56" s="1256"/>
      <c r="AE56" s="1256"/>
      <c r="AF56" s="1256"/>
      <c r="AG56" s="1256"/>
      <c r="AH56" s="1256"/>
      <c r="AI56" s="1256"/>
      <c r="AJ56" s="1256"/>
      <c r="AK56" s="1256"/>
      <c r="AL56" s="1256"/>
      <c r="AM56" s="1256"/>
      <c r="AN56" s="1256"/>
      <c r="AO56" s="1257"/>
      <c r="AP56" s="314"/>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3.5" customHeight="1">
      <c r="A57" s="320"/>
      <c r="B57" s="314"/>
      <c r="C57" s="1344" t="s">
        <v>505</v>
      </c>
      <c r="D57" s="1214"/>
      <c r="E57" s="1214"/>
      <c r="F57" s="1214"/>
      <c r="G57" s="1345"/>
      <c r="H57" s="1272"/>
      <c r="I57" s="1253"/>
      <c r="J57" s="1253"/>
      <c r="K57" s="1253"/>
      <c r="L57" s="1253"/>
      <c r="M57" s="1253"/>
      <c r="N57" s="1253"/>
      <c r="O57" s="1253"/>
      <c r="P57" s="1253"/>
      <c r="Q57" s="1253"/>
      <c r="R57" s="1253"/>
      <c r="S57" s="1253"/>
      <c r="T57" s="1253"/>
      <c r="U57" s="1254"/>
      <c r="V57" s="320"/>
      <c r="W57" s="314"/>
      <c r="X57" s="1344" t="s">
        <v>505</v>
      </c>
      <c r="Y57" s="1214"/>
      <c r="Z57" s="1214"/>
      <c r="AA57" s="1214"/>
      <c r="AB57" s="1345"/>
      <c r="AC57" s="1272"/>
      <c r="AD57" s="1253"/>
      <c r="AE57" s="1253"/>
      <c r="AF57" s="1253"/>
      <c r="AG57" s="1253"/>
      <c r="AH57" s="1253"/>
      <c r="AI57" s="1253"/>
      <c r="AJ57" s="1253"/>
      <c r="AK57" s="1253"/>
      <c r="AL57" s="1253"/>
      <c r="AM57" s="1253"/>
      <c r="AN57" s="1253"/>
      <c r="AO57" s="1254"/>
      <c r="AP57" s="314"/>
      <c r="AQ57" s="343"/>
      <c r="AR57" s="343"/>
      <c r="AS57" s="343"/>
      <c r="AT57" s="343"/>
      <c r="AU57" s="343"/>
      <c r="AV57" s="343"/>
      <c r="AW57" s="343"/>
      <c r="AX57" s="343"/>
      <c r="AY57" s="343"/>
      <c r="AZ57" s="343"/>
      <c r="BA57" s="343"/>
      <c r="BB57" s="343"/>
      <c r="BC57" s="343"/>
      <c r="BD57" s="343"/>
      <c r="BE57" s="343"/>
      <c r="BF57" s="343"/>
      <c r="BG57" s="343"/>
      <c r="BH57" s="343"/>
      <c r="BI57" s="343"/>
      <c r="BJ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3.5" customHeight="1">
      <c r="A58" s="320"/>
      <c r="B58" s="314"/>
      <c r="C58" s="1346"/>
      <c r="D58" s="1216"/>
      <c r="E58" s="1216"/>
      <c r="F58" s="1216"/>
      <c r="G58" s="1347"/>
      <c r="H58" s="1255"/>
      <c r="I58" s="1256"/>
      <c r="J58" s="1256"/>
      <c r="K58" s="1256"/>
      <c r="L58" s="1256"/>
      <c r="M58" s="1256"/>
      <c r="N58" s="1256"/>
      <c r="O58" s="1256"/>
      <c r="P58" s="1256"/>
      <c r="Q58" s="1256"/>
      <c r="R58" s="1256"/>
      <c r="S58" s="1256"/>
      <c r="T58" s="1256"/>
      <c r="U58" s="1257"/>
      <c r="V58" s="320"/>
      <c r="W58" s="314"/>
      <c r="X58" s="1346"/>
      <c r="Y58" s="1216"/>
      <c r="Z58" s="1216"/>
      <c r="AA58" s="1216"/>
      <c r="AB58" s="1347"/>
      <c r="AC58" s="1255"/>
      <c r="AD58" s="1256"/>
      <c r="AE58" s="1256"/>
      <c r="AF58" s="1256"/>
      <c r="AG58" s="1256"/>
      <c r="AH58" s="1256"/>
      <c r="AI58" s="1256"/>
      <c r="AJ58" s="1256"/>
      <c r="AK58" s="1256"/>
      <c r="AL58" s="1256"/>
      <c r="AM58" s="1256"/>
      <c r="AN58" s="1256"/>
      <c r="AO58" s="1257"/>
      <c r="AP58" s="314"/>
      <c r="AQ58" s="343"/>
      <c r="AR58" s="343"/>
      <c r="AS58" s="343"/>
      <c r="AT58" s="343"/>
      <c r="AU58" s="343"/>
      <c r="AV58" s="343"/>
      <c r="AW58" s="343"/>
      <c r="AX58" s="343"/>
      <c r="AY58" s="343"/>
      <c r="AZ58" s="343"/>
      <c r="BA58" s="343"/>
      <c r="BB58" s="343"/>
      <c r="BC58" s="343"/>
      <c r="BD58" s="343"/>
      <c r="BE58" s="343"/>
      <c r="BF58" s="343"/>
      <c r="BG58" s="343"/>
      <c r="BH58" s="343"/>
      <c r="BI58" s="343"/>
      <c r="BJ58" s="343"/>
      <c r="BL58" s="343"/>
      <c r="BM58" s="1358"/>
      <c r="BN58" s="1358"/>
      <c r="BO58" s="1358"/>
      <c r="BP58" s="1358"/>
      <c r="BQ58" s="1358"/>
      <c r="BR58" s="1358"/>
      <c r="BS58" s="1358"/>
      <c r="BT58" s="1358"/>
      <c r="BU58" s="1358"/>
      <c r="BV58" s="1358"/>
      <c r="BW58" s="1358"/>
      <c r="BX58" s="1358"/>
      <c r="BY58" s="1358"/>
      <c r="BZ58" s="1358"/>
      <c r="CA58" s="1358"/>
      <c r="CB58" s="1358"/>
      <c r="CC58" s="1358"/>
      <c r="CD58" s="1358"/>
      <c r="CE58" s="1358"/>
    </row>
    <row r="59" spans="1:83" ht="13.5" customHeight="1">
      <c r="A59" s="320"/>
      <c r="B59" s="314"/>
      <c r="C59" s="1359" t="s">
        <v>520</v>
      </c>
      <c r="D59" s="1323"/>
      <c r="E59" s="1323"/>
      <c r="F59" s="1323"/>
      <c r="G59" s="1360"/>
      <c r="H59" s="1272"/>
      <c r="I59" s="1253"/>
      <c r="J59" s="1253"/>
      <c r="K59" s="1253"/>
      <c r="L59" s="1253"/>
      <c r="M59" s="1253"/>
      <c r="N59" s="1253"/>
      <c r="O59" s="1253"/>
      <c r="P59" s="1253"/>
      <c r="Q59" s="1253"/>
      <c r="R59" s="1253"/>
      <c r="S59" s="1253"/>
      <c r="T59" s="1253"/>
      <c r="U59" s="1254"/>
      <c r="V59" s="320"/>
      <c r="W59" s="314"/>
      <c r="X59" s="1359" t="s">
        <v>520</v>
      </c>
      <c r="Y59" s="1323"/>
      <c r="Z59" s="1323"/>
      <c r="AA59" s="1323"/>
      <c r="AB59" s="1360"/>
      <c r="AC59" s="1272"/>
      <c r="AD59" s="1253"/>
      <c r="AE59" s="1253"/>
      <c r="AF59" s="1253"/>
      <c r="AG59" s="1253"/>
      <c r="AH59" s="1253"/>
      <c r="AI59" s="1253"/>
      <c r="AJ59" s="1253"/>
      <c r="AK59" s="1253"/>
      <c r="AL59" s="1253"/>
      <c r="AM59" s="1253"/>
      <c r="AN59" s="1253"/>
      <c r="AO59" s="1254"/>
      <c r="AP59" s="314"/>
      <c r="AQ59" s="343"/>
      <c r="AR59" s="343"/>
      <c r="AS59" s="343"/>
      <c r="AT59" s="343"/>
      <c r="AU59" s="343"/>
      <c r="AV59" s="343"/>
      <c r="AW59" s="343"/>
      <c r="AX59" s="343"/>
      <c r="AY59" s="343"/>
      <c r="AZ59" s="343"/>
      <c r="BA59" s="343"/>
      <c r="BB59" s="343"/>
      <c r="BC59" s="343"/>
      <c r="BD59" s="343"/>
      <c r="BE59" s="343"/>
      <c r="BF59" s="343"/>
      <c r="BG59" s="343"/>
      <c r="BH59" s="343"/>
      <c r="BI59" s="343"/>
      <c r="BJ59" s="343"/>
    </row>
    <row r="60" spans="1:83" ht="9" customHeight="1">
      <c r="A60" s="323"/>
      <c r="B60" s="317"/>
      <c r="C60" s="1361"/>
      <c r="D60" s="1324"/>
      <c r="E60" s="1324"/>
      <c r="F60" s="1324"/>
      <c r="G60" s="1362"/>
      <c r="H60" s="1255"/>
      <c r="I60" s="1256"/>
      <c r="J60" s="1256"/>
      <c r="K60" s="1256"/>
      <c r="L60" s="1256"/>
      <c r="M60" s="1256"/>
      <c r="N60" s="1256"/>
      <c r="O60" s="1256"/>
      <c r="P60" s="1256"/>
      <c r="Q60" s="1256"/>
      <c r="R60" s="1256"/>
      <c r="S60" s="1256"/>
      <c r="T60" s="1256"/>
      <c r="U60" s="1257"/>
      <c r="V60" s="323"/>
      <c r="W60" s="317"/>
      <c r="X60" s="1361"/>
      <c r="Y60" s="1324"/>
      <c r="Z60" s="1324"/>
      <c r="AA60" s="1324"/>
      <c r="AB60" s="1362"/>
      <c r="AC60" s="1255"/>
      <c r="AD60" s="1256"/>
      <c r="AE60" s="1256"/>
      <c r="AF60" s="1256"/>
      <c r="AG60" s="1256"/>
      <c r="AH60" s="1256"/>
      <c r="AI60" s="1256"/>
      <c r="AJ60" s="1256"/>
      <c r="AK60" s="1256"/>
      <c r="AL60" s="1256"/>
      <c r="AM60" s="1256"/>
      <c r="AN60" s="1256"/>
      <c r="AO60" s="1257"/>
      <c r="AP60" s="314"/>
      <c r="AQ60" s="343"/>
      <c r="AR60" s="343"/>
      <c r="AS60" s="343"/>
      <c r="AT60" s="343"/>
      <c r="AU60" s="343"/>
      <c r="AV60" s="343"/>
      <c r="AW60" s="343"/>
      <c r="AX60" s="343"/>
      <c r="AY60" s="343"/>
      <c r="AZ60" s="343"/>
      <c r="BA60" s="343"/>
      <c r="BB60" s="343"/>
      <c r="BC60" s="343"/>
      <c r="BD60" s="343"/>
      <c r="BE60" s="343"/>
      <c r="BF60" s="343"/>
      <c r="BG60" s="343"/>
      <c r="BH60" s="343"/>
      <c r="BI60" s="343"/>
      <c r="BJ60" s="343"/>
    </row>
    <row r="61" spans="1:83" ht="12" customHeight="1">
      <c r="A61" s="314"/>
      <c r="B61" s="314"/>
      <c r="C61" s="344"/>
      <c r="D61" s="344"/>
      <c r="E61" s="344"/>
      <c r="F61" s="344"/>
      <c r="G61" s="344"/>
      <c r="H61" s="326"/>
      <c r="I61" s="326"/>
      <c r="J61" s="326"/>
      <c r="K61" s="326"/>
      <c r="L61" s="326"/>
      <c r="M61" s="326"/>
      <c r="N61" s="326"/>
      <c r="O61" s="326"/>
      <c r="P61" s="326"/>
      <c r="Q61" s="326"/>
      <c r="R61" s="326"/>
      <c r="S61" s="326"/>
      <c r="T61" s="326"/>
      <c r="U61" s="326"/>
      <c r="V61" s="326"/>
      <c r="W61" s="326"/>
      <c r="X61" s="345"/>
      <c r="Y61" s="345"/>
      <c r="Z61" s="345"/>
      <c r="AA61" s="345"/>
      <c r="AB61" s="345"/>
      <c r="AC61" s="326"/>
      <c r="AD61" s="326"/>
      <c r="AE61" s="326"/>
      <c r="AF61" s="326"/>
      <c r="AG61" s="326"/>
      <c r="AH61" s="326"/>
      <c r="AI61" s="326"/>
      <c r="AJ61" s="326"/>
      <c r="AK61" s="326"/>
      <c r="AL61" s="326"/>
      <c r="AM61" s="326"/>
      <c r="AN61" s="326"/>
      <c r="AO61" s="326"/>
      <c r="AP61" s="346"/>
      <c r="BK61" s="343"/>
    </row>
    <row r="62" spans="1:83" ht="12" customHeight="1">
      <c r="A62" s="1296" t="s">
        <v>511</v>
      </c>
      <c r="B62" s="1285"/>
      <c r="C62" s="1285"/>
      <c r="D62" s="1285"/>
      <c r="E62" s="1285"/>
      <c r="F62" s="1285"/>
      <c r="G62" s="1285"/>
      <c r="H62" s="1289"/>
      <c r="I62" s="1234" t="s">
        <v>512</v>
      </c>
      <c r="J62" s="1235"/>
      <c r="K62" s="1235"/>
      <c r="L62" s="1235"/>
      <c r="M62" s="1235"/>
      <c r="N62" s="1235"/>
      <c r="O62" s="1236"/>
      <c r="P62" s="1296" t="s">
        <v>521</v>
      </c>
      <c r="Q62" s="1285"/>
      <c r="R62" s="1285"/>
      <c r="S62" s="1285"/>
      <c r="T62" s="1285"/>
      <c r="U62" s="1285"/>
      <c r="V62" s="1289"/>
      <c r="W62" s="1234" t="s">
        <v>514</v>
      </c>
      <c r="X62" s="1235"/>
      <c r="Y62" s="1235"/>
      <c r="Z62" s="1235"/>
      <c r="AA62" s="1235"/>
      <c r="AB62" s="1235"/>
      <c r="AC62" s="1236"/>
      <c r="AD62" s="1285" t="s">
        <v>515</v>
      </c>
      <c r="AE62" s="1285"/>
      <c r="AF62" s="1285"/>
      <c r="AG62" s="1285"/>
      <c r="AH62" s="1285"/>
      <c r="AI62" s="1289"/>
      <c r="AJ62" s="1235" t="s">
        <v>512</v>
      </c>
      <c r="AK62" s="1235"/>
      <c r="AL62" s="1235"/>
      <c r="AM62" s="1235"/>
      <c r="AN62" s="1235"/>
      <c r="AO62" s="1236"/>
      <c r="AP62" s="346"/>
      <c r="BK62" s="343"/>
    </row>
    <row r="63" spans="1:83" ht="23.25" customHeight="1">
      <c r="A63" s="1334"/>
      <c r="B63" s="1286"/>
      <c r="C63" s="1286"/>
      <c r="D63" s="1286"/>
      <c r="E63" s="1286"/>
      <c r="F63" s="1286"/>
      <c r="G63" s="1286"/>
      <c r="H63" s="1335"/>
      <c r="I63" s="1308"/>
      <c r="J63" s="1309"/>
      <c r="K63" s="1309"/>
      <c r="L63" s="1309"/>
      <c r="M63" s="1309"/>
      <c r="N63" s="1309"/>
      <c r="O63" s="1310"/>
      <c r="P63" s="1334"/>
      <c r="Q63" s="1286"/>
      <c r="R63" s="1286"/>
      <c r="S63" s="1286"/>
      <c r="T63" s="1286"/>
      <c r="U63" s="1286"/>
      <c r="V63" s="1335"/>
      <c r="W63" s="1308"/>
      <c r="X63" s="1309"/>
      <c r="Y63" s="1309"/>
      <c r="Z63" s="1309"/>
      <c r="AA63" s="1309"/>
      <c r="AB63" s="1309"/>
      <c r="AC63" s="1310"/>
      <c r="AD63" s="1286"/>
      <c r="AE63" s="1286"/>
      <c r="AF63" s="1286"/>
      <c r="AG63" s="1286"/>
      <c r="AH63" s="1286"/>
      <c r="AI63" s="1335"/>
      <c r="AJ63" s="1309"/>
      <c r="AK63" s="1309"/>
      <c r="AL63" s="1309"/>
      <c r="AM63" s="1309"/>
      <c r="AN63" s="1309"/>
      <c r="AO63" s="1310"/>
      <c r="AP63" s="346"/>
      <c r="BK63" s="343"/>
    </row>
    <row r="64" spans="1:83" ht="12" customHeight="1">
      <c r="A64" s="1336"/>
      <c r="B64" s="1287"/>
      <c r="C64" s="1287"/>
      <c r="D64" s="1287"/>
      <c r="E64" s="1287"/>
      <c r="F64" s="1287"/>
      <c r="G64" s="1287"/>
      <c r="H64" s="1290"/>
      <c r="I64" s="1237"/>
      <c r="J64" s="1238"/>
      <c r="K64" s="1238"/>
      <c r="L64" s="1238"/>
      <c r="M64" s="1238"/>
      <c r="N64" s="1238"/>
      <c r="O64" s="1239"/>
      <c r="P64" s="1336"/>
      <c r="Q64" s="1287"/>
      <c r="R64" s="1287"/>
      <c r="S64" s="1287"/>
      <c r="T64" s="1287"/>
      <c r="U64" s="1287"/>
      <c r="V64" s="1290"/>
      <c r="W64" s="1237"/>
      <c r="X64" s="1238"/>
      <c r="Y64" s="1238"/>
      <c r="Z64" s="1238"/>
      <c r="AA64" s="1238"/>
      <c r="AB64" s="1238"/>
      <c r="AC64" s="1239"/>
      <c r="AD64" s="1287"/>
      <c r="AE64" s="1287"/>
      <c r="AF64" s="1287"/>
      <c r="AG64" s="1287"/>
      <c r="AH64" s="1287"/>
      <c r="AI64" s="1290"/>
      <c r="AJ64" s="1238"/>
      <c r="AK64" s="1238"/>
      <c r="AL64" s="1238"/>
      <c r="AM64" s="1238"/>
      <c r="AN64" s="1238"/>
      <c r="AO64" s="1239"/>
      <c r="AP64" s="346"/>
      <c r="BK64" s="343"/>
    </row>
    <row r="65" spans="1:41" ht="13.5" customHeight="1">
      <c r="A65" s="313"/>
      <c r="B65" s="313"/>
      <c r="C65" s="313"/>
      <c r="D65" s="313"/>
      <c r="E65" s="313"/>
      <c r="F65" s="313"/>
      <c r="G65" s="313"/>
      <c r="H65" s="1358"/>
      <c r="I65" s="1358"/>
      <c r="J65" s="1358"/>
      <c r="K65" s="1358"/>
      <c r="L65" s="1358"/>
      <c r="M65" s="1358"/>
      <c r="N65" s="1358"/>
      <c r="O65" s="1358"/>
      <c r="P65" s="1358"/>
      <c r="Q65" s="1358"/>
      <c r="R65" s="1358"/>
      <c r="S65" s="1358"/>
      <c r="T65" s="1358"/>
      <c r="U65" s="1358"/>
      <c r="V65" s="1358"/>
      <c r="W65" s="1358"/>
      <c r="X65" s="1358"/>
      <c r="Y65" s="1358"/>
      <c r="Z65" s="1358"/>
      <c r="AA65" s="1358"/>
      <c r="AB65" s="1358"/>
      <c r="AC65" s="1358"/>
      <c r="AD65" s="1358"/>
      <c r="AE65" s="1358"/>
      <c r="AF65" s="1358"/>
      <c r="AG65" s="1358"/>
      <c r="AH65" s="1358"/>
      <c r="AI65" s="1358"/>
      <c r="AJ65" s="1358"/>
      <c r="AK65" s="1358"/>
      <c r="AL65" s="1358"/>
      <c r="AM65" s="1358"/>
      <c r="AN65" s="1358"/>
      <c r="AO65" s="1358"/>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G102"/>
  <sheetViews>
    <sheetView showGridLines="0" view="pageBreakPreview" zoomScale="55" zoomScaleNormal="10" zoomScaleSheetLayoutView="55" zoomScalePageLayoutView="25" workbookViewId="0"/>
  </sheetViews>
  <sheetFormatPr defaultRowHeight="9.5"/>
  <cols>
    <col min="1" max="1" width="3.26953125" style="350" customWidth="1"/>
    <col min="2" max="2" width="19.26953125" style="350" customWidth="1"/>
    <col min="3" max="3" width="26.453125" style="350" customWidth="1"/>
    <col min="4" max="4" width="4.90625" style="350" customWidth="1"/>
    <col min="5" max="5" width="28" style="350" customWidth="1"/>
    <col min="6" max="8" width="4.6328125" style="350" customWidth="1"/>
    <col min="9" max="9" width="3.90625" style="350" customWidth="1"/>
    <col min="10" max="10" width="4.6328125" style="350" customWidth="1"/>
    <col min="11" max="11" width="5.6328125" style="350" customWidth="1"/>
    <col min="12" max="12" width="20.6328125" style="350" customWidth="1"/>
    <col min="13" max="14" width="4.6328125" style="350" customWidth="1"/>
    <col min="15" max="15" width="4.36328125" style="350" customWidth="1"/>
    <col min="16" max="18" width="5.6328125" style="350" customWidth="1"/>
    <col min="19" max="19" width="20.7265625" style="350" customWidth="1"/>
    <col min="20" max="20" width="4.6328125" style="350" customWidth="1"/>
    <col min="21" max="21" width="3.90625" style="350" customWidth="1"/>
    <col min="22" max="22" width="4.6328125" style="350" customWidth="1"/>
    <col min="23" max="25" width="5.6328125" style="350" customWidth="1"/>
    <col min="26" max="26" width="20.7265625" style="350" customWidth="1"/>
    <col min="27" max="27" width="4.6328125" style="350" customWidth="1"/>
    <col min="28" max="28" width="3.90625" style="350" customWidth="1"/>
    <col min="29" max="29" width="4.453125" style="350" customWidth="1"/>
    <col min="30" max="32" width="5.6328125" style="350" customWidth="1"/>
    <col min="33" max="33" width="20.6328125" style="350" customWidth="1"/>
    <col min="34" max="256" width="9" style="350"/>
    <col min="257" max="257" width="3.26953125" style="350" customWidth="1"/>
    <col min="258" max="258" width="19.26953125" style="350" customWidth="1"/>
    <col min="259" max="259" width="26.453125" style="350" customWidth="1"/>
    <col min="260" max="260" width="4.90625" style="350" customWidth="1"/>
    <col min="261" max="261" width="28" style="350" customWidth="1"/>
    <col min="262" max="264" width="4.6328125" style="350" customWidth="1"/>
    <col min="265" max="265" width="3.90625" style="350" customWidth="1"/>
    <col min="266" max="266" width="4.6328125" style="350" customWidth="1"/>
    <col min="267" max="267" width="5.6328125" style="350" customWidth="1"/>
    <col min="268" max="268" width="20.6328125" style="350" customWidth="1"/>
    <col min="269" max="270" width="4.6328125" style="350" customWidth="1"/>
    <col min="271" max="271" width="4.36328125" style="350" customWidth="1"/>
    <col min="272" max="274" width="5.6328125" style="350" customWidth="1"/>
    <col min="275" max="275" width="20.7265625" style="350" customWidth="1"/>
    <col min="276" max="276" width="4.6328125" style="350" customWidth="1"/>
    <col min="277" max="277" width="3.90625" style="350" customWidth="1"/>
    <col min="278" max="278" width="4.6328125" style="350" customWidth="1"/>
    <col min="279" max="281" width="5.6328125" style="350" customWidth="1"/>
    <col min="282" max="282" width="20.7265625" style="350" customWidth="1"/>
    <col min="283" max="283" width="4.6328125" style="350" customWidth="1"/>
    <col min="284" max="284" width="3.90625" style="350" customWidth="1"/>
    <col min="285" max="285" width="4.453125" style="350" customWidth="1"/>
    <col min="286" max="288" width="5.6328125" style="350" customWidth="1"/>
    <col min="289" max="289" width="20.6328125" style="350" customWidth="1"/>
    <col min="290" max="512" width="9" style="350"/>
    <col min="513" max="513" width="3.26953125" style="350" customWidth="1"/>
    <col min="514" max="514" width="19.26953125" style="350" customWidth="1"/>
    <col min="515" max="515" width="26.453125" style="350" customWidth="1"/>
    <col min="516" max="516" width="4.90625" style="350" customWidth="1"/>
    <col min="517" max="517" width="28" style="350" customWidth="1"/>
    <col min="518" max="520" width="4.6328125" style="350" customWidth="1"/>
    <col min="521" max="521" width="3.90625" style="350" customWidth="1"/>
    <col min="522" max="522" width="4.6328125" style="350" customWidth="1"/>
    <col min="523" max="523" width="5.6328125" style="350" customWidth="1"/>
    <col min="524" max="524" width="20.6328125" style="350" customWidth="1"/>
    <col min="525" max="526" width="4.6328125" style="350" customWidth="1"/>
    <col min="527" max="527" width="4.36328125" style="350" customWidth="1"/>
    <col min="528" max="530" width="5.6328125" style="350" customWidth="1"/>
    <col min="531" max="531" width="20.7265625" style="350" customWidth="1"/>
    <col min="532" max="532" width="4.6328125" style="350" customWidth="1"/>
    <col min="533" max="533" width="3.90625" style="350" customWidth="1"/>
    <col min="534" max="534" width="4.6328125" style="350" customWidth="1"/>
    <col min="535" max="537" width="5.6328125" style="350" customWidth="1"/>
    <col min="538" max="538" width="20.7265625" style="350" customWidth="1"/>
    <col min="539" max="539" width="4.6328125" style="350" customWidth="1"/>
    <col min="540" max="540" width="3.90625" style="350" customWidth="1"/>
    <col min="541" max="541" width="4.453125" style="350" customWidth="1"/>
    <col min="542" max="544" width="5.6328125" style="350" customWidth="1"/>
    <col min="545" max="545" width="20.6328125" style="350" customWidth="1"/>
    <col min="546" max="768" width="9" style="350"/>
    <col min="769" max="769" width="3.26953125" style="350" customWidth="1"/>
    <col min="770" max="770" width="19.26953125" style="350" customWidth="1"/>
    <col min="771" max="771" width="26.453125" style="350" customWidth="1"/>
    <col min="772" max="772" width="4.90625" style="350" customWidth="1"/>
    <col min="773" max="773" width="28" style="350" customWidth="1"/>
    <col min="774" max="776" width="4.6328125" style="350" customWidth="1"/>
    <col min="777" max="777" width="3.90625" style="350" customWidth="1"/>
    <col min="778" max="778" width="4.6328125" style="350" customWidth="1"/>
    <col min="779" max="779" width="5.6328125" style="350" customWidth="1"/>
    <col min="780" max="780" width="20.6328125" style="350" customWidth="1"/>
    <col min="781" max="782" width="4.6328125" style="350" customWidth="1"/>
    <col min="783" max="783" width="4.36328125" style="350" customWidth="1"/>
    <col min="784" max="786" width="5.6328125" style="350" customWidth="1"/>
    <col min="787" max="787" width="20.7265625" style="350" customWidth="1"/>
    <col min="788" max="788" width="4.6328125" style="350" customWidth="1"/>
    <col min="789" max="789" width="3.90625" style="350" customWidth="1"/>
    <col min="790" max="790" width="4.6328125" style="350" customWidth="1"/>
    <col min="791" max="793" width="5.6328125" style="350" customWidth="1"/>
    <col min="794" max="794" width="20.7265625" style="350" customWidth="1"/>
    <col min="795" max="795" width="4.6328125" style="350" customWidth="1"/>
    <col min="796" max="796" width="3.90625" style="350" customWidth="1"/>
    <col min="797" max="797" width="4.453125" style="350" customWidth="1"/>
    <col min="798" max="800" width="5.6328125" style="350" customWidth="1"/>
    <col min="801" max="801" width="20.6328125" style="350" customWidth="1"/>
    <col min="802" max="1024" width="9" style="350"/>
    <col min="1025" max="1025" width="3.26953125" style="350" customWidth="1"/>
    <col min="1026" max="1026" width="19.26953125" style="350" customWidth="1"/>
    <col min="1027" max="1027" width="26.453125" style="350" customWidth="1"/>
    <col min="1028" max="1028" width="4.90625" style="350" customWidth="1"/>
    <col min="1029" max="1029" width="28" style="350" customWidth="1"/>
    <col min="1030" max="1032" width="4.6328125" style="350" customWidth="1"/>
    <col min="1033" max="1033" width="3.90625" style="350" customWidth="1"/>
    <col min="1034" max="1034" width="4.6328125" style="350" customWidth="1"/>
    <col min="1035" max="1035" width="5.6328125" style="350" customWidth="1"/>
    <col min="1036" max="1036" width="20.6328125" style="350" customWidth="1"/>
    <col min="1037" max="1038" width="4.6328125" style="350" customWidth="1"/>
    <col min="1039" max="1039" width="4.36328125" style="350" customWidth="1"/>
    <col min="1040" max="1042" width="5.6328125" style="350" customWidth="1"/>
    <col min="1043" max="1043" width="20.7265625" style="350" customWidth="1"/>
    <col min="1044" max="1044" width="4.6328125" style="350" customWidth="1"/>
    <col min="1045" max="1045" width="3.90625" style="350" customWidth="1"/>
    <col min="1046" max="1046" width="4.6328125" style="350" customWidth="1"/>
    <col min="1047" max="1049" width="5.6328125" style="350" customWidth="1"/>
    <col min="1050" max="1050" width="20.7265625" style="350" customWidth="1"/>
    <col min="1051" max="1051" width="4.6328125" style="350" customWidth="1"/>
    <col min="1052" max="1052" width="3.90625" style="350" customWidth="1"/>
    <col min="1053" max="1053" width="4.453125" style="350" customWidth="1"/>
    <col min="1054" max="1056" width="5.6328125" style="350" customWidth="1"/>
    <col min="1057" max="1057" width="20.6328125" style="350" customWidth="1"/>
    <col min="1058" max="1280" width="9" style="350"/>
    <col min="1281" max="1281" width="3.26953125" style="350" customWidth="1"/>
    <col min="1282" max="1282" width="19.26953125" style="350" customWidth="1"/>
    <col min="1283" max="1283" width="26.453125" style="350" customWidth="1"/>
    <col min="1284" max="1284" width="4.90625" style="350" customWidth="1"/>
    <col min="1285" max="1285" width="28" style="350" customWidth="1"/>
    <col min="1286" max="1288" width="4.6328125" style="350" customWidth="1"/>
    <col min="1289" max="1289" width="3.90625" style="350" customWidth="1"/>
    <col min="1290" max="1290" width="4.6328125" style="350" customWidth="1"/>
    <col min="1291" max="1291" width="5.6328125" style="350" customWidth="1"/>
    <col min="1292" max="1292" width="20.6328125" style="350" customWidth="1"/>
    <col min="1293" max="1294" width="4.6328125" style="350" customWidth="1"/>
    <col min="1295" max="1295" width="4.36328125" style="350" customWidth="1"/>
    <col min="1296" max="1298" width="5.6328125" style="350" customWidth="1"/>
    <col min="1299" max="1299" width="20.7265625" style="350" customWidth="1"/>
    <col min="1300" max="1300" width="4.6328125" style="350" customWidth="1"/>
    <col min="1301" max="1301" width="3.90625" style="350" customWidth="1"/>
    <col min="1302" max="1302" width="4.6328125" style="350" customWidth="1"/>
    <col min="1303" max="1305" width="5.6328125" style="350" customWidth="1"/>
    <col min="1306" max="1306" width="20.7265625" style="350" customWidth="1"/>
    <col min="1307" max="1307" width="4.6328125" style="350" customWidth="1"/>
    <col min="1308" max="1308" width="3.90625" style="350" customWidth="1"/>
    <col min="1309" max="1309" width="4.453125" style="350" customWidth="1"/>
    <col min="1310" max="1312" width="5.6328125" style="350" customWidth="1"/>
    <col min="1313" max="1313" width="20.6328125" style="350" customWidth="1"/>
    <col min="1314" max="1536" width="9" style="350"/>
    <col min="1537" max="1537" width="3.26953125" style="350" customWidth="1"/>
    <col min="1538" max="1538" width="19.26953125" style="350" customWidth="1"/>
    <col min="1539" max="1539" width="26.453125" style="350" customWidth="1"/>
    <col min="1540" max="1540" width="4.90625" style="350" customWidth="1"/>
    <col min="1541" max="1541" width="28" style="350" customWidth="1"/>
    <col min="1542" max="1544" width="4.6328125" style="350" customWidth="1"/>
    <col min="1545" max="1545" width="3.90625" style="350" customWidth="1"/>
    <col min="1546" max="1546" width="4.6328125" style="350" customWidth="1"/>
    <col min="1547" max="1547" width="5.6328125" style="350" customWidth="1"/>
    <col min="1548" max="1548" width="20.6328125" style="350" customWidth="1"/>
    <col min="1549" max="1550" width="4.6328125" style="350" customWidth="1"/>
    <col min="1551" max="1551" width="4.36328125" style="350" customWidth="1"/>
    <col min="1552" max="1554" width="5.6328125" style="350" customWidth="1"/>
    <col min="1555" max="1555" width="20.7265625" style="350" customWidth="1"/>
    <col min="1556" max="1556" width="4.6328125" style="350" customWidth="1"/>
    <col min="1557" max="1557" width="3.90625" style="350" customWidth="1"/>
    <col min="1558" max="1558" width="4.6328125" style="350" customWidth="1"/>
    <col min="1559" max="1561" width="5.6328125" style="350" customWidth="1"/>
    <col min="1562" max="1562" width="20.7265625" style="350" customWidth="1"/>
    <col min="1563" max="1563" width="4.6328125" style="350" customWidth="1"/>
    <col min="1564" max="1564" width="3.90625" style="350" customWidth="1"/>
    <col min="1565" max="1565" width="4.453125" style="350" customWidth="1"/>
    <col min="1566" max="1568" width="5.6328125" style="350" customWidth="1"/>
    <col min="1569" max="1569" width="20.6328125" style="350" customWidth="1"/>
    <col min="1570" max="1792" width="9" style="350"/>
    <col min="1793" max="1793" width="3.26953125" style="350" customWidth="1"/>
    <col min="1794" max="1794" width="19.26953125" style="350" customWidth="1"/>
    <col min="1795" max="1795" width="26.453125" style="350" customWidth="1"/>
    <col min="1796" max="1796" width="4.90625" style="350" customWidth="1"/>
    <col min="1797" max="1797" width="28" style="350" customWidth="1"/>
    <col min="1798" max="1800" width="4.6328125" style="350" customWidth="1"/>
    <col min="1801" max="1801" width="3.90625" style="350" customWidth="1"/>
    <col min="1802" max="1802" width="4.6328125" style="350" customWidth="1"/>
    <col min="1803" max="1803" width="5.6328125" style="350" customWidth="1"/>
    <col min="1804" max="1804" width="20.6328125" style="350" customWidth="1"/>
    <col min="1805" max="1806" width="4.6328125" style="350" customWidth="1"/>
    <col min="1807" max="1807" width="4.36328125" style="350" customWidth="1"/>
    <col min="1808" max="1810" width="5.6328125" style="350" customWidth="1"/>
    <col min="1811" max="1811" width="20.7265625" style="350" customWidth="1"/>
    <col min="1812" max="1812" width="4.6328125" style="350" customWidth="1"/>
    <col min="1813" max="1813" width="3.90625" style="350" customWidth="1"/>
    <col min="1814" max="1814" width="4.6328125" style="350" customWidth="1"/>
    <col min="1815" max="1817" width="5.6328125" style="350" customWidth="1"/>
    <col min="1818" max="1818" width="20.7265625" style="350" customWidth="1"/>
    <col min="1819" max="1819" width="4.6328125" style="350" customWidth="1"/>
    <col min="1820" max="1820" width="3.90625" style="350" customWidth="1"/>
    <col min="1821" max="1821" width="4.453125" style="350" customWidth="1"/>
    <col min="1822" max="1824" width="5.6328125" style="350" customWidth="1"/>
    <col min="1825" max="1825" width="20.6328125" style="350" customWidth="1"/>
    <col min="1826" max="2048" width="9" style="350"/>
    <col min="2049" max="2049" width="3.26953125" style="350" customWidth="1"/>
    <col min="2050" max="2050" width="19.26953125" style="350" customWidth="1"/>
    <col min="2051" max="2051" width="26.453125" style="350" customWidth="1"/>
    <col min="2052" max="2052" width="4.90625" style="350" customWidth="1"/>
    <col min="2053" max="2053" width="28" style="350" customWidth="1"/>
    <col min="2054" max="2056" width="4.6328125" style="350" customWidth="1"/>
    <col min="2057" max="2057" width="3.90625" style="350" customWidth="1"/>
    <col min="2058" max="2058" width="4.6328125" style="350" customWidth="1"/>
    <col min="2059" max="2059" width="5.6328125" style="350" customWidth="1"/>
    <col min="2060" max="2060" width="20.6328125" style="350" customWidth="1"/>
    <col min="2061" max="2062" width="4.6328125" style="350" customWidth="1"/>
    <col min="2063" max="2063" width="4.36328125" style="350" customWidth="1"/>
    <col min="2064" max="2066" width="5.6328125" style="350" customWidth="1"/>
    <col min="2067" max="2067" width="20.7265625" style="350" customWidth="1"/>
    <col min="2068" max="2068" width="4.6328125" style="350" customWidth="1"/>
    <col min="2069" max="2069" width="3.90625" style="350" customWidth="1"/>
    <col min="2070" max="2070" width="4.6328125" style="350" customWidth="1"/>
    <col min="2071" max="2073" width="5.6328125" style="350" customWidth="1"/>
    <col min="2074" max="2074" width="20.7265625" style="350" customWidth="1"/>
    <col min="2075" max="2075" width="4.6328125" style="350" customWidth="1"/>
    <col min="2076" max="2076" width="3.90625" style="350" customWidth="1"/>
    <col min="2077" max="2077" width="4.453125" style="350" customWidth="1"/>
    <col min="2078" max="2080" width="5.6328125" style="350" customWidth="1"/>
    <col min="2081" max="2081" width="20.6328125" style="350" customWidth="1"/>
    <col min="2082" max="2304" width="9" style="350"/>
    <col min="2305" max="2305" width="3.26953125" style="350" customWidth="1"/>
    <col min="2306" max="2306" width="19.26953125" style="350" customWidth="1"/>
    <col min="2307" max="2307" width="26.453125" style="350" customWidth="1"/>
    <col min="2308" max="2308" width="4.90625" style="350" customWidth="1"/>
    <col min="2309" max="2309" width="28" style="350" customWidth="1"/>
    <col min="2310" max="2312" width="4.6328125" style="350" customWidth="1"/>
    <col min="2313" max="2313" width="3.90625" style="350" customWidth="1"/>
    <col min="2314" max="2314" width="4.6328125" style="350" customWidth="1"/>
    <col min="2315" max="2315" width="5.6328125" style="350" customWidth="1"/>
    <col min="2316" max="2316" width="20.6328125" style="350" customWidth="1"/>
    <col min="2317" max="2318" width="4.6328125" style="350" customWidth="1"/>
    <col min="2319" max="2319" width="4.36328125" style="350" customWidth="1"/>
    <col min="2320" max="2322" width="5.6328125" style="350" customWidth="1"/>
    <col min="2323" max="2323" width="20.7265625" style="350" customWidth="1"/>
    <col min="2324" max="2324" width="4.6328125" style="350" customWidth="1"/>
    <col min="2325" max="2325" width="3.90625" style="350" customWidth="1"/>
    <col min="2326" max="2326" width="4.6328125" style="350" customWidth="1"/>
    <col min="2327" max="2329" width="5.6328125" style="350" customWidth="1"/>
    <col min="2330" max="2330" width="20.7265625" style="350" customWidth="1"/>
    <col min="2331" max="2331" width="4.6328125" style="350" customWidth="1"/>
    <col min="2332" max="2332" width="3.90625" style="350" customWidth="1"/>
    <col min="2333" max="2333" width="4.453125" style="350" customWidth="1"/>
    <col min="2334" max="2336" width="5.6328125" style="350" customWidth="1"/>
    <col min="2337" max="2337" width="20.6328125" style="350" customWidth="1"/>
    <col min="2338" max="2560" width="9" style="350"/>
    <col min="2561" max="2561" width="3.26953125" style="350" customWidth="1"/>
    <col min="2562" max="2562" width="19.26953125" style="350" customWidth="1"/>
    <col min="2563" max="2563" width="26.453125" style="350" customWidth="1"/>
    <col min="2564" max="2564" width="4.90625" style="350" customWidth="1"/>
    <col min="2565" max="2565" width="28" style="350" customWidth="1"/>
    <col min="2566" max="2568" width="4.6328125" style="350" customWidth="1"/>
    <col min="2569" max="2569" width="3.90625" style="350" customWidth="1"/>
    <col min="2570" max="2570" width="4.6328125" style="350" customWidth="1"/>
    <col min="2571" max="2571" width="5.6328125" style="350" customWidth="1"/>
    <col min="2572" max="2572" width="20.6328125" style="350" customWidth="1"/>
    <col min="2573" max="2574" width="4.6328125" style="350" customWidth="1"/>
    <col min="2575" max="2575" width="4.36328125" style="350" customWidth="1"/>
    <col min="2576" max="2578" width="5.6328125" style="350" customWidth="1"/>
    <col min="2579" max="2579" width="20.7265625" style="350" customWidth="1"/>
    <col min="2580" max="2580" width="4.6328125" style="350" customWidth="1"/>
    <col min="2581" max="2581" width="3.90625" style="350" customWidth="1"/>
    <col min="2582" max="2582" width="4.6328125" style="350" customWidth="1"/>
    <col min="2583" max="2585" width="5.6328125" style="350" customWidth="1"/>
    <col min="2586" max="2586" width="20.7265625" style="350" customWidth="1"/>
    <col min="2587" max="2587" width="4.6328125" style="350" customWidth="1"/>
    <col min="2588" max="2588" width="3.90625" style="350" customWidth="1"/>
    <col min="2589" max="2589" width="4.453125" style="350" customWidth="1"/>
    <col min="2590" max="2592" width="5.6328125" style="350" customWidth="1"/>
    <col min="2593" max="2593" width="20.6328125" style="350" customWidth="1"/>
    <col min="2594" max="2816" width="9" style="350"/>
    <col min="2817" max="2817" width="3.26953125" style="350" customWidth="1"/>
    <col min="2818" max="2818" width="19.26953125" style="350" customWidth="1"/>
    <col min="2819" max="2819" width="26.453125" style="350" customWidth="1"/>
    <col min="2820" max="2820" width="4.90625" style="350" customWidth="1"/>
    <col min="2821" max="2821" width="28" style="350" customWidth="1"/>
    <col min="2822" max="2824" width="4.6328125" style="350" customWidth="1"/>
    <col min="2825" max="2825" width="3.90625" style="350" customWidth="1"/>
    <col min="2826" max="2826" width="4.6328125" style="350" customWidth="1"/>
    <col min="2827" max="2827" width="5.6328125" style="350" customWidth="1"/>
    <col min="2828" max="2828" width="20.6328125" style="350" customWidth="1"/>
    <col min="2829" max="2830" width="4.6328125" style="350" customWidth="1"/>
    <col min="2831" max="2831" width="4.36328125" style="350" customWidth="1"/>
    <col min="2832" max="2834" width="5.6328125" style="350" customWidth="1"/>
    <col min="2835" max="2835" width="20.7265625" style="350" customWidth="1"/>
    <col min="2836" max="2836" width="4.6328125" style="350" customWidth="1"/>
    <col min="2837" max="2837" width="3.90625" style="350" customWidth="1"/>
    <col min="2838" max="2838" width="4.6328125" style="350" customWidth="1"/>
    <col min="2839" max="2841" width="5.6328125" style="350" customWidth="1"/>
    <col min="2842" max="2842" width="20.7265625" style="350" customWidth="1"/>
    <col min="2843" max="2843" width="4.6328125" style="350" customWidth="1"/>
    <col min="2844" max="2844" width="3.90625" style="350" customWidth="1"/>
    <col min="2845" max="2845" width="4.453125" style="350" customWidth="1"/>
    <col min="2846" max="2848" width="5.6328125" style="350" customWidth="1"/>
    <col min="2849" max="2849" width="20.6328125" style="350" customWidth="1"/>
    <col min="2850" max="3072" width="9" style="350"/>
    <col min="3073" max="3073" width="3.26953125" style="350" customWidth="1"/>
    <col min="3074" max="3074" width="19.26953125" style="350" customWidth="1"/>
    <col min="3075" max="3075" width="26.453125" style="350" customWidth="1"/>
    <col min="3076" max="3076" width="4.90625" style="350" customWidth="1"/>
    <col min="3077" max="3077" width="28" style="350" customWidth="1"/>
    <col min="3078" max="3080" width="4.6328125" style="350" customWidth="1"/>
    <col min="3081" max="3081" width="3.90625" style="350" customWidth="1"/>
    <col min="3082" max="3082" width="4.6328125" style="350" customWidth="1"/>
    <col min="3083" max="3083" width="5.6328125" style="350" customWidth="1"/>
    <col min="3084" max="3084" width="20.6328125" style="350" customWidth="1"/>
    <col min="3085" max="3086" width="4.6328125" style="350" customWidth="1"/>
    <col min="3087" max="3087" width="4.36328125" style="350" customWidth="1"/>
    <col min="3088" max="3090" width="5.6328125" style="350" customWidth="1"/>
    <col min="3091" max="3091" width="20.7265625" style="350" customWidth="1"/>
    <col min="3092" max="3092" width="4.6328125" style="350" customWidth="1"/>
    <col min="3093" max="3093" width="3.90625" style="350" customWidth="1"/>
    <col min="3094" max="3094" width="4.6328125" style="350" customWidth="1"/>
    <col min="3095" max="3097" width="5.6328125" style="350" customWidth="1"/>
    <col min="3098" max="3098" width="20.7265625" style="350" customWidth="1"/>
    <col min="3099" max="3099" width="4.6328125" style="350" customWidth="1"/>
    <col min="3100" max="3100" width="3.90625" style="350" customWidth="1"/>
    <col min="3101" max="3101" width="4.453125" style="350" customWidth="1"/>
    <col min="3102" max="3104" width="5.6328125" style="350" customWidth="1"/>
    <col min="3105" max="3105" width="20.6328125" style="350" customWidth="1"/>
    <col min="3106" max="3328" width="9" style="350"/>
    <col min="3329" max="3329" width="3.26953125" style="350" customWidth="1"/>
    <col min="3330" max="3330" width="19.26953125" style="350" customWidth="1"/>
    <col min="3331" max="3331" width="26.453125" style="350" customWidth="1"/>
    <col min="3332" max="3332" width="4.90625" style="350" customWidth="1"/>
    <col min="3333" max="3333" width="28" style="350" customWidth="1"/>
    <col min="3334" max="3336" width="4.6328125" style="350" customWidth="1"/>
    <col min="3337" max="3337" width="3.90625" style="350" customWidth="1"/>
    <col min="3338" max="3338" width="4.6328125" style="350" customWidth="1"/>
    <col min="3339" max="3339" width="5.6328125" style="350" customWidth="1"/>
    <col min="3340" max="3340" width="20.6328125" style="350" customWidth="1"/>
    <col min="3341" max="3342" width="4.6328125" style="350" customWidth="1"/>
    <col min="3343" max="3343" width="4.36328125" style="350" customWidth="1"/>
    <col min="3344" max="3346" width="5.6328125" style="350" customWidth="1"/>
    <col min="3347" max="3347" width="20.7265625" style="350" customWidth="1"/>
    <col min="3348" max="3348" width="4.6328125" style="350" customWidth="1"/>
    <col min="3349" max="3349" width="3.90625" style="350" customWidth="1"/>
    <col min="3350" max="3350" width="4.6328125" style="350" customWidth="1"/>
    <col min="3351" max="3353" width="5.6328125" style="350" customWidth="1"/>
    <col min="3354" max="3354" width="20.7265625" style="350" customWidth="1"/>
    <col min="3355" max="3355" width="4.6328125" style="350" customWidth="1"/>
    <col min="3356" max="3356" width="3.90625" style="350" customWidth="1"/>
    <col min="3357" max="3357" width="4.453125" style="350" customWidth="1"/>
    <col min="3358" max="3360" width="5.6328125" style="350" customWidth="1"/>
    <col min="3361" max="3361" width="20.6328125" style="350" customWidth="1"/>
    <col min="3362" max="3584" width="9" style="350"/>
    <col min="3585" max="3585" width="3.26953125" style="350" customWidth="1"/>
    <col min="3586" max="3586" width="19.26953125" style="350" customWidth="1"/>
    <col min="3587" max="3587" width="26.453125" style="350" customWidth="1"/>
    <col min="3588" max="3588" width="4.90625" style="350" customWidth="1"/>
    <col min="3589" max="3589" width="28" style="350" customWidth="1"/>
    <col min="3590" max="3592" width="4.6328125" style="350" customWidth="1"/>
    <col min="3593" max="3593" width="3.90625" style="350" customWidth="1"/>
    <col min="3594" max="3594" width="4.6328125" style="350" customWidth="1"/>
    <col min="3595" max="3595" width="5.6328125" style="350" customWidth="1"/>
    <col min="3596" max="3596" width="20.6328125" style="350" customWidth="1"/>
    <col min="3597" max="3598" width="4.6328125" style="350" customWidth="1"/>
    <col min="3599" max="3599" width="4.36328125" style="350" customWidth="1"/>
    <col min="3600" max="3602" width="5.6328125" style="350" customWidth="1"/>
    <col min="3603" max="3603" width="20.7265625" style="350" customWidth="1"/>
    <col min="3604" max="3604" width="4.6328125" style="350" customWidth="1"/>
    <col min="3605" max="3605" width="3.90625" style="350" customWidth="1"/>
    <col min="3606" max="3606" width="4.6328125" style="350" customWidth="1"/>
    <col min="3607" max="3609" width="5.6328125" style="350" customWidth="1"/>
    <col min="3610" max="3610" width="20.7265625" style="350" customWidth="1"/>
    <col min="3611" max="3611" width="4.6328125" style="350" customWidth="1"/>
    <col min="3612" max="3612" width="3.90625" style="350" customWidth="1"/>
    <col min="3613" max="3613" width="4.453125" style="350" customWidth="1"/>
    <col min="3614" max="3616" width="5.6328125" style="350" customWidth="1"/>
    <col min="3617" max="3617" width="20.6328125" style="350" customWidth="1"/>
    <col min="3618" max="3840" width="9" style="350"/>
    <col min="3841" max="3841" width="3.26953125" style="350" customWidth="1"/>
    <col min="3842" max="3842" width="19.26953125" style="350" customWidth="1"/>
    <col min="3843" max="3843" width="26.453125" style="350" customWidth="1"/>
    <col min="3844" max="3844" width="4.90625" style="350" customWidth="1"/>
    <col min="3845" max="3845" width="28" style="350" customWidth="1"/>
    <col min="3846" max="3848" width="4.6328125" style="350" customWidth="1"/>
    <col min="3849" max="3849" width="3.90625" style="350" customWidth="1"/>
    <col min="3850" max="3850" width="4.6328125" style="350" customWidth="1"/>
    <col min="3851" max="3851" width="5.6328125" style="350" customWidth="1"/>
    <col min="3852" max="3852" width="20.6328125" style="350" customWidth="1"/>
    <col min="3853" max="3854" width="4.6328125" style="350" customWidth="1"/>
    <col min="3855" max="3855" width="4.36328125" style="350" customWidth="1"/>
    <col min="3856" max="3858" width="5.6328125" style="350" customWidth="1"/>
    <col min="3859" max="3859" width="20.7265625" style="350" customWidth="1"/>
    <col min="3860" max="3860" width="4.6328125" style="350" customWidth="1"/>
    <col min="3861" max="3861" width="3.90625" style="350" customWidth="1"/>
    <col min="3862" max="3862" width="4.6328125" style="350" customWidth="1"/>
    <col min="3863" max="3865" width="5.6328125" style="350" customWidth="1"/>
    <col min="3866" max="3866" width="20.7265625" style="350" customWidth="1"/>
    <col min="3867" max="3867" width="4.6328125" style="350" customWidth="1"/>
    <col min="3868" max="3868" width="3.90625" style="350" customWidth="1"/>
    <col min="3869" max="3869" width="4.453125" style="350" customWidth="1"/>
    <col min="3870" max="3872" width="5.6328125" style="350" customWidth="1"/>
    <col min="3873" max="3873" width="20.6328125" style="350" customWidth="1"/>
    <col min="3874" max="4096" width="9" style="350"/>
    <col min="4097" max="4097" width="3.26953125" style="350" customWidth="1"/>
    <col min="4098" max="4098" width="19.26953125" style="350" customWidth="1"/>
    <col min="4099" max="4099" width="26.453125" style="350" customWidth="1"/>
    <col min="4100" max="4100" width="4.90625" style="350" customWidth="1"/>
    <col min="4101" max="4101" width="28" style="350" customWidth="1"/>
    <col min="4102" max="4104" width="4.6328125" style="350" customWidth="1"/>
    <col min="4105" max="4105" width="3.90625" style="350" customWidth="1"/>
    <col min="4106" max="4106" width="4.6328125" style="350" customWidth="1"/>
    <col min="4107" max="4107" width="5.6328125" style="350" customWidth="1"/>
    <col min="4108" max="4108" width="20.6328125" style="350" customWidth="1"/>
    <col min="4109" max="4110" width="4.6328125" style="350" customWidth="1"/>
    <col min="4111" max="4111" width="4.36328125" style="350" customWidth="1"/>
    <col min="4112" max="4114" width="5.6328125" style="350" customWidth="1"/>
    <col min="4115" max="4115" width="20.7265625" style="350" customWidth="1"/>
    <col min="4116" max="4116" width="4.6328125" style="350" customWidth="1"/>
    <col min="4117" max="4117" width="3.90625" style="350" customWidth="1"/>
    <col min="4118" max="4118" width="4.6328125" style="350" customWidth="1"/>
    <col min="4119" max="4121" width="5.6328125" style="350" customWidth="1"/>
    <col min="4122" max="4122" width="20.7265625" style="350" customWidth="1"/>
    <col min="4123" max="4123" width="4.6328125" style="350" customWidth="1"/>
    <col min="4124" max="4124" width="3.90625" style="350" customWidth="1"/>
    <col min="4125" max="4125" width="4.453125" style="350" customWidth="1"/>
    <col min="4126" max="4128" width="5.6328125" style="350" customWidth="1"/>
    <col min="4129" max="4129" width="20.6328125" style="350" customWidth="1"/>
    <col min="4130" max="4352" width="9" style="350"/>
    <col min="4353" max="4353" width="3.26953125" style="350" customWidth="1"/>
    <col min="4354" max="4354" width="19.26953125" style="350" customWidth="1"/>
    <col min="4355" max="4355" width="26.453125" style="350" customWidth="1"/>
    <col min="4356" max="4356" width="4.90625" style="350" customWidth="1"/>
    <col min="4357" max="4357" width="28" style="350" customWidth="1"/>
    <col min="4358" max="4360" width="4.6328125" style="350" customWidth="1"/>
    <col min="4361" max="4361" width="3.90625" style="350" customWidth="1"/>
    <col min="4362" max="4362" width="4.6328125" style="350" customWidth="1"/>
    <col min="4363" max="4363" width="5.6328125" style="350" customWidth="1"/>
    <col min="4364" max="4364" width="20.6328125" style="350" customWidth="1"/>
    <col min="4365" max="4366" width="4.6328125" style="350" customWidth="1"/>
    <col min="4367" max="4367" width="4.36328125" style="350" customWidth="1"/>
    <col min="4368" max="4370" width="5.6328125" style="350" customWidth="1"/>
    <col min="4371" max="4371" width="20.7265625" style="350" customWidth="1"/>
    <col min="4372" max="4372" width="4.6328125" style="350" customWidth="1"/>
    <col min="4373" max="4373" width="3.90625" style="350" customWidth="1"/>
    <col min="4374" max="4374" width="4.6328125" style="350" customWidth="1"/>
    <col min="4375" max="4377" width="5.6328125" style="350" customWidth="1"/>
    <col min="4378" max="4378" width="20.7265625" style="350" customWidth="1"/>
    <col min="4379" max="4379" width="4.6328125" style="350" customWidth="1"/>
    <col min="4380" max="4380" width="3.90625" style="350" customWidth="1"/>
    <col min="4381" max="4381" width="4.453125" style="350" customWidth="1"/>
    <col min="4382" max="4384" width="5.6328125" style="350" customWidth="1"/>
    <col min="4385" max="4385" width="20.6328125" style="350" customWidth="1"/>
    <col min="4386" max="4608" width="9" style="350"/>
    <col min="4609" max="4609" width="3.26953125" style="350" customWidth="1"/>
    <col min="4610" max="4610" width="19.26953125" style="350" customWidth="1"/>
    <col min="4611" max="4611" width="26.453125" style="350" customWidth="1"/>
    <col min="4612" max="4612" width="4.90625" style="350" customWidth="1"/>
    <col min="4613" max="4613" width="28" style="350" customWidth="1"/>
    <col min="4614" max="4616" width="4.6328125" style="350" customWidth="1"/>
    <col min="4617" max="4617" width="3.90625" style="350" customWidth="1"/>
    <col min="4618" max="4618" width="4.6328125" style="350" customWidth="1"/>
    <col min="4619" max="4619" width="5.6328125" style="350" customWidth="1"/>
    <col min="4620" max="4620" width="20.6328125" style="350" customWidth="1"/>
    <col min="4621" max="4622" width="4.6328125" style="350" customWidth="1"/>
    <col min="4623" max="4623" width="4.36328125" style="350" customWidth="1"/>
    <col min="4624" max="4626" width="5.6328125" style="350" customWidth="1"/>
    <col min="4627" max="4627" width="20.7265625" style="350" customWidth="1"/>
    <col min="4628" max="4628" width="4.6328125" style="350" customWidth="1"/>
    <col min="4629" max="4629" width="3.90625" style="350" customWidth="1"/>
    <col min="4630" max="4630" width="4.6328125" style="350" customWidth="1"/>
    <col min="4631" max="4633" width="5.6328125" style="350" customWidth="1"/>
    <col min="4634" max="4634" width="20.7265625" style="350" customWidth="1"/>
    <col min="4635" max="4635" width="4.6328125" style="350" customWidth="1"/>
    <col min="4636" max="4636" width="3.90625" style="350" customWidth="1"/>
    <col min="4637" max="4637" width="4.453125" style="350" customWidth="1"/>
    <col min="4638" max="4640" width="5.6328125" style="350" customWidth="1"/>
    <col min="4641" max="4641" width="20.6328125" style="350" customWidth="1"/>
    <col min="4642" max="4864" width="9" style="350"/>
    <col min="4865" max="4865" width="3.26953125" style="350" customWidth="1"/>
    <col min="4866" max="4866" width="19.26953125" style="350" customWidth="1"/>
    <col min="4867" max="4867" width="26.453125" style="350" customWidth="1"/>
    <col min="4868" max="4868" width="4.90625" style="350" customWidth="1"/>
    <col min="4869" max="4869" width="28" style="350" customWidth="1"/>
    <col min="4870" max="4872" width="4.6328125" style="350" customWidth="1"/>
    <col min="4873" max="4873" width="3.90625" style="350" customWidth="1"/>
    <col min="4874" max="4874" width="4.6328125" style="350" customWidth="1"/>
    <col min="4875" max="4875" width="5.6328125" style="350" customWidth="1"/>
    <col min="4876" max="4876" width="20.6328125" style="350" customWidth="1"/>
    <col min="4877" max="4878" width="4.6328125" style="350" customWidth="1"/>
    <col min="4879" max="4879" width="4.36328125" style="350" customWidth="1"/>
    <col min="4880" max="4882" width="5.6328125" style="350" customWidth="1"/>
    <col min="4883" max="4883" width="20.7265625" style="350" customWidth="1"/>
    <col min="4884" max="4884" width="4.6328125" style="350" customWidth="1"/>
    <col min="4885" max="4885" width="3.90625" style="350" customWidth="1"/>
    <col min="4886" max="4886" width="4.6328125" style="350" customWidth="1"/>
    <col min="4887" max="4889" width="5.6328125" style="350" customWidth="1"/>
    <col min="4890" max="4890" width="20.7265625" style="350" customWidth="1"/>
    <col min="4891" max="4891" width="4.6328125" style="350" customWidth="1"/>
    <col min="4892" max="4892" width="3.90625" style="350" customWidth="1"/>
    <col min="4893" max="4893" width="4.453125" style="350" customWidth="1"/>
    <col min="4894" max="4896" width="5.6328125" style="350" customWidth="1"/>
    <col min="4897" max="4897" width="20.6328125" style="350" customWidth="1"/>
    <col min="4898" max="5120" width="9" style="350"/>
    <col min="5121" max="5121" width="3.26953125" style="350" customWidth="1"/>
    <col min="5122" max="5122" width="19.26953125" style="350" customWidth="1"/>
    <col min="5123" max="5123" width="26.453125" style="350" customWidth="1"/>
    <col min="5124" max="5124" width="4.90625" style="350" customWidth="1"/>
    <col min="5125" max="5125" width="28" style="350" customWidth="1"/>
    <col min="5126" max="5128" width="4.6328125" style="350" customWidth="1"/>
    <col min="5129" max="5129" width="3.90625" style="350" customWidth="1"/>
    <col min="5130" max="5130" width="4.6328125" style="350" customWidth="1"/>
    <col min="5131" max="5131" width="5.6328125" style="350" customWidth="1"/>
    <col min="5132" max="5132" width="20.6328125" style="350" customWidth="1"/>
    <col min="5133" max="5134" width="4.6328125" style="350" customWidth="1"/>
    <col min="5135" max="5135" width="4.36328125" style="350" customWidth="1"/>
    <col min="5136" max="5138" width="5.6328125" style="350" customWidth="1"/>
    <col min="5139" max="5139" width="20.7265625" style="350" customWidth="1"/>
    <col min="5140" max="5140" width="4.6328125" style="350" customWidth="1"/>
    <col min="5141" max="5141" width="3.90625" style="350" customWidth="1"/>
    <col min="5142" max="5142" width="4.6328125" style="350" customWidth="1"/>
    <col min="5143" max="5145" width="5.6328125" style="350" customWidth="1"/>
    <col min="5146" max="5146" width="20.7265625" style="350" customWidth="1"/>
    <col min="5147" max="5147" width="4.6328125" style="350" customWidth="1"/>
    <col min="5148" max="5148" width="3.90625" style="350" customWidth="1"/>
    <col min="5149" max="5149" width="4.453125" style="350" customWidth="1"/>
    <col min="5150" max="5152" width="5.6328125" style="350" customWidth="1"/>
    <col min="5153" max="5153" width="20.6328125" style="350" customWidth="1"/>
    <col min="5154" max="5376" width="9" style="350"/>
    <col min="5377" max="5377" width="3.26953125" style="350" customWidth="1"/>
    <col min="5378" max="5378" width="19.26953125" style="350" customWidth="1"/>
    <col min="5379" max="5379" width="26.453125" style="350" customWidth="1"/>
    <col min="5380" max="5380" width="4.90625" style="350" customWidth="1"/>
    <col min="5381" max="5381" width="28" style="350" customWidth="1"/>
    <col min="5382" max="5384" width="4.6328125" style="350" customWidth="1"/>
    <col min="5385" max="5385" width="3.90625" style="350" customWidth="1"/>
    <col min="5386" max="5386" width="4.6328125" style="350" customWidth="1"/>
    <col min="5387" max="5387" width="5.6328125" style="350" customWidth="1"/>
    <col min="5388" max="5388" width="20.6328125" style="350" customWidth="1"/>
    <col min="5389" max="5390" width="4.6328125" style="350" customWidth="1"/>
    <col min="5391" max="5391" width="4.36328125" style="350" customWidth="1"/>
    <col min="5392" max="5394" width="5.6328125" style="350" customWidth="1"/>
    <col min="5395" max="5395" width="20.7265625" style="350" customWidth="1"/>
    <col min="5396" max="5396" width="4.6328125" style="350" customWidth="1"/>
    <col min="5397" max="5397" width="3.90625" style="350" customWidth="1"/>
    <col min="5398" max="5398" width="4.6328125" style="350" customWidth="1"/>
    <col min="5399" max="5401" width="5.6328125" style="350" customWidth="1"/>
    <col min="5402" max="5402" width="20.7265625" style="350" customWidth="1"/>
    <col min="5403" max="5403" width="4.6328125" style="350" customWidth="1"/>
    <col min="5404" max="5404" width="3.90625" style="350" customWidth="1"/>
    <col min="5405" max="5405" width="4.453125" style="350" customWidth="1"/>
    <col min="5406" max="5408" width="5.6328125" style="350" customWidth="1"/>
    <col min="5409" max="5409" width="20.6328125" style="350" customWidth="1"/>
    <col min="5410" max="5632" width="9" style="350"/>
    <col min="5633" max="5633" width="3.26953125" style="350" customWidth="1"/>
    <col min="5634" max="5634" width="19.26953125" style="350" customWidth="1"/>
    <col min="5635" max="5635" width="26.453125" style="350" customWidth="1"/>
    <col min="5636" max="5636" width="4.90625" style="350" customWidth="1"/>
    <col min="5637" max="5637" width="28" style="350" customWidth="1"/>
    <col min="5638" max="5640" width="4.6328125" style="350" customWidth="1"/>
    <col min="5641" max="5641" width="3.90625" style="350" customWidth="1"/>
    <col min="5642" max="5642" width="4.6328125" style="350" customWidth="1"/>
    <col min="5643" max="5643" width="5.6328125" style="350" customWidth="1"/>
    <col min="5644" max="5644" width="20.6328125" style="350" customWidth="1"/>
    <col min="5645" max="5646" width="4.6328125" style="350" customWidth="1"/>
    <col min="5647" max="5647" width="4.36328125" style="350" customWidth="1"/>
    <col min="5648" max="5650" width="5.6328125" style="350" customWidth="1"/>
    <col min="5651" max="5651" width="20.7265625" style="350" customWidth="1"/>
    <col min="5652" max="5652" width="4.6328125" style="350" customWidth="1"/>
    <col min="5653" max="5653" width="3.90625" style="350" customWidth="1"/>
    <col min="5654" max="5654" width="4.6328125" style="350" customWidth="1"/>
    <col min="5655" max="5657" width="5.6328125" style="350" customWidth="1"/>
    <col min="5658" max="5658" width="20.7265625" style="350" customWidth="1"/>
    <col min="5659" max="5659" width="4.6328125" style="350" customWidth="1"/>
    <col min="5660" max="5660" width="3.90625" style="350" customWidth="1"/>
    <col min="5661" max="5661" width="4.453125" style="350" customWidth="1"/>
    <col min="5662" max="5664" width="5.6328125" style="350" customWidth="1"/>
    <col min="5665" max="5665" width="20.6328125" style="350" customWidth="1"/>
    <col min="5666" max="5888" width="9" style="350"/>
    <col min="5889" max="5889" width="3.26953125" style="350" customWidth="1"/>
    <col min="5890" max="5890" width="19.26953125" style="350" customWidth="1"/>
    <col min="5891" max="5891" width="26.453125" style="350" customWidth="1"/>
    <col min="5892" max="5892" width="4.90625" style="350" customWidth="1"/>
    <col min="5893" max="5893" width="28" style="350" customWidth="1"/>
    <col min="5894" max="5896" width="4.6328125" style="350" customWidth="1"/>
    <col min="5897" max="5897" width="3.90625" style="350" customWidth="1"/>
    <col min="5898" max="5898" width="4.6328125" style="350" customWidth="1"/>
    <col min="5899" max="5899" width="5.6328125" style="350" customWidth="1"/>
    <col min="5900" max="5900" width="20.6328125" style="350" customWidth="1"/>
    <col min="5901" max="5902" width="4.6328125" style="350" customWidth="1"/>
    <col min="5903" max="5903" width="4.36328125" style="350" customWidth="1"/>
    <col min="5904" max="5906" width="5.6328125" style="350" customWidth="1"/>
    <col min="5907" max="5907" width="20.7265625" style="350" customWidth="1"/>
    <col min="5908" max="5908" width="4.6328125" style="350" customWidth="1"/>
    <col min="5909" max="5909" width="3.90625" style="350" customWidth="1"/>
    <col min="5910" max="5910" width="4.6328125" style="350" customWidth="1"/>
    <col min="5911" max="5913" width="5.6328125" style="350" customWidth="1"/>
    <col min="5914" max="5914" width="20.7265625" style="350" customWidth="1"/>
    <col min="5915" max="5915" width="4.6328125" style="350" customWidth="1"/>
    <col min="5916" max="5916" width="3.90625" style="350" customWidth="1"/>
    <col min="5917" max="5917" width="4.453125" style="350" customWidth="1"/>
    <col min="5918" max="5920" width="5.6328125" style="350" customWidth="1"/>
    <col min="5921" max="5921" width="20.6328125" style="350" customWidth="1"/>
    <col min="5922" max="6144" width="9" style="350"/>
    <col min="6145" max="6145" width="3.26953125" style="350" customWidth="1"/>
    <col min="6146" max="6146" width="19.26953125" style="350" customWidth="1"/>
    <col min="6147" max="6147" width="26.453125" style="350" customWidth="1"/>
    <col min="6148" max="6148" width="4.90625" style="350" customWidth="1"/>
    <col min="6149" max="6149" width="28" style="350" customWidth="1"/>
    <col min="6150" max="6152" width="4.6328125" style="350" customWidth="1"/>
    <col min="6153" max="6153" width="3.90625" style="350" customWidth="1"/>
    <col min="6154" max="6154" width="4.6328125" style="350" customWidth="1"/>
    <col min="6155" max="6155" width="5.6328125" style="350" customWidth="1"/>
    <col min="6156" max="6156" width="20.6328125" style="350" customWidth="1"/>
    <col min="6157" max="6158" width="4.6328125" style="350" customWidth="1"/>
    <col min="6159" max="6159" width="4.36328125" style="350" customWidth="1"/>
    <col min="6160" max="6162" width="5.6328125" style="350" customWidth="1"/>
    <col min="6163" max="6163" width="20.7265625" style="350" customWidth="1"/>
    <col min="6164" max="6164" width="4.6328125" style="350" customWidth="1"/>
    <col min="6165" max="6165" width="3.90625" style="350" customWidth="1"/>
    <col min="6166" max="6166" width="4.6328125" style="350" customWidth="1"/>
    <col min="6167" max="6169" width="5.6328125" style="350" customWidth="1"/>
    <col min="6170" max="6170" width="20.7265625" style="350" customWidth="1"/>
    <col min="6171" max="6171" width="4.6328125" style="350" customWidth="1"/>
    <col min="6172" max="6172" width="3.90625" style="350" customWidth="1"/>
    <col min="6173" max="6173" width="4.453125" style="350" customWidth="1"/>
    <col min="6174" max="6176" width="5.6328125" style="350" customWidth="1"/>
    <col min="6177" max="6177" width="20.6328125" style="350" customWidth="1"/>
    <col min="6178" max="6400" width="9" style="350"/>
    <col min="6401" max="6401" width="3.26953125" style="350" customWidth="1"/>
    <col min="6402" max="6402" width="19.26953125" style="350" customWidth="1"/>
    <col min="6403" max="6403" width="26.453125" style="350" customWidth="1"/>
    <col min="6404" max="6404" width="4.90625" style="350" customWidth="1"/>
    <col min="6405" max="6405" width="28" style="350" customWidth="1"/>
    <col min="6406" max="6408" width="4.6328125" style="350" customWidth="1"/>
    <col min="6409" max="6409" width="3.90625" style="350" customWidth="1"/>
    <col min="6410" max="6410" width="4.6328125" style="350" customWidth="1"/>
    <col min="6411" max="6411" width="5.6328125" style="350" customWidth="1"/>
    <col min="6412" max="6412" width="20.6328125" style="350" customWidth="1"/>
    <col min="6413" max="6414" width="4.6328125" style="350" customWidth="1"/>
    <col min="6415" max="6415" width="4.36328125" style="350" customWidth="1"/>
    <col min="6416" max="6418" width="5.6328125" style="350" customWidth="1"/>
    <col min="6419" max="6419" width="20.7265625" style="350" customWidth="1"/>
    <col min="6420" max="6420" width="4.6328125" style="350" customWidth="1"/>
    <col min="6421" max="6421" width="3.90625" style="350" customWidth="1"/>
    <col min="6422" max="6422" width="4.6328125" style="350" customWidth="1"/>
    <col min="6423" max="6425" width="5.6328125" style="350" customWidth="1"/>
    <col min="6426" max="6426" width="20.7265625" style="350" customWidth="1"/>
    <col min="6427" max="6427" width="4.6328125" style="350" customWidth="1"/>
    <col min="6428" max="6428" width="3.90625" style="350" customWidth="1"/>
    <col min="6429" max="6429" width="4.453125" style="350" customWidth="1"/>
    <col min="6430" max="6432" width="5.6328125" style="350" customWidth="1"/>
    <col min="6433" max="6433" width="20.6328125" style="350" customWidth="1"/>
    <col min="6434" max="6656" width="9" style="350"/>
    <col min="6657" max="6657" width="3.26953125" style="350" customWidth="1"/>
    <col min="6658" max="6658" width="19.26953125" style="350" customWidth="1"/>
    <col min="6659" max="6659" width="26.453125" style="350" customWidth="1"/>
    <col min="6660" max="6660" width="4.90625" style="350" customWidth="1"/>
    <col min="6661" max="6661" width="28" style="350" customWidth="1"/>
    <col min="6662" max="6664" width="4.6328125" style="350" customWidth="1"/>
    <col min="6665" max="6665" width="3.90625" style="350" customWidth="1"/>
    <col min="6666" max="6666" width="4.6328125" style="350" customWidth="1"/>
    <col min="6667" max="6667" width="5.6328125" style="350" customWidth="1"/>
    <col min="6668" max="6668" width="20.6328125" style="350" customWidth="1"/>
    <col min="6669" max="6670" width="4.6328125" style="350" customWidth="1"/>
    <col min="6671" max="6671" width="4.36328125" style="350" customWidth="1"/>
    <col min="6672" max="6674" width="5.6328125" style="350" customWidth="1"/>
    <col min="6675" max="6675" width="20.7265625" style="350" customWidth="1"/>
    <col min="6676" max="6676" width="4.6328125" style="350" customWidth="1"/>
    <col min="6677" max="6677" width="3.90625" style="350" customWidth="1"/>
    <col min="6678" max="6678" width="4.6328125" style="350" customWidth="1"/>
    <col min="6679" max="6681" width="5.6328125" style="350" customWidth="1"/>
    <col min="6682" max="6682" width="20.7265625" style="350" customWidth="1"/>
    <col min="6683" max="6683" width="4.6328125" style="350" customWidth="1"/>
    <col min="6684" max="6684" width="3.90625" style="350" customWidth="1"/>
    <col min="6685" max="6685" width="4.453125" style="350" customWidth="1"/>
    <col min="6686" max="6688" width="5.6328125" style="350" customWidth="1"/>
    <col min="6689" max="6689" width="20.6328125" style="350" customWidth="1"/>
    <col min="6690" max="6912" width="9" style="350"/>
    <col min="6913" max="6913" width="3.26953125" style="350" customWidth="1"/>
    <col min="6914" max="6914" width="19.26953125" style="350" customWidth="1"/>
    <col min="6915" max="6915" width="26.453125" style="350" customWidth="1"/>
    <col min="6916" max="6916" width="4.90625" style="350" customWidth="1"/>
    <col min="6917" max="6917" width="28" style="350" customWidth="1"/>
    <col min="6918" max="6920" width="4.6328125" style="350" customWidth="1"/>
    <col min="6921" max="6921" width="3.90625" style="350" customWidth="1"/>
    <col min="6922" max="6922" width="4.6328125" style="350" customWidth="1"/>
    <col min="6923" max="6923" width="5.6328125" style="350" customWidth="1"/>
    <col min="6924" max="6924" width="20.6328125" style="350" customWidth="1"/>
    <col min="6925" max="6926" width="4.6328125" style="350" customWidth="1"/>
    <col min="6927" max="6927" width="4.36328125" style="350" customWidth="1"/>
    <col min="6928" max="6930" width="5.6328125" style="350" customWidth="1"/>
    <col min="6931" max="6931" width="20.7265625" style="350" customWidth="1"/>
    <col min="6932" max="6932" width="4.6328125" style="350" customWidth="1"/>
    <col min="6933" max="6933" width="3.90625" style="350" customWidth="1"/>
    <col min="6934" max="6934" width="4.6328125" style="350" customWidth="1"/>
    <col min="6935" max="6937" width="5.6328125" style="350" customWidth="1"/>
    <col min="6938" max="6938" width="20.7265625" style="350" customWidth="1"/>
    <col min="6939" max="6939" width="4.6328125" style="350" customWidth="1"/>
    <col min="6940" max="6940" width="3.90625" style="350" customWidth="1"/>
    <col min="6941" max="6941" width="4.453125" style="350" customWidth="1"/>
    <col min="6942" max="6944" width="5.6328125" style="350" customWidth="1"/>
    <col min="6945" max="6945" width="20.6328125" style="350" customWidth="1"/>
    <col min="6946" max="7168" width="9" style="350"/>
    <col min="7169" max="7169" width="3.26953125" style="350" customWidth="1"/>
    <col min="7170" max="7170" width="19.26953125" style="350" customWidth="1"/>
    <col min="7171" max="7171" width="26.453125" style="350" customWidth="1"/>
    <col min="7172" max="7172" width="4.90625" style="350" customWidth="1"/>
    <col min="7173" max="7173" width="28" style="350" customWidth="1"/>
    <col min="7174" max="7176" width="4.6328125" style="350" customWidth="1"/>
    <col min="7177" max="7177" width="3.90625" style="350" customWidth="1"/>
    <col min="7178" max="7178" width="4.6328125" style="350" customWidth="1"/>
    <col min="7179" max="7179" width="5.6328125" style="350" customWidth="1"/>
    <col min="7180" max="7180" width="20.6328125" style="350" customWidth="1"/>
    <col min="7181" max="7182" width="4.6328125" style="350" customWidth="1"/>
    <col min="7183" max="7183" width="4.36328125" style="350" customWidth="1"/>
    <col min="7184" max="7186" width="5.6328125" style="350" customWidth="1"/>
    <col min="7187" max="7187" width="20.7265625" style="350" customWidth="1"/>
    <col min="7188" max="7188" width="4.6328125" style="350" customWidth="1"/>
    <col min="7189" max="7189" width="3.90625" style="350" customWidth="1"/>
    <col min="7190" max="7190" width="4.6328125" style="350" customWidth="1"/>
    <col min="7191" max="7193" width="5.6328125" style="350" customWidth="1"/>
    <col min="7194" max="7194" width="20.7265625" style="350" customWidth="1"/>
    <col min="7195" max="7195" width="4.6328125" style="350" customWidth="1"/>
    <col min="7196" max="7196" width="3.90625" style="350" customWidth="1"/>
    <col min="7197" max="7197" width="4.453125" style="350" customWidth="1"/>
    <col min="7198" max="7200" width="5.6328125" style="350" customWidth="1"/>
    <col min="7201" max="7201" width="20.6328125" style="350" customWidth="1"/>
    <col min="7202" max="7424" width="9" style="350"/>
    <col min="7425" max="7425" width="3.26953125" style="350" customWidth="1"/>
    <col min="7426" max="7426" width="19.26953125" style="350" customWidth="1"/>
    <col min="7427" max="7427" width="26.453125" style="350" customWidth="1"/>
    <col min="7428" max="7428" width="4.90625" style="350" customWidth="1"/>
    <col min="7429" max="7429" width="28" style="350" customWidth="1"/>
    <col min="7430" max="7432" width="4.6328125" style="350" customWidth="1"/>
    <col min="7433" max="7433" width="3.90625" style="350" customWidth="1"/>
    <col min="7434" max="7434" width="4.6328125" style="350" customWidth="1"/>
    <col min="7435" max="7435" width="5.6328125" style="350" customWidth="1"/>
    <col min="7436" max="7436" width="20.6328125" style="350" customWidth="1"/>
    <col min="7437" max="7438" width="4.6328125" style="350" customWidth="1"/>
    <col min="7439" max="7439" width="4.36328125" style="350" customWidth="1"/>
    <col min="7440" max="7442" width="5.6328125" style="350" customWidth="1"/>
    <col min="7443" max="7443" width="20.7265625" style="350" customWidth="1"/>
    <col min="7444" max="7444" width="4.6328125" style="350" customWidth="1"/>
    <col min="7445" max="7445" width="3.90625" style="350" customWidth="1"/>
    <col min="7446" max="7446" width="4.6328125" style="350" customWidth="1"/>
    <col min="7447" max="7449" width="5.6328125" style="350" customWidth="1"/>
    <col min="7450" max="7450" width="20.7265625" style="350" customWidth="1"/>
    <col min="7451" max="7451" width="4.6328125" style="350" customWidth="1"/>
    <col min="7452" max="7452" width="3.90625" style="350" customWidth="1"/>
    <col min="7453" max="7453" width="4.453125" style="350" customWidth="1"/>
    <col min="7454" max="7456" width="5.6328125" style="350" customWidth="1"/>
    <col min="7457" max="7457" width="20.6328125" style="350" customWidth="1"/>
    <col min="7458" max="7680" width="9" style="350"/>
    <col min="7681" max="7681" width="3.26953125" style="350" customWidth="1"/>
    <col min="7682" max="7682" width="19.26953125" style="350" customWidth="1"/>
    <col min="7683" max="7683" width="26.453125" style="350" customWidth="1"/>
    <col min="7684" max="7684" width="4.90625" style="350" customWidth="1"/>
    <col min="7685" max="7685" width="28" style="350" customWidth="1"/>
    <col min="7686" max="7688" width="4.6328125" style="350" customWidth="1"/>
    <col min="7689" max="7689" width="3.90625" style="350" customWidth="1"/>
    <col min="7690" max="7690" width="4.6328125" style="350" customWidth="1"/>
    <col min="7691" max="7691" width="5.6328125" style="350" customWidth="1"/>
    <col min="7692" max="7692" width="20.6328125" style="350" customWidth="1"/>
    <col min="7693" max="7694" width="4.6328125" style="350" customWidth="1"/>
    <col min="7695" max="7695" width="4.36328125" style="350" customWidth="1"/>
    <col min="7696" max="7698" width="5.6328125" style="350" customWidth="1"/>
    <col min="7699" max="7699" width="20.7265625" style="350" customWidth="1"/>
    <col min="7700" max="7700" width="4.6328125" style="350" customWidth="1"/>
    <col min="7701" max="7701" width="3.90625" style="350" customWidth="1"/>
    <col min="7702" max="7702" width="4.6328125" style="350" customWidth="1"/>
    <col min="7703" max="7705" width="5.6328125" style="350" customWidth="1"/>
    <col min="7706" max="7706" width="20.7265625" style="350" customWidth="1"/>
    <col min="7707" max="7707" width="4.6328125" style="350" customWidth="1"/>
    <col min="7708" max="7708" width="3.90625" style="350" customWidth="1"/>
    <col min="7709" max="7709" width="4.453125" style="350" customWidth="1"/>
    <col min="7710" max="7712" width="5.6328125" style="350" customWidth="1"/>
    <col min="7713" max="7713" width="20.6328125" style="350" customWidth="1"/>
    <col min="7714" max="7936" width="9" style="350"/>
    <col min="7937" max="7937" width="3.26953125" style="350" customWidth="1"/>
    <col min="7938" max="7938" width="19.26953125" style="350" customWidth="1"/>
    <col min="7939" max="7939" width="26.453125" style="350" customWidth="1"/>
    <col min="7940" max="7940" width="4.90625" style="350" customWidth="1"/>
    <col min="7941" max="7941" width="28" style="350" customWidth="1"/>
    <col min="7942" max="7944" width="4.6328125" style="350" customWidth="1"/>
    <col min="7945" max="7945" width="3.90625" style="350" customWidth="1"/>
    <col min="7946" max="7946" width="4.6328125" style="350" customWidth="1"/>
    <col min="7947" max="7947" width="5.6328125" style="350" customWidth="1"/>
    <col min="7948" max="7948" width="20.6328125" style="350" customWidth="1"/>
    <col min="7949" max="7950" width="4.6328125" style="350" customWidth="1"/>
    <col min="7951" max="7951" width="4.36328125" style="350" customWidth="1"/>
    <col min="7952" max="7954" width="5.6328125" style="350" customWidth="1"/>
    <col min="7955" max="7955" width="20.7265625" style="350" customWidth="1"/>
    <col min="7956" max="7956" width="4.6328125" style="350" customWidth="1"/>
    <col min="7957" max="7957" width="3.90625" style="350" customWidth="1"/>
    <col min="7958" max="7958" width="4.6328125" style="350" customWidth="1"/>
    <col min="7959" max="7961" width="5.6328125" style="350" customWidth="1"/>
    <col min="7962" max="7962" width="20.7265625" style="350" customWidth="1"/>
    <col min="7963" max="7963" width="4.6328125" style="350" customWidth="1"/>
    <col min="7964" max="7964" width="3.90625" style="350" customWidth="1"/>
    <col min="7965" max="7965" width="4.453125" style="350" customWidth="1"/>
    <col min="7966" max="7968" width="5.6328125" style="350" customWidth="1"/>
    <col min="7969" max="7969" width="20.6328125" style="350" customWidth="1"/>
    <col min="7970" max="8192" width="9" style="350"/>
    <col min="8193" max="8193" width="3.26953125" style="350" customWidth="1"/>
    <col min="8194" max="8194" width="19.26953125" style="350" customWidth="1"/>
    <col min="8195" max="8195" width="26.453125" style="350" customWidth="1"/>
    <col min="8196" max="8196" width="4.90625" style="350" customWidth="1"/>
    <col min="8197" max="8197" width="28" style="350" customWidth="1"/>
    <col min="8198" max="8200" width="4.6328125" style="350" customWidth="1"/>
    <col min="8201" max="8201" width="3.90625" style="350" customWidth="1"/>
    <col min="8202" max="8202" width="4.6328125" style="350" customWidth="1"/>
    <col min="8203" max="8203" width="5.6328125" style="350" customWidth="1"/>
    <col min="8204" max="8204" width="20.6328125" style="350" customWidth="1"/>
    <col min="8205" max="8206" width="4.6328125" style="350" customWidth="1"/>
    <col min="8207" max="8207" width="4.36328125" style="350" customWidth="1"/>
    <col min="8208" max="8210" width="5.6328125" style="350" customWidth="1"/>
    <col min="8211" max="8211" width="20.7265625" style="350" customWidth="1"/>
    <col min="8212" max="8212" width="4.6328125" style="350" customWidth="1"/>
    <col min="8213" max="8213" width="3.90625" style="350" customWidth="1"/>
    <col min="8214" max="8214" width="4.6328125" style="350" customWidth="1"/>
    <col min="8215" max="8217" width="5.6328125" style="350" customWidth="1"/>
    <col min="8218" max="8218" width="20.7265625" style="350" customWidth="1"/>
    <col min="8219" max="8219" width="4.6328125" style="350" customWidth="1"/>
    <col min="8220" max="8220" width="3.90625" style="350" customWidth="1"/>
    <col min="8221" max="8221" width="4.453125" style="350" customWidth="1"/>
    <col min="8222" max="8224" width="5.6328125" style="350" customWidth="1"/>
    <col min="8225" max="8225" width="20.6328125" style="350" customWidth="1"/>
    <col min="8226" max="8448" width="9" style="350"/>
    <col min="8449" max="8449" width="3.26953125" style="350" customWidth="1"/>
    <col min="8450" max="8450" width="19.26953125" style="350" customWidth="1"/>
    <col min="8451" max="8451" width="26.453125" style="350" customWidth="1"/>
    <col min="8452" max="8452" width="4.90625" style="350" customWidth="1"/>
    <col min="8453" max="8453" width="28" style="350" customWidth="1"/>
    <col min="8454" max="8456" width="4.6328125" style="350" customWidth="1"/>
    <col min="8457" max="8457" width="3.90625" style="350" customWidth="1"/>
    <col min="8458" max="8458" width="4.6328125" style="350" customWidth="1"/>
    <col min="8459" max="8459" width="5.6328125" style="350" customWidth="1"/>
    <col min="8460" max="8460" width="20.6328125" style="350" customWidth="1"/>
    <col min="8461" max="8462" width="4.6328125" style="350" customWidth="1"/>
    <col min="8463" max="8463" width="4.36328125" style="350" customWidth="1"/>
    <col min="8464" max="8466" width="5.6328125" style="350" customWidth="1"/>
    <col min="8467" max="8467" width="20.7265625" style="350" customWidth="1"/>
    <col min="8468" max="8468" width="4.6328125" style="350" customWidth="1"/>
    <col min="8469" max="8469" width="3.90625" style="350" customWidth="1"/>
    <col min="8470" max="8470" width="4.6328125" style="350" customWidth="1"/>
    <col min="8471" max="8473" width="5.6328125" style="350" customWidth="1"/>
    <col min="8474" max="8474" width="20.7265625" style="350" customWidth="1"/>
    <col min="8475" max="8475" width="4.6328125" style="350" customWidth="1"/>
    <col min="8476" max="8476" width="3.90625" style="350" customWidth="1"/>
    <col min="8477" max="8477" width="4.453125" style="350" customWidth="1"/>
    <col min="8478" max="8480" width="5.6328125" style="350" customWidth="1"/>
    <col min="8481" max="8481" width="20.6328125" style="350" customWidth="1"/>
    <col min="8482" max="8704" width="9" style="350"/>
    <col min="8705" max="8705" width="3.26953125" style="350" customWidth="1"/>
    <col min="8706" max="8706" width="19.26953125" style="350" customWidth="1"/>
    <col min="8707" max="8707" width="26.453125" style="350" customWidth="1"/>
    <col min="8708" max="8708" width="4.90625" style="350" customWidth="1"/>
    <col min="8709" max="8709" width="28" style="350" customWidth="1"/>
    <col min="8710" max="8712" width="4.6328125" style="350" customWidth="1"/>
    <col min="8713" max="8713" width="3.90625" style="350" customWidth="1"/>
    <col min="8714" max="8714" width="4.6328125" style="350" customWidth="1"/>
    <col min="8715" max="8715" width="5.6328125" style="350" customWidth="1"/>
    <col min="8716" max="8716" width="20.6328125" style="350" customWidth="1"/>
    <col min="8717" max="8718" width="4.6328125" style="350" customWidth="1"/>
    <col min="8719" max="8719" width="4.36328125" style="350" customWidth="1"/>
    <col min="8720" max="8722" width="5.6328125" style="350" customWidth="1"/>
    <col min="8723" max="8723" width="20.7265625" style="350" customWidth="1"/>
    <col min="8724" max="8724" width="4.6328125" style="350" customWidth="1"/>
    <col min="8725" max="8725" width="3.90625" style="350" customWidth="1"/>
    <col min="8726" max="8726" width="4.6328125" style="350" customWidth="1"/>
    <col min="8727" max="8729" width="5.6328125" style="350" customWidth="1"/>
    <col min="8730" max="8730" width="20.7265625" style="350" customWidth="1"/>
    <col min="8731" max="8731" width="4.6328125" style="350" customWidth="1"/>
    <col min="8732" max="8732" width="3.90625" style="350" customWidth="1"/>
    <col min="8733" max="8733" width="4.453125" style="350" customWidth="1"/>
    <col min="8734" max="8736" width="5.6328125" style="350" customWidth="1"/>
    <col min="8737" max="8737" width="20.6328125" style="350" customWidth="1"/>
    <col min="8738" max="8960" width="9" style="350"/>
    <col min="8961" max="8961" width="3.26953125" style="350" customWidth="1"/>
    <col min="8962" max="8962" width="19.26953125" style="350" customWidth="1"/>
    <col min="8963" max="8963" width="26.453125" style="350" customWidth="1"/>
    <col min="8964" max="8964" width="4.90625" style="350" customWidth="1"/>
    <col min="8965" max="8965" width="28" style="350" customWidth="1"/>
    <col min="8966" max="8968" width="4.6328125" style="350" customWidth="1"/>
    <col min="8969" max="8969" width="3.90625" style="350" customWidth="1"/>
    <col min="8970" max="8970" width="4.6328125" style="350" customWidth="1"/>
    <col min="8971" max="8971" width="5.6328125" style="350" customWidth="1"/>
    <col min="8972" max="8972" width="20.6328125" style="350" customWidth="1"/>
    <col min="8973" max="8974" width="4.6328125" style="350" customWidth="1"/>
    <col min="8975" max="8975" width="4.36328125" style="350" customWidth="1"/>
    <col min="8976" max="8978" width="5.6328125" style="350" customWidth="1"/>
    <col min="8979" max="8979" width="20.7265625" style="350" customWidth="1"/>
    <col min="8980" max="8980" width="4.6328125" style="350" customWidth="1"/>
    <col min="8981" max="8981" width="3.90625" style="350" customWidth="1"/>
    <col min="8982" max="8982" width="4.6328125" style="350" customWidth="1"/>
    <col min="8983" max="8985" width="5.6328125" style="350" customWidth="1"/>
    <col min="8986" max="8986" width="20.7265625" style="350" customWidth="1"/>
    <col min="8987" max="8987" width="4.6328125" style="350" customWidth="1"/>
    <col min="8988" max="8988" width="3.90625" style="350" customWidth="1"/>
    <col min="8989" max="8989" width="4.453125" style="350" customWidth="1"/>
    <col min="8990" max="8992" width="5.6328125" style="350" customWidth="1"/>
    <col min="8993" max="8993" width="20.6328125" style="350" customWidth="1"/>
    <col min="8994" max="9216" width="9" style="350"/>
    <col min="9217" max="9217" width="3.26953125" style="350" customWidth="1"/>
    <col min="9218" max="9218" width="19.26953125" style="350" customWidth="1"/>
    <col min="9219" max="9219" width="26.453125" style="350" customWidth="1"/>
    <col min="9220" max="9220" width="4.90625" style="350" customWidth="1"/>
    <col min="9221" max="9221" width="28" style="350" customWidth="1"/>
    <col min="9222" max="9224" width="4.6328125" style="350" customWidth="1"/>
    <col min="9225" max="9225" width="3.90625" style="350" customWidth="1"/>
    <col min="9226" max="9226" width="4.6328125" style="350" customWidth="1"/>
    <col min="9227" max="9227" width="5.6328125" style="350" customWidth="1"/>
    <col min="9228" max="9228" width="20.6328125" style="350" customWidth="1"/>
    <col min="9229" max="9230" width="4.6328125" style="350" customWidth="1"/>
    <col min="9231" max="9231" width="4.36328125" style="350" customWidth="1"/>
    <col min="9232" max="9234" width="5.6328125" style="350" customWidth="1"/>
    <col min="9235" max="9235" width="20.7265625" style="350" customWidth="1"/>
    <col min="9236" max="9236" width="4.6328125" style="350" customWidth="1"/>
    <col min="9237" max="9237" width="3.90625" style="350" customWidth="1"/>
    <col min="9238" max="9238" width="4.6328125" style="350" customWidth="1"/>
    <col min="9239" max="9241" width="5.6328125" style="350" customWidth="1"/>
    <col min="9242" max="9242" width="20.7265625" style="350" customWidth="1"/>
    <col min="9243" max="9243" width="4.6328125" style="350" customWidth="1"/>
    <col min="9244" max="9244" width="3.90625" style="350" customWidth="1"/>
    <col min="9245" max="9245" width="4.453125" style="350" customWidth="1"/>
    <col min="9246" max="9248" width="5.6328125" style="350" customWidth="1"/>
    <col min="9249" max="9249" width="20.6328125" style="350" customWidth="1"/>
    <col min="9250" max="9472" width="9" style="350"/>
    <col min="9473" max="9473" width="3.26953125" style="350" customWidth="1"/>
    <col min="9474" max="9474" width="19.26953125" style="350" customWidth="1"/>
    <col min="9475" max="9475" width="26.453125" style="350" customWidth="1"/>
    <col min="9476" max="9476" width="4.90625" style="350" customWidth="1"/>
    <col min="9477" max="9477" width="28" style="350" customWidth="1"/>
    <col min="9478" max="9480" width="4.6328125" style="350" customWidth="1"/>
    <col min="9481" max="9481" width="3.90625" style="350" customWidth="1"/>
    <col min="9482" max="9482" width="4.6328125" style="350" customWidth="1"/>
    <col min="9483" max="9483" width="5.6328125" style="350" customWidth="1"/>
    <col min="9484" max="9484" width="20.6328125" style="350" customWidth="1"/>
    <col min="9485" max="9486" width="4.6328125" style="350" customWidth="1"/>
    <col min="9487" max="9487" width="4.36328125" style="350" customWidth="1"/>
    <col min="9488" max="9490" width="5.6328125" style="350" customWidth="1"/>
    <col min="9491" max="9491" width="20.7265625" style="350" customWidth="1"/>
    <col min="9492" max="9492" width="4.6328125" style="350" customWidth="1"/>
    <col min="9493" max="9493" width="3.90625" style="350" customWidth="1"/>
    <col min="9494" max="9494" width="4.6328125" style="350" customWidth="1"/>
    <col min="9495" max="9497" width="5.6328125" style="350" customWidth="1"/>
    <col min="9498" max="9498" width="20.7265625" style="350" customWidth="1"/>
    <col min="9499" max="9499" width="4.6328125" style="350" customWidth="1"/>
    <col min="9500" max="9500" width="3.90625" style="350" customWidth="1"/>
    <col min="9501" max="9501" width="4.453125" style="350" customWidth="1"/>
    <col min="9502" max="9504" width="5.6328125" style="350" customWidth="1"/>
    <col min="9505" max="9505" width="20.6328125" style="350" customWidth="1"/>
    <col min="9506" max="9728" width="9" style="350"/>
    <col min="9729" max="9729" width="3.26953125" style="350" customWidth="1"/>
    <col min="9730" max="9730" width="19.26953125" style="350" customWidth="1"/>
    <col min="9731" max="9731" width="26.453125" style="350" customWidth="1"/>
    <col min="9732" max="9732" width="4.90625" style="350" customWidth="1"/>
    <col min="9733" max="9733" width="28" style="350" customWidth="1"/>
    <col min="9734" max="9736" width="4.6328125" style="350" customWidth="1"/>
    <col min="9737" max="9737" width="3.90625" style="350" customWidth="1"/>
    <col min="9738" max="9738" width="4.6328125" style="350" customWidth="1"/>
    <col min="9739" max="9739" width="5.6328125" style="350" customWidth="1"/>
    <col min="9740" max="9740" width="20.6328125" style="350" customWidth="1"/>
    <col min="9741" max="9742" width="4.6328125" style="350" customWidth="1"/>
    <col min="9743" max="9743" width="4.36328125" style="350" customWidth="1"/>
    <col min="9744" max="9746" width="5.6328125" style="350" customWidth="1"/>
    <col min="9747" max="9747" width="20.7265625" style="350" customWidth="1"/>
    <col min="9748" max="9748" width="4.6328125" style="350" customWidth="1"/>
    <col min="9749" max="9749" width="3.90625" style="350" customWidth="1"/>
    <col min="9750" max="9750" width="4.6328125" style="350" customWidth="1"/>
    <col min="9751" max="9753" width="5.6328125" style="350" customWidth="1"/>
    <col min="9754" max="9754" width="20.7265625" style="350" customWidth="1"/>
    <col min="9755" max="9755" width="4.6328125" style="350" customWidth="1"/>
    <col min="9756" max="9756" width="3.90625" style="350" customWidth="1"/>
    <col min="9757" max="9757" width="4.453125" style="350" customWidth="1"/>
    <col min="9758" max="9760" width="5.6328125" style="350" customWidth="1"/>
    <col min="9761" max="9761" width="20.6328125" style="350" customWidth="1"/>
    <col min="9762" max="9984" width="9" style="350"/>
    <col min="9985" max="9985" width="3.26953125" style="350" customWidth="1"/>
    <col min="9986" max="9986" width="19.26953125" style="350" customWidth="1"/>
    <col min="9987" max="9987" width="26.453125" style="350" customWidth="1"/>
    <col min="9988" max="9988" width="4.90625" style="350" customWidth="1"/>
    <col min="9989" max="9989" width="28" style="350" customWidth="1"/>
    <col min="9990" max="9992" width="4.6328125" style="350" customWidth="1"/>
    <col min="9993" max="9993" width="3.90625" style="350" customWidth="1"/>
    <col min="9994" max="9994" width="4.6328125" style="350" customWidth="1"/>
    <col min="9995" max="9995" width="5.6328125" style="350" customWidth="1"/>
    <col min="9996" max="9996" width="20.6328125" style="350" customWidth="1"/>
    <col min="9997" max="9998" width="4.6328125" style="350" customWidth="1"/>
    <col min="9999" max="9999" width="4.36328125" style="350" customWidth="1"/>
    <col min="10000" max="10002" width="5.6328125" style="350" customWidth="1"/>
    <col min="10003" max="10003" width="20.7265625" style="350" customWidth="1"/>
    <col min="10004" max="10004" width="4.6328125" style="350" customWidth="1"/>
    <col min="10005" max="10005" width="3.90625" style="350" customWidth="1"/>
    <col min="10006" max="10006" width="4.6328125" style="350" customWidth="1"/>
    <col min="10007" max="10009" width="5.6328125" style="350" customWidth="1"/>
    <col min="10010" max="10010" width="20.7265625" style="350" customWidth="1"/>
    <col min="10011" max="10011" width="4.6328125" style="350" customWidth="1"/>
    <col min="10012" max="10012" width="3.90625" style="350" customWidth="1"/>
    <col min="10013" max="10013" width="4.453125" style="350" customWidth="1"/>
    <col min="10014" max="10016" width="5.6328125" style="350" customWidth="1"/>
    <col min="10017" max="10017" width="20.6328125" style="350" customWidth="1"/>
    <col min="10018" max="10240" width="9" style="350"/>
    <col min="10241" max="10241" width="3.26953125" style="350" customWidth="1"/>
    <col min="10242" max="10242" width="19.26953125" style="350" customWidth="1"/>
    <col min="10243" max="10243" width="26.453125" style="350" customWidth="1"/>
    <col min="10244" max="10244" width="4.90625" style="350" customWidth="1"/>
    <col min="10245" max="10245" width="28" style="350" customWidth="1"/>
    <col min="10246" max="10248" width="4.6328125" style="350" customWidth="1"/>
    <col min="10249" max="10249" width="3.90625" style="350" customWidth="1"/>
    <col min="10250" max="10250" width="4.6328125" style="350" customWidth="1"/>
    <col min="10251" max="10251" width="5.6328125" style="350" customWidth="1"/>
    <col min="10252" max="10252" width="20.6328125" style="350" customWidth="1"/>
    <col min="10253" max="10254" width="4.6328125" style="350" customWidth="1"/>
    <col min="10255" max="10255" width="4.36328125" style="350" customWidth="1"/>
    <col min="10256" max="10258" width="5.6328125" style="350" customWidth="1"/>
    <col min="10259" max="10259" width="20.7265625" style="350" customWidth="1"/>
    <col min="10260" max="10260" width="4.6328125" style="350" customWidth="1"/>
    <col min="10261" max="10261" width="3.90625" style="350" customWidth="1"/>
    <col min="10262" max="10262" width="4.6328125" style="350" customWidth="1"/>
    <col min="10263" max="10265" width="5.6328125" style="350" customWidth="1"/>
    <col min="10266" max="10266" width="20.7265625" style="350" customWidth="1"/>
    <col min="10267" max="10267" width="4.6328125" style="350" customWidth="1"/>
    <col min="10268" max="10268" width="3.90625" style="350" customWidth="1"/>
    <col min="10269" max="10269" width="4.453125" style="350" customWidth="1"/>
    <col min="10270" max="10272" width="5.6328125" style="350" customWidth="1"/>
    <col min="10273" max="10273" width="20.6328125" style="350" customWidth="1"/>
    <col min="10274" max="10496" width="9" style="350"/>
    <col min="10497" max="10497" width="3.26953125" style="350" customWidth="1"/>
    <col min="10498" max="10498" width="19.26953125" style="350" customWidth="1"/>
    <col min="10499" max="10499" width="26.453125" style="350" customWidth="1"/>
    <col min="10500" max="10500" width="4.90625" style="350" customWidth="1"/>
    <col min="10501" max="10501" width="28" style="350" customWidth="1"/>
    <col min="10502" max="10504" width="4.6328125" style="350" customWidth="1"/>
    <col min="10505" max="10505" width="3.90625" style="350" customWidth="1"/>
    <col min="10506" max="10506" width="4.6328125" style="350" customWidth="1"/>
    <col min="10507" max="10507" width="5.6328125" style="350" customWidth="1"/>
    <col min="10508" max="10508" width="20.6328125" style="350" customWidth="1"/>
    <col min="10509" max="10510" width="4.6328125" style="350" customWidth="1"/>
    <col min="10511" max="10511" width="4.36328125" style="350" customWidth="1"/>
    <col min="10512" max="10514" width="5.6328125" style="350" customWidth="1"/>
    <col min="10515" max="10515" width="20.7265625" style="350" customWidth="1"/>
    <col min="10516" max="10516" width="4.6328125" style="350" customWidth="1"/>
    <col min="10517" max="10517" width="3.90625" style="350" customWidth="1"/>
    <col min="10518" max="10518" width="4.6328125" style="350" customWidth="1"/>
    <col min="10519" max="10521" width="5.6328125" style="350" customWidth="1"/>
    <col min="10522" max="10522" width="20.7265625" style="350" customWidth="1"/>
    <col min="10523" max="10523" width="4.6328125" style="350" customWidth="1"/>
    <col min="10524" max="10524" width="3.90625" style="350" customWidth="1"/>
    <col min="10525" max="10525" width="4.453125" style="350" customWidth="1"/>
    <col min="10526" max="10528" width="5.6328125" style="350" customWidth="1"/>
    <col min="10529" max="10529" width="20.6328125" style="350" customWidth="1"/>
    <col min="10530" max="10752" width="9" style="350"/>
    <col min="10753" max="10753" width="3.26953125" style="350" customWidth="1"/>
    <col min="10754" max="10754" width="19.26953125" style="350" customWidth="1"/>
    <col min="10755" max="10755" width="26.453125" style="350" customWidth="1"/>
    <col min="10756" max="10756" width="4.90625" style="350" customWidth="1"/>
    <col min="10757" max="10757" width="28" style="350" customWidth="1"/>
    <col min="10758" max="10760" width="4.6328125" style="350" customWidth="1"/>
    <col min="10761" max="10761" width="3.90625" style="350" customWidth="1"/>
    <col min="10762" max="10762" width="4.6328125" style="350" customWidth="1"/>
    <col min="10763" max="10763" width="5.6328125" style="350" customWidth="1"/>
    <col min="10764" max="10764" width="20.6328125" style="350" customWidth="1"/>
    <col min="10765" max="10766" width="4.6328125" style="350" customWidth="1"/>
    <col min="10767" max="10767" width="4.36328125" style="350" customWidth="1"/>
    <col min="10768" max="10770" width="5.6328125" style="350" customWidth="1"/>
    <col min="10771" max="10771" width="20.7265625" style="350" customWidth="1"/>
    <col min="10772" max="10772" width="4.6328125" style="350" customWidth="1"/>
    <col min="10773" max="10773" width="3.90625" style="350" customWidth="1"/>
    <col min="10774" max="10774" width="4.6328125" style="350" customWidth="1"/>
    <col min="10775" max="10777" width="5.6328125" style="350" customWidth="1"/>
    <col min="10778" max="10778" width="20.7265625" style="350" customWidth="1"/>
    <col min="10779" max="10779" width="4.6328125" style="350" customWidth="1"/>
    <col min="10780" max="10780" width="3.90625" style="350" customWidth="1"/>
    <col min="10781" max="10781" width="4.453125" style="350" customWidth="1"/>
    <col min="10782" max="10784" width="5.6328125" style="350" customWidth="1"/>
    <col min="10785" max="10785" width="20.6328125" style="350" customWidth="1"/>
    <col min="10786" max="11008" width="9" style="350"/>
    <col min="11009" max="11009" width="3.26953125" style="350" customWidth="1"/>
    <col min="11010" max="11010" width="19.26953125" style="350" customWidth="1"/>
    <col min="11011" max="11011" width="26.453125" style="350" customWidth="1"/>
    <col min="11012" max="11012" width="4.90625" style="350" customWidth="1"/>
    <col min="11013" max="11013" width="28" style="350" customWidth="1"/>
    <col min="11014" max="11016" width="4.6328125" style="350" customWidth="1"/>
    <col min="11017" max="11017" width="3.90625" style="350" customWidth="1"/>
    <col min="11018" max="11018" width="4.6328125" style="350" customWidth="1"/>
    <col min="11019" max="11019" width="5.6328125" style="350" customWidth="1"/>
    <col min="11020" max="11020" width="20.6328125" style="350" customWidth="1"/>
    <col min="11021" max="11022" width="4.6328125" style="350" customWidth="1"/>
    <col min="11023" max="11023" width="4.36328125" style="350" customWidth="1"/>
    <col min="11024" max="11026" width="5.6328125" style="350" customWidth="1"/>
    <col min="11027" max="11027" width="20.7265625" style="350" customWidth="1"/>
    <col min="11028" max="11028" width="4.6328125" style="350" customWidth="1"/>
    <col min="11029" max="11029" width="3.90625" style="350" customWidth="1"/>
    <col min="11030" max="11030" width="4.6328125" style="350" customWidth="1"/>
    <col min="11031" max="11033" width="5.6328125" style="350" customWidth="1"/>
    <col min="11034" max="11034" width="20.7265625" style="350" customWidth="1"/>
    <col min="11035" max="11035" width="4.6328125" style="350" customWidth="1"/>
    <col min="11036" max="11036" width="3.90625" style="350" customWidth="1"/>
    <col min="11037" max="11037" width="4.453125" style="350" customWidth="1"/>
    <col min="11038" max="11040" width="5.6328125" style="350" customWidth="1"/>
    <col min="11041" max="11041" width="20.6328125" style="350" customWidth="1"/>
    <col min="11042" max="11264" width="9" style="350"/>
    <col min="11265" max="11265" width="3.26953125" style="350" customWidth="1"/>
    <col min="11266" max="11266" width="19.26953125" style="350" customWidth="1"/>
    <col min="11267" max="11267" width="26.453125" style="350" customWidth="1"/>
    <col min="11268" max="11268" width="4.90625" style="350" customWidth="1"/>
    <col min="11269" max="11269" width="28" style="350" customWidth="1"/>
    <col min="11270" max="11272" width="4.6328125" style="350" customWidth="1"/>
    <col min="11273" max="11273" width="3.90625" style="350" customWidth="1"/>
    <col min="11274" max="11274" width="4.6328125" style="350" customWidth="1"/>
    <col min="11275" max="11275" width="5.6328125" style="350" customWidth="1"/>
    <col min="11276" max="11276" width="20.6328125" style="350" customWidth="1"/>
    <col min="11277" max="11278" width="4.6328125" style="350" customWidth="1"/>
    <col min="11279" max="11279" width="4.36328125" style="350" customWidth="1"/>
    <col min="11280" max="11282" width="5.6328125" style="350" customWidth="1"/>
    <col min="11283" max="11283" width="20.7265625" style="350" customWidth="1"/>
    <col min="11284" max="11284" width="4.6328125" style="350" customWidth="1"/>
    <col min="11285" max="11285" width="3.90625" style="350" customWidth="1"/>
    <col min="11286" max="11286" width="4.6328125" style="350" customWidth="1"/>
    <col min="11287" max="11289" width="5.6328125" style="350" customWidth="1"/>
    <col min="11290" max="11290" width="20.7265625" style="350" customWidth="1"/>
    <col min="11291" max="11291" width="4.6328125" style="350" customWidth="1"/>
    <col min="11292" max="11292" width="3.90625" style="350" customWidth="1"/>
    <col min="11293" max="11293" width="4.453125" style="350" customWidth="1"/>
    <col min="11294" max="11296" width="5.6328125" style="350" customWidth="1"/>
    <col min="11297" max="11297" width="20.6328125" style="350" customWidth="1"/>
    <col min="11298" max="11520" width="9" style="350"/>
    <col min="11521" max="11521" width="3.26953125" style="350" customWidth="1"/>
    <col min="11522" max="11522" width="19.26953125" style="350" customWidth="1"/>
    <col min="11523" max="11523" width="26.453125" style="350" customWidth="1"/>
    <col min="11524" max="11524" width="4.90625" style="350" customWidth="1"/>
    <col min="11525" max="11525" width="28" style="350" customWidth="1"/>
    <col min="11526" max="11528" width="4.6328125" style="350" customWidth="1"/>
    <col min="11529" max="11529" width="3.90625" style="350" customWidth="1"/>
    <col min="11530" max="11530" width="4.6328125" style="350" customWidth="1"/>
    <col min="11531" max="11531" width="5.6328125" style="350" customWidth="1"/>
    <col min="11532" max="11532" width="20.6328125" style="350" customWidth="1"/>
    <col min="11533" max="11534" width="4.6328125" style="350" customWidth="1"/>
    <col min="11535" max="11535" width="4.36328125" style="350" customWidth="1"/>
    <col min="11536" max="11538" width="5.6328125" style="350" customWidth="1"/>
    <col min="11539" max="11539" width="20.7265625" style="350" customWidth="1"/>
    <col min="11540" max="11540" width="4.6328125" style="350" customWidth="1"/>
    <col min="11541" max="11541" width="3.90625" style="350" customWidth="1"/>
    <col min="11542" max="11542" width="4.6328125" style="350" customWidth="1"/>
    <col min="11543" max="11545" width="5.6328125" style="350" customWidth="1"/>
    <col min="11546" max="11546" width="20.7265625" style="350" customWidth="1"/>
    <col min="11547" max="11547" width="4.6328125" style="350" customWidth="1"/>
    <col min="11548" max="11548" width="3.90625" style="350" customWidth="1"/>
    <col min="11549" max="11549" width="4.453125" style="350" customWidth="1"/>
    <col min="11550" max="11552" width="5.6328125" style="350" customWidth="1"/>
    <col min="11553" max="11553" width="20.6328125" style="350" customWidth="1"/>
    <col min="11554" max="11776" width="9" style="350"/>
    <col min="11777" max="11777" width="3.26953125" style="350" customWidth="1"/>
    <col min="11778" max="11778" width="19.26953125" style="350" customWidth="1"/>
    <col min="11779" max="11779" width="26.453125" style="350" customWidth="1"/>
    <col min="11780" max="11780" width="4.90625" style="350" customWidth="1"/>
    <col min="11781" max="11781" width="28" style="350" customWidth="1"/>
    <col min="11782" max="11784" width="4.6328125" style="350" customWidth="1"/>
    <col min="11785" max="11785" width="3.90625" style="350" customWidth="1"/>
    <col min="11786" max="11786" width="4.6328125" style="350" customWidth="1"/>
    <col min="11787" max="11787" width="5.6328125" style="350" customWidth="1"/>
    <col min="11788" max="11788" width="20.6328125" style="350" customWidth="1"/>
    <col min="11789" max="11790" width="4.6328125" style="350" customWidth="1"/>
    <col min="11791" max="11791" width="4.36328125" style="350" customWidth="1"/>
    <col min="11792" max="11794" width="5.6328125" style="350" customWidth="1"/>
    <col min="11795" max="11795" width="20.7265625" style="350" customWidth="1"/>
    <col min="11796" max="11796" width="4.6328125" style="350" customWidth="1"/>
    <col min="11797" max="11797" width="3.90625" style="350" customWidth="1"/>
    <col min="11798" max="11798" width="4.6328125" style="350" customWidth="1"/>
    <col min="11799" max="11801" width="5.6328125" style="350" customWidth="1"/>
    <col min="11802" max="11802" width="20.7265625" style="350" customWidth="1"/>
    <col min="11803" max="11803" width="4.6328125" style="350" customWidth="1"/>
    <col min="11804" max="11804" width="3.90625" style="350" customWidth="1"/>
    <col min="11805" max="11805" width="4.453125" style="350" customWidth="1"/>
    <col min="11806" max="11808" width="5.6328125" style="350" customWidth="1"/>
    <col min="11809" max="11809" width="20.6328125" style="350" customWidth="1"/>
    <col min="11810" max="12032" width="9" style="350"/>
    <col min="12033" max="12033" width="3.26953125" style="350" customWidth="1"/>
    <col min="12034" max="12034" width="19.26953125" style="350" customWidth="1"/>
    <col min="12035" max="12035" width="26.453125" style="350" customWidth="1"/>
    <col min="12036" max="12036" width="4.90625" style="350" customWidth="1"/>
    <col min="12037" max="12037" width="28" style="350" customWidth="1"/>
    <col min="12038" max="12040" width="4.6328125" style="350" customWidth="1"/>
    <col min="12041" max="12041" width="3.90625" style="350" customWidth="1"/>
    <col min="12042" max="12042" width="4.6328125" style="350" customWidth="1"/>
    <col min="12043" max="12043" width="5.6328125" style="350" customWidth="1"/>
    <col min="12044" max="12044" width="20.6328125" style="350" customWidth="1"/>
    <col min="12045" max="12046" width="4.6328125" style="350" customWidth="1"/>
    <col min="12047" max="12047" width="4.36328125" style="350" customWidth="1"/>
    <col min="12048" max="12050" width="5.6328125" style="350" customWidth="1"/>
    <col min="12051" max="12051" width="20.7265625" style="350" customWidth="1"/>
    <col min="12052" max="12052" width="4.6328125" style="350" customWidth="1"/>
    <col min="12053" max="12053" width="3.90625" style="350" customWidth="1"/>
    <col min="12054" max="12054" width="4.6328125" style="350" customWidth="1"/>
    <col min="12055" max="12057" width="5.6328125" style="350" customWidth="1"/>
    <col min="12058" max="12058" width="20.7265625" style="350" customWidth="1"/>
    <col min="12059" max="12059" width="4.6328125" style="350" customWidth="1"/>
    <col min="12060" max="12060" width="3.90625" style="350" customWidth="1"/>
    <col min="12061" max="12061" width="4.453125" style="350" customWidth="1"/>
    <col min="12062" max="12064" width="5.6328125" style="350" customWidth="1"/>
    <col min="12065" max="12065" width="20.6328125" style="350" customWidth="1"/>
    <col min="12066" max="12288" width="9" style="350"/>
    <col min="12289" max="12289" width="3.26953125" style="350" customWidth="1"/>
    <col min="12290" max="12290" width="19.26953125" style="350" customWidth="1"/>
    <col min="12291" max="12291" width="26.453125" style="350" customWidth="1"/>
    <col min="12292" max="12292" width="4.90625" style="350" customWidth="1"/>
    <col min="12293" max="12293" width="28" style="350" customWidth="1"/>
    <col min="12294" max="12296" width="4.6328125" style="350" customWidth="1"/>
    <col min="12297" max="12297" width="3.90625" style="350" customWidth="1"/>
    <col min="12298" max="12298" width="4.6328125" style="350" customWidth="1"/>
    <col min="12299" max="12299" width="5.6328125" style="350" customWidth="1"/>
    <col min="12300" max="12300" width="20.6328125" style="350" customWidth="1"/>
    <col min="12301" max="12302" width="4.6328125" style="350" customWidth="1"/>
    <col min="12303" max="12303" width="4.36328125" style="350" customWidth="1"/>
    <col min="12304" max="12306" width="5.6328125" style="350" customWidth="1"/>
    <col min="12307" max="12307" width="20.7265625" style="350" customWidth="1"/>
    <col min="12308" max="12308" width="4.6328125" style="350" customWidth="1"/>
    <col min="12309" max="12309" width="3.90625" style="350" customWidth="1"/>
    <col min="12310" max="12310" width="4.6328125" style="350" customWidth="1"/>
    <col min="12311" max="12313" width="5.6328125" style="350" customWidth="1"/>
    <col min="12314" max="12314" width="20.7265625" style="350" customWidth="1"/>
    <col min="12315" max="12315" width="4.6328125" style="350" customWidth="1"/>
    <col min="12316" max="12316" width="3.90625" style="350" customWidth="1"/>
    <col min="12317" max="12317" width="4.453125" style="350" customWidth="1"/>
    <col min="12318" max="12320" width="5.6328125" style="350" customWidth="1"/>
    <col min="12321" max="12321" width="20.6328125" style="350" customWidth="1"/>
    <col min="12322" max="12544" width="9" style="350"/>
    <col min="12545" max="12545" width="3.26953125" style="350" customWidth="1"/>
    <col min="12546" max="12546" width="19.26953125" style="350" customWidth="1"/>
    <col min="12547" max="12547" width="26.453125" style="350" customWidth="1"/>
    <col min="12548" max="12548" width="4.90625" style="350" customWidth="1"/>
    <col min="12549" max="12549" width="28" style="350" customWidth="1"/>
    <col min="12550" max="12552" width="4.6328125" style="350" customWidth="1"/>
    <col min="12553" max="12553" width="3.90625" style="350" customWidth="1"/>
    <col min="12554" max="12554" width="4.6328125" style="350" customWidth="1"/>
    <col min="12555" max="12555" width="5.6328125" style="350" customWidth="1"/>
    <col min="12556" max="12556" width="20.6328125" style="350" customWidth="1"/>
    <col min="12557" max="12558" width="4.6328125" style="350" customWidth="1"/>
    <col min="12559" max="12559" width="4.36328125" style="350" customWidth="1"/>
    <col min="12560" max="12562" width="5.6328125" style="350" customWidth="1"/>
    <col min="12563" max="12563" width="20.7265625" style="350" customWidth="1"/>
    <col min="12564" max="12564" width="4.6328125" style="350" customWidth="1"/>
    <col min="12565" max="12565" width="3.90625" style="350" customWidth="1"/>
    <col min="12566" max="12566" width="4.6328125" style="350" customWidth="1"/>
    <col min="12567" max="12569" width="5.6328125" style="350" customWidth="1"/>
    <col min="12570" max="12570" width="20.7265625" style="350" customWidth="1"/>
    <col min="12571" max="12571" width="4.6328125" style="350" customWidth="1"/>
    <col min="12572" max="12572" width="3.90625" style="350" customWidth="1"/>
    <col min="12573" max="12573" width="4.453125" style="350" customWidth="1"/>
    <col min="12574" max="12576" width="5.6328125" style="350" customWidth="1"/>
    <col min="12577" max="12577" width="20.6328125" style="350" customWidth="1"/>
    <col min="12578" max="12800" width="9" style="350"/>
    <col min="12801" max="12801" width="3.26953125" style="350" customWidth="1"/>
    <col min="12802" max="12802" width="19.26953125" style="350" customWidth="1"/>
    <col min="12803" max="12803" width="26.453125" style="350" customWidth="1"/>
    <col min="12804" max="12804" width="4.90625" style="350" customWidth="1"/>
    <col min="12805" max="12805" width="28" style="350" customWidth="1"/>
    <col min="12806" max="12808" width="4.6328125" style="350" customWidth="1"/>
    <col min="12809" max="12809" width="3.90625" style="350" customWidth="1"/>
    <col min="12810" max="12810" width="4.6328125" style="350" customWidth="1"/>
    <col min="12811" max="12811" width="5.6328125" style="350" customWidth="1"/>
    <col min="12812" max="12812" width="20.6328125" style="350" customWidth="1"/>
    <col min="12813" max="12814" width="4.6328125" style="350" customWidth="1"/>
    <col min="12815" max="12815" width="4.36328125" style="350" customWidth="1"/>
    <col min="12816" max="12818" width="5.6328125" style="350" customWidth="1"/>
    <col min="12819" max="12819" width="20.7265625" style="350" customWidth="1"/>
    <col min="12820" max="12820" width="4.6328125" style="350" customWidth="1"/>
    <col min="12821" max="12821" width="3.90625" style="350" customWidth="1"/>
    <col min="12822" max="12822" width="4.6328125" style="350" customWidth="1"/>
    <col min="12823" max="12825" width="5.6328125" style="350" customWidth="1"/>
    <col min="12826" max="12826" width="20.7265625" style="350" customWidth="1"/>
    <col min="12827" max="12827" width="4.6328125" style="350" customWidth="1"/>
    <col min="12828" max="12828" width="3.90625" style="350" customWidth="1"/>
    <col min="12829" max="12829" width="4.453125" style="350" customWidth="1"/>
    <col min="12830" max="12832" width="5.6328125" style="350" customWidth="1"/>
    <col min="12833" max="12833" width="20.6328125" style="350" customWidth="1"/>
    <col min="12834" max="13056" width="9" style="350"/>
    <col min="13057" max="13057" width="3.26953125" style="350" customWidth="1"/>
    <col min="13058" max="13058" width="19.26953125" style="350" customWidth="1"/>
    <col min="13059" max="13059" width="26.453125" style="350" customWidth="1"/>
    <col min="13060" max="13060" width="4.90625" style="350" customWidth="1"/>
    <col min="13061" max="13061" width="28" style="350" customWidth="1"/>
    <col min="13062" max="13064" width="4.6328125" style="350" customWidth="1"/>
    <col min="13065" max="13065" width="3.90625" style="350" customWidth="1"/>
    <col min="13066" max="13066" width="4.6328125" style="350" customWidth="1"/>
    <col min="13067" max="13067" width="5.6328125" style="350" customWidth="1"/>
    <col min="13068" max="13068" width="20.6328125" style="350" customWidth="1"/>
    <col min="13069" max="13070" width="4.6328125" style="350" customWidth="1"/>
    <col min="13071" max="13071" width="4.36328125" style="350" customWidth="1"/>
    <col min="13072" max="13074" width="5.6328125" style="350" customWidth="1"/>
    <col min="13075" max="13075" width="20.7265625" style="350" customWidth="1"/>
    <col min="13076" max="13076" width="4.6328125" style="350" customWidth="1"/>
    <col min="13077" max="13077" width="3.90625" style="350" customWidth="1"/>
    <col min="13078" max="13078" width="4.6328125" style="350" customWidth="1"/>
    <col min="13079" max="13081" width="5.6328125" style="350" customWidth="1"/>
    <col min="13082" max="13082" width="20.7265625" style="350" customWidth="1"/>
    <col min="13083" max="13083" width="4.6328125" style="350" customWidth="1"/>
    <col min="13084" max="13084" width="3.90625" style="350" customWidth="1"/>
    <col min="13085" max="13085" width="4.453125" style="350" customWidth="1"/>
    <col min="13086" max="13088" width="5.6328125" style="350" customWidth="1"/>
    <col min="13089" max="13089" width="20.6328125" style="350" customWidth="1"/>
    <col min="13090" max="13312" width="9" style="350"/>
    <col min="13313" max="13313" width="3.26953125" style="350" customWidth="1"/>
    <col min="13314" max="13314" width="19.26953125" style="350" customWidth="1"/>
    <col min="13315" max="13315" width="26.453125" style="350" customWidth="1"/>
    <col min="13316" max="13316" width="4.90625" style="350" customWidth="1"/>
    <col min="13317" max="13317" width="28" style="350" customWidth="1"/>
    <col min="13318" max="13320" width="4.6328125" style="350" customWidth="1"/>
    <col min="13321" max="13321" width="3.90625" style="350" customWidth="1"/>
    <col min="13322" max="13322" width="4.6328125" style="350" customWidth="1"/>
    <col min="13323" max="13323" width="5.6328125" style="350" customWidth="1"/>
    <col min="13324" max="13324" width="20.6328125" style="350" customWidth="1"/>
    <col min="13325" max="13326" width="4.6328125" style="350" customWidth="1"/>
    <col min="13327" max="13327" width="4.36328125" style="350" customWidth="1"/>
    <col min="13328" max="13330" width="5.6328125" style="350" customWidth="1"/>
    <col min="13331" max="13331" width="20.7265625" style="350" customWidth="1"/>
    <col min="13332" max="13332" width="4.6328125" style="350" customWidth="1"/>
    <col min="13333" max="13333" width="3.90625" style="350" customWidth="1"/>
    <col min="13334" max="13334" width="4.6328125" style="350" customWidth="1"/>
    <col min="13335" max="13337" width="5.6328125" style="350" customWidth="1"/>
    <col min="13338" max="13338" width="20.7265625" style="350" customWidth="1"/>
    <col min="13339" max="13339" width="4.6328125" style="350" customWidth="1"/>
    <col min="13340" max="13340" width="3.90625" style="350" customWidth="1"/>
    <col min="13341" max="13341" width="4.453125" style="350" customWidth="1"/>
    <col min="13342" max="13344" width="5.6328125" style="350" customWidth="1"/>
    <col min="13345" max="13345" width="20.6328125" style="350" customWidth="1"/>
    <col min="13346" max="13568" width="9" style="350"/>
    <col min="13569" max="13569" width="3.26953125" style="350" customWidth="1"/>
    <col min="13570" max="13570" width="19.26953125" style="350" customWidth="1"/>
    <col min="13571" max="13571" width="26.453125" style="350" customWidth="1"/>
    <col min="13572" max="13572" width="4.90625" style="350" customWidth="1"/>
    <col min="13573" max="13573" width="28" style="350" customWidth="1"/>
    <col min="13574" max="13576" width="4.6328125" style="350" customWidth="1"/>
    <col min="13577" max="13577" width="3.90625" style="350" customWidth="1"/>
    <col min="13578" max="13578" width="4.6328125" style="350" customWidth="1"/>
    <col min="13579" max="13579" width="5.6328125" style="350" customWidth="1"/>
    <col min="13580" max="13580" width="20.6328125" style="350" customWidth="1"/>
    <col min="13581" max="13582" width="4.6328125" style="350" customWidth="1"/>
    <col min="13583" max="13583" width="4.36328125" style="350" customWidth="1"/>
    <col min="13584" max="13586" width="5.6328125" style="350" customWidth="1"/>
    <col min="13587" max="13587" width="20.7265625" style="350" customWidth="1"/>
    <col min="13588" max="13588" width="4.6328125" style="350" customWidth="1"/>
    <col min="13589" max="13589" width="3.90625" style="350" customWidth="1"/>
    <col min="13590" max="13590" width="4.6328125" style="350" customWidth="1"/>
    <col min="13591" max="13593" width="5.6328125" style="350" customWidth="1"/>
    <col min="13594" max="13594" width="20.7265625" style="350" customWidth="1"/>
    <col min="13595" max="13595" width="4.6328125" style="350" customWidth="1"/>
    <col min="13596" max="13596" width="3.90625" style="350" customWidth="1"/>
    <col min="13597" max="13597" width="4.453125" style="350" customWidth="1"/>
    <col min="13598" max="13600" width="5.6328125" style="350" customWidth="1"/>
    <col min="13601" max="13601" width="20.6328125" style="350" customWidth="1"/>
    <col min="13602" max="13824" width="9" style="350"/>
    <col min="13825" max="13825" width="3.26953125" style="350" customWidth="1"/>
    <col min="13826" max="13826" width="19.26953125" style="350" customWidth="1"/>
    <col min="13827" max="13827" width="26.453125" style="350" customWidth="1"/>
    <col min="13828" max="13828" width="4.90625" style="350" customWidth="1"/>
    <col min="13829" max="13829" width="28" style="350" customWidth="1"/>
    <col min="13830" max="13832" width="4.6328125" style="350" customWidth="1"/>
    <col min="13833" max="13833" width="3.90625" style="350" customWidth="1"/>
    <col min="13834" max="13834" width="4.6328125" style="350" customWidth="1"/>
    <col min="13835" max="13835" width="5.6328125" style="350" customWidth="1"/>
    <col min="13836" max="13836" width="20.6328125" style="350" customWidth="1"/>
    <col min="13837" max="13838" width="4.6328125" style="350" customWidth="1"/>
    <col min="13839" max="13839" width="4.36328125" style="350" customWidth="1"/>
    <col min="13840" max="13842" width="5.6328125" style="350" customWidth="1"/>
    <col min="13843" max="13843" width="20.7265625" style="350" customWidth="1"/>
    <col min="13844" max="13844" width="4.6328125" style="350" customWidth="1"/>
    <col min="13845" max="13845" width="3.90625" style="350" customWidth="1"/>
    <col min="13846" max="13846" width="4.6328125" style="350" customWidth="1"/>
    <col min="13847" max="13849" width="5.6328125" style="350" customWidth="1"/>
    <col min="13850" max="13850" width="20.7265625" style="350" customWidth="1"/>
    <col min="13851" max="13851" width="4.6328125" style="350" customWidth="1"/>
    <col min="13852" max="13852" width="3.90625" style="350" customWidth="1"/>
    <col min="13853" max="13853" width="4.453125" style="350" customWidth="1"/>
    <col min="13854" max="13856" width="5.6328125" style="350" customWidth="1"/>
    <col min="13857" max="13857" width="20.6328125" style="350" customWidth="1"/>
    <col min="13858" max="14080" width="9" style="350"/>
    <col min="14081" max="14081" width="3.26953125" style="350" customWidth="1"/>
    <col min="14082" max="14082" width="19.26953125" style="350" customWidth="1"/>
    <col min="14083" max="14083" width="26.453125" style="350" customWidth="1"/>
    <col min="14084" max="14084" width="4.90625" style="350" customWidth="1"/>
    <col min="14085" max="14085" width="28" style="350" customWidth="1"/>
    <col min="14086" max="14088" width="4.6328125" style="350" customWidth="1"/>
    <col min="14089" max="14089" width="3.90625" style="350" customWidth="1"/>
    <col min="14090" max="14090" width="4.6328125" style="350" customWidth="1"/>
    <col min="14091" max="14091" width="5.6328125" style="350" customWidth="1"/>
    <col min="14092" max="14092" width="20.6328125" style="350" customWidth="1"/>
    <col min="14093" max="14094" width="4.6328125" style="350" customWidth="1"/>
    <col min="14095" max="14095" width="4.36328125" style="350" customWidth="1"/>
    <col min="14096" max="14098" width="5.6328125" style="350" customWidth="1"/>
    <col min="14099" max="14099" width="20.7265625" style="350" customWidth="1"/>
    <col min="14100" max="14100" width="4.6328125" style="350" customWidth="1"/>
    <col min="14101" max="14101" width="3.90625" style="350" customWidth="1"/>
    <col min="14102" max="14102" width="4.6328125" style="350" customWidth="1"/>
    <col min="14103" max="14105" width="5.6328125" style="350" customWidth="1"/>
    <col min="14106" max="14106" width="20.7265625" style="350" customWidth="1"/>
    <col min="14107" max="14107" width="4.6328125" style="350" customWidth="1"/>
    <col min="14108" max="14108" width="3.90625" style="350" customWidth="1"/>
    <col min="14109" max="14109" width="4.453125" style="350" customWidth="1"/>
    <col min="14110" max="14112" width="5.6328125" style="350" customWidth="1"/>
    <col min="14113" max="14113" width="20.6328125" style="350" customWidth="1"/>
    <col min="14114" max="14336" width="9" style="350"/>
    <col min="14337" max="14337" width="3.26953125" style="350" customWidth="1"/>
    <col min="14338" max="14338" width="19.26953125" style="350" customWidth="1"/>
    <col min="14339" max="14339" width="26.453125" style="350" customWidth="1"/>
    <col min="14340" max="14340" width="4.90625" style="350" customWidth="1"/>
    <col min="14341" max="14341" width="28" style="350" customWidth="1"/>
    <col min="14342" max="14344" width="4.6328125" style="350" customWidth="1"/>
    <col min="14345" max="14345" width="3.90625" style="350" customWidth="1"/>
    <col min="14346" max="14346" width="4.6328125" style="350" customWidth="1"/>
    <col min="14347" max="14347" width="5.6328125" style="350" customWidth="1"/>
    <col min="14348" max="14348" width="20.6328125" style="350" customWidth="1"/>
    <col min="14349" max="14350" width="4.6328125" style="350" customWidth="1"/>
    <col min="14351" max="14351" width="4.36328125" style="350" customWidth="1"/>
    <col min="14352" max="14354" width="5.6328125" style="350" customWidth="1"/>
    <col min="14355" max="14355" width="20.7265625" style="350" customWidth="1"/>
    <col min="14356" max="14356" width="4.6328125" style="350" customWidth="1"/>
    <col min="14357" max="14357" width="3.90625" style="350" customWidth="1"/>
    <col min="14358" max="14358" width="4.6328125" style="350" customWidth="1"/>
    <col min="14359" max="14361" width="5.6328125" style="350" customWidth="1"/>
    <col min="14362" max="14362" width="20.7265625" style="350" customWidth="1"/>
    <col min="14363" max="14363" width="4.6328125" style="350" customWidth="1"/>
    <col min="14364" max="14364" width="3.90625" style="350" customWidth="1"/>
    <col min="14365" max="14365" width="4.453125" style="350" customWidth="1"/>
    <col min="14366" max="14368" width="5.6328125" style="350" customWidth="1"/>
    <col min="14369" max="14369" width="20.6328125" style="350" customWidth="1"/>
    <col min="14370" max="14592" width="9" style="350"/>
    <col min="14593" max="14593" width="3.26953125" style="350" customWidth="1"/>
    <col min="14594" max="14594" width="19.26953125" style="350" customWidth="1"/>
    <col min="14595" max="14595" width="26.453125" style="350" customWidth="1"/>
    <col min="14596" max="14596" width="4.90625" style="350" customWidth="1"/>
    <col min="14597" max="14597" width="28" style="350" customWidth="1"/>
    <col min="14598" max="14600" width="4.6328125" style="350" customWidth="1"/>
    <col min="14601" max="14601" width="3.90625" style="350" customWidth="1"/>
    <col min="14602" max="14602" width="4.6328125" style="350" customWidth="1"/>
    <col min="14603" max="14603" width="5.6328125" style="350" customWidth="1"/>
    <col min="14604" max="14604" width="20.6328125" style="350" customWidth="1"/>
    <col min="14605" max="14606" width="4.6328125" style="350" customWidth="1"/>
    <col min="14607" max="14607" width="4.36328125" style="350" customWidth="1"/>
    <col min="14608" max="14610" width="5.6328125" style="350" customWidth="1"/>
    <col min="14611" max="14611" width="20.7265625" style="350" customWidth="1"/>
    <col min="14612" max="14612" width="4.6328125" style="350" customWidth="1"/>
    <col min="14613" max="14613" width="3.90625" style="350" customWidth="1"/>
    <col min="14614" max="14614" width="4.6328125" style="350" customWidth="1"/>
    <col min="14615" max="14617" width="5.6328125" style="350" customWidth="1"/>
    <col min="14618" max="14618" width="20.7265625" style="350" customWidth="1"/>
    <col min="14619" max="14619" width="4.6328125" style="350" customWidth="1"/>
    <col min="14620" max="14620" width="3.90625" style="350" customWidth="1"/>
    <col min="14621" max="14621" width="4.453125" style="350" customWidth="1"/>
    <col min="14622" max="14624" width="5.6328125" style="350" customWidth="1"/>
    <col min="14625" max="14625" width="20.6328125" style="350" customWidth="1"/>
    <col min="14626" max="14848" width="9" style="350"/>
    <col min="14849" max="14849" width="3.26953125" style="350" customWidth="1"/>
    <col min="14850" max="14850" width="19.26953125" style="350" customWidth="1"/>
    <col min="14851" max="14851" width="26.453125" style="350" customWidth="1"/>
    <col min="14852" max="14852" width="4.90625" style="350" customWidth="1"/>
    <col min="14853" max="14853" width="28" style="350" customWidth="1"/>
    <col min="14854" max="14856" width="4.6328125" style="350" customWidth="1"/>
    <col min="14857" max="14857" width="3.90625" style="350" customWidth="1"/>
    <col min="14858" max="14858" width="4.6328125" style="350" customWidth="1"/>
    <col min="14859" max="14859" width="5.6328125" style="350" customWidth="1"/>
    <col min="14860" max="14860" width="20.6328125" style="350" customWidth="1"/>
    <col min="14861" max="14862" width="4.6328125" style="350" customWidth="1"/>
    <col min="14863" max="14863" width="4.36328125" style="350" customWidth="1"/>
    <col min="14864" max="14866" width="5.6328125" style="350" customWidth="1"/>
    <col min="14867" max="14867" width="20.7265625" style="350" customWidth="1"/>
    <col min="14868" max="14868" width="4.6328125" style="350" customWidth="1"/>
    <col min="14869" max="14869" width="3.90625" style="350" customWidth="1"/>
    <col min="14870" max="14870" width="4.6328125" style="350" customWidth="1"/>
    <col min="14871" max="14873" width="5.6328125" style="350" customWidth="1"/>
    <col min="14874" max="14874" width="20.7265625" style="350" customWidth="1"/>
    <col min="14875" max="14875" width="4.6328125" style="350" customWidth="1"/>
    <col min="14876" max="14876" width="3.90625" style="350" customWidth="1"/>
    <col min="14877" max="14877" width="4.453125" style="350" customWidth="1"/>
    <col min="14878" max="14880" width="5.6328125" style="350" customWidth="1"/>
    <col min="14881" max="14881" width="20.6328125" style="350" customWidth="1"/>
    <col min="14882" max="15104" width="9" style="350"/>
    <col min="15105" max="15105" width="3.26953125" style="350" customWidth="1"/>
    <col min="15106" max="15106" width="19.26953125" style="350" customWidth="1"/>
    <col min="15107" max="15107" width="26.453125" style="350" customWidth="1"/>
    <col min="15108" max="15108" width="4.90625" style="350" customWidth="1"/>
    <col min="15109" max="15109" width="28" style="350" customWidth="1"/>
    <col min="15110" max="15112" width="4.6328125" style="350" customWidth="1"/>
    <col min="15113" max="15113" width="3.90625" style="350" customWidth="1"/>
    <col min="15114" max="15114" width="4.6328125" style="350" customWidth="1"/>
    <col min="15115" max="15115" width="5.6328125" style="350" customWidth="1"/>
    <col min="15116" max="15116" width="20.6328125" style="350" customWidth="1"/>
    <col min="15117" max="15118" width="4.6328125" style="350" customWidth="1"/>
    <col min="15119" max="15119" width="4.36328125" style="350" customWidth="1"/>
    <col min="15120" max="15122" width="5.6328125" style="350" customWidth="1"/>
    <col min="15123" max="15123" width="20.7265625" style="350" customWidth="1"/>
    <col min="15124" max="15124" width="4.6328125" style="350" customWidth="1"/>
    <col min="15125" max="15125" width="3.90625" style="350" customWidth="1"/>
    <col min="15126" max="15126" width="4.6328125" style="350" customWidth="1"/>
    <col min="15127" max="15129" width="5.6328125" style="350" customWidth="1"/>
    <col min="15130" max="15130" width="20.7265625" style="350" customWidth="1"/>
    <col min="15131" max="15131" width="4.6328125" style="350" customWidth="1"/>
    <col min="15132" max="15132" width="3.90625" style="350" customWidth="1"/>
    <col min="15133" max="15133" width="4.453125" style="350" customWidth="1"/>
    <col min="15134" max="15136" width="5.6328125" style="350" customWidth="1"/>
    <col min="15137" max="15137" width="20.6328125" style="350" customWidth="1"/>
    <col min="15138" max="15360" width="9" style="350"/>
    <col min="15361" max="15361" width="3.26953125" style="350" customWidth="1"/>
    <col min="15362" max="15362" width="19.26953125" style="350" customWidth="1"/>
    <col min="15363" max="15363" width="26.453125" style="350" customWidth="1"/>
    <col min="15364" max="15364" width="4.90625" style="350" customWidth="1"/>
    <col min="15365" max="15365" width="28" style="350" customWidth="1"/>
    <col min="15366" max="15368" width="4.6328125" style="350" customWidth="1"/>
    <col min="15369" max="15369" width="3.90625" style="350" customWidth="1"/>
    <col min="15370" max="15370" width="4.6328125" style="350" customWidth="1"/>
    <col min="15371" max="15371" width="5.6328125" style="350" customWidth="1"/>
    <col min="15372" max="15372" width="20.6328125" style="350" customWidth="1"/>
    <col min="15373" max="15374" width="4.6328125" style="350" customWidth="1"/>
    <col min="15375" max="15375" width="4.36328125" style="350" customWidth="1"/>
    <col min="15376" max="15378" width="5.6328125" style="350" customWidth="1"/>
    <col min="15379" max="15379" width="20.7265625" style="350" customWidth="1"/>
    <col min="15380" max="15380" width="4.6328125" style="350" customWidth="1"/>
    <col min="15381" max="15381" width="3.90625" style="350" customWidth="1"/>
    <col min="15382" max="15382" width="4.6328125" style="350" customWidth="1"/>
    <col min="15383" max="15385" width="5.6328125" style="350" customWidth="1"/>
    <col min="15386" max="15386" width="20.7265625" style="350" customWidth="1"/>
    <col min="15387" max="15387" width="4.6328125" style="350" customWidth="1"/>
    <col min="15388" max="15388" width="3.90625" style="350" customWidth="1"/>
    <col min="15389" max="15389" width="4.453125" style="350" customWidth="1"/>
    <col min="15390" max="15392" width="5.6328125" style="350" customWidth="1"/>
    <col min="15393" max="15393" width="20.6328125" style="350" customWidth="1"/>
    <col min="15394" max="15616" width="9" style="350"/>
    <col min="15617" max="15617" width="3.26953125" style="350" customWidth="1"/>
    <col min="15618" max="15618" width="19.26953125" style="350" customWidth="1"/>
    <col min="15619" max="15619" width="26.453125" style="350" customWidth="1"/>
    <col min="15620" max="15620" width="4.90625" style="350" customWidth="1"/>
    <col min="15621" max="15621" width="28" style="350" customWidth="1"/>
    <col min="15622" max="15624" width="4.6328125" style="350" customWidth="1"/>
    <col min="15625" max="15625" width="3.90625" style="350" customWidth="1"/>
    <col min="15626" max="15626" width="4.6328125" style="350" customWidth="1"/>
    <col min="15627" max="15627" width="5.6328125" style="350" customWidth="1"/>
    <col min="15628" max="15628" width="20.6328125" style="350" customWidth="1"/>
    <col min="15629" max="15630" width="4.6328125" style="350" customWidth="1"/>
    <col min="15631" max="15631" width="4.36328125" style="350" customWidth="1"/>
    <col min="15632" max="15634" width="5.6328125" style="350" customWidth="1"/>
    <col min="15635" max="15635" width="20.7265625" style="350" customWidth="1"/>
    <col min="15636" max="15636" width="4.6328125" style="350" customWidth="1"/>
    <col min="15637" max="15637" width="3.90625" style="350" customWidth="1"/>
    <col min="15638" max="15638" width="4.6328125" style="350" customWidth="1"/>
    <col min="15639" max="15641" width="5.6328125" style="350" customWidth="1"/>
    <col min="15642" max="15642" width="20.7265625" style="350" customWidth="1"/>
    <col min="15643" max="15643" width="4.6328125" style="350" customWidth="1"/>
    <col min="15644" max="15644" width="3.90625" style="350" customWidth="1"/>
    <col min="15645" max="15645" width="4.453125" style="350" customWidth="1"/>
    <col min="15646" max="15648" width="5.6328125" style="350" customWidth="1"/>
    <col min="15649" max="15649" width="20.6328125" style="350" customWidth="1"/>
    <col min="15650" max="15872" width="9" style="350"/>
    <col min="15873" max="15873" width="3.26953125" style="350" customWidth="1"/>
    <col min="15874" max="15874" width="19.26953125" style="350" customWidth="1"/>
    <col min="15875" max="15875" width="26.453125" style="350" customWidth="1"/>
    <col min="15876" max="15876" width="4.90625" style="350" customWidth="1"/>
    <col min="15877" max="15877" width="28" style="350" customWidth="1"/>
    <col min="15878" max="15880" width="4.6328125" style="350" customWidth="1"/>
    <col min="15881" max="15881" width="3.90625" style="350" customWidth="1"/>
    <col min="15882" max="15882" width="4.6328125" style="350" customWidth="1"/>
    <col min="15883" max="15883" width="5.6328125" style="350" customWidth="1"/>
    <col min="15884" max="15884" width="20.6328125" style="350" customWidth="1"/>
    <col min="15885" max="15886" width="4.6328125" style="350" customWidth="1"/>
    <col min="15887" max="15887" width="4.36328125" style="350" customWidth="1"/>
    <col min="15888" max="15890" width="5.6328125" style="350" customWidth="1"/>
    <col min="15891" max="15891" width="20.7265625" style="350" customWidth="1"/>
    <col min="15892" max="15892" width="4.6328125" style="350" customWidth="1"/>
    <col min="15893" max="15893" width="3.90625" style="350" customWidth="1"/>
    <col min="15894" max="15894" width="4.6328125" style="350" customWidth="1"/>
    <col min="15895" max="15897" width="5.6328125" style="350" customWidth="1"/>
    <col min="15898" max="15898" width="20.7265625" style="350" customWidth="1"/>
    <col min="15899" max="15899" width="4.6328125" style="350" customWidth="1"/>
    <col min="15900" max="15900" width="3.90625" style="350" customWidth="1"/>
    <col min="15901" max="15901" width="4.453125" style="350" customWidth="1"/>
    <col min="15902" max="15904" width="5.6328125" style="350" customWidth="1"/>
    <col min="15905" max="15905" width="20.6328125" style="350" customWidth="1"/>
    <col min="15906" max="16128" width="9" style="350"/>
    <col min="16129" max="16129" width="3.26953125" style="350" customWidth="1"/>
    <col min="16130" max="16130" width="19.26953125" style="350" customWidth="1"/>
    <col min="16131" max="16131" width="26.453125" style="350" customWidth="1"/>
    <col min="16132" max="16132" width="4.90625" style="350" customWidth="1"/>
    <col min="16133" max="16133" width="28" style="350" customWidth="1"/>
    <col min="16134" max="16136" width="4.6328125" style="350" customWidth="1"/>
    <col min="16137" max="16137" width="3.90625" style="350" customWidth="1"/>
    <col min="16138" max="16138" width="4.6328125" style="350" customWidth="1"/>
    <col min="16139" max="16139" width="5.6328125" style="350" customWidth="1"/>
    <col min="16140" max="16140" width="20.6328125" style="350" customWidth="1"/>
    <col min="16141" max="16142" width="4.6328125" style="350" customWidth="1"/>
    <col min="16143" max="16143" width="4.36328125" style="350" customWidth="1"/>
    <col min="16144" max="16146" width="5.6328125" style="350" customWidth="1"/>
    <col min="16147" max="16147" width="20.7265625" style="350" customWidth="1"/>
    <col min="16148" max="16148" width="4.6328125" style="350" customWidth="1"/>
    <col min="16149" max="16149" width="3.90625" style="350" customWidth="1"/>
    <col min="16150" max="16150" width="4.6328125" style="350" customWidth="1"/>
    <col min="16151" max="16153" width="5.6328125" style="350" customWidth="1"/>
    <col min="16154" max="16154" width="20.7265625" style="350" customWidth="1"/>
    <col min="16155" max="16155" width="4.6328125" style="350" customWidth="1"/>
    <col min="16156" max="16156" width="3.90625" style="350" customWidth="1"/>
    <col min="16157" max="16157" width="4.453125" style="350" customWidth="1"/>
    <col min="16158" max="16160" width="5.6328125" style="350" customWidth="1"/>
    <col min="16161" max="16161" width="20.6328125" style="350" customWidth="1"/>
    <col min="16162" max="16384" width="9" style="350"/>
  </cols>
  <sheetData>
    <row r="1" spans="1:33" ht="22.5" customHeight="1">
      <c r="A1" s="348"/>
      <c r="B1" s="349"/>
      <c r="C1" s="349"/>
      <c r="D1" s="349"/>
      <c r="E1" s="349"/>
      <c r="F1" s="349"/>
    </row>
    <row r="2" spans="1:33" ht="22.5" customHeight="1">
      <c r="A2" s="351"/>
      <c r="B2" s="349"/>
      <c r="C2" s="349"/>
      <c r="D2" s="349"/>
      <c r="E2" s="349"/>
      <c r="F2" s="349"/>
    </row>
    <row r="3" spans="1:33" ht="22.5" customHeight="1">
      <c r="A3" s="348"/>
      <c r="B3" s="349"/>
      <c r="C3" s="349"/>
      <c r="D3" s="349"/>
      <c r="E3" s="349"/>
      <c r="F3" s="349"/>
    </row>
    <row r="4" spans="1:33" ht="32.5">
      <c r="A4" s="349"/>
      <c r="B4" s="349"/>
      <c r="C4" s="349"/>
      <c r="D4" s="349"/>
      <c r="E4" s="349"/>
      <c r="F4" s="349"/>
      <c r="G4" s="1366" t="s">
        <v>522</v>
      </c>
      <c r="H4" s="1366"/>
      <c r="I4" s="1366"/>
      <c r="J4" s="1366"/>
      <c r="K4" s="1366"/>
      <c r="L4" s="1366"/>
      <c r="M4" s="1366"/>
      <c r="N4" s="1366"/>
      <c r="O4" s="1366"/>
      <c r="P4" s="1366"/>
      <c r="Q4" s="1366"/>
      <c r="R4" s="1366"/>
      <c r="S4" s="1366"/>
      <c r="T4" s="352"/>
    </row>
    <row r="5" spans="1:33" ht="8.15" customHeight="1">
      <c r="A5" s="349"/>
      <c r="B5" s="349"/>
      <c r="C5" s="349"/>
      <c r="D5" s="349"/>
      <c r="E5" s="349"/>
      <c r="F5" s="349"/>
      <c r="G5" s="352"/>
      <c r="H5" s="352"/>
      <c r="I5" s="352"/>
      <c r="J5" s="352"/>
      <c r="K5" s="352"/>
      <c r="L5" s="352"/>
      <c r="M5" s="352"/>
      <c r="N5" s="352"/>
      <c r="O5" s="352"/>
      <c r="P5" s="352"/>
      <c r="Q5" s="352"/>
      <c r="R5" s="352"/>
      <c r="S5" s="352"/>
      <c r="T5" s="352"/>
      <c r="U5" s="353"/>
      <c r="V5" s="353"/>
      <c r="W5" s="353"/>
      <c r="X5" s="353"/>
      <c r="Y5" s="353"/>
      <c r="Z5" s="353"/>
    </row>
    <row r="6" spans="1:33" ht="33" customHeight="1">
      <c r="A6" s="1367" t="s">
        <v>523</v>
      </c>
      <c r="B6" s="1368"/>
      <c r="C6" s="1369"/>
      <c r="D6" s="1369"/>
      <c r="E6" s="1369"/>
      <c r="F6" s="354"/>
      <c r="G6" s="353"/>
      <c r="H6" s="1370" t="s">
        <v>225</v>
      </c>
      <c r="I6" s="1371"/>
      <c r="J6" s="1374" t="s">
        <v>524</v>
      </c>
      <c r="K6" s="1375"/>
      <c r="L6" s="1375"/>
      <c r="M6" s="1375"/>
      <c r="N6" s="1376"/>
      <c r="O6" s="353"/>
      <c r="P6" s="353"/>
      <c r="Q6" s="353"/>
      <c r="R6" s="353"/>
      <c r="S6" s="353"/>
      <c r="T6" s="353"/>
      <c r="U6" s="353"/>
      <c r="V6" s="353"/>
      <c r="W6" s="353"/>
      <c r="X6" s="353"/>
      <c r="Y6" s="353"/>
      <c r="Z6" s="353"/>
    </row>
    <row r="7" spans="1:33" ht="33" customHeight="1">
      <c r="A7" s="1367" t="s">
        <v>525</v>
      </c>
      <c r="B7" s="1368"/>
      <c r="C7" s="1369"/>
      <c r="D7" s="1369"/>
      <c r="E7" s="1369"/>
      <c r="F7" s="354"/>
      <c r="G7" s="353"/>
      <c r="H7" s="1372"/>
      <c r="I7" s="1373"/>
      <c r="J7" s="1377"/>
      <c r="K7" s="1378"/>
      <c r="L7" s="1378"/>
      <c r="M7" s="1378"/>
      <c r="N7" s="1379"/>
      <c r="O7" s="353"/>
      <c r="P7" s="353"/>
      <c r="Q7" s="353"/>
      <c r="R7" s="353"/>
      <c r="S7" s="353"/>
      <c r="T7" s="353"/>
      <c r="U7" s="353"/>
      <c r="V7" s="353"/>
      <c r="W7" s="353"/>
      <c r="X7" s="353"/>
      <c r="Y7" s="353"/>
      <c r="Z7" s="353"/>
    </row>
    <row r="8" spans="1:33" ht="33" customHeight="1">
      <c r="A8" s="349"/>
      <c r="B8" s="349"/>
      <c r="C8" s="349"/>
      <c r="D8" s="349"/>
      <c r="E8" s="349"/>
      <c r="F8" s="349"/>
      <c r="G8" s="353"/>
      <c r="H8" s="353"/>
      <c r="I8" s="353"/>
      <c r="J8" s="353"/>
      <c r="K8" s="353"/>
      <c r="L8" s="353"/>
      <c r="M8" s="353"/>
      <c r="N8" s="353"/>
      <c r="O8" s="353"/>
      <c r="P8" s="353"/>
      <c r="Q8" s="353"/>
      <c r="R8" s="353"/>
      <c r="S8" s="353"/>
      <c r="T8" s="353"/>
      <c r="U8" s="353"/>
      <c r="V8" s="353"/>
      <c r="W8" s="353"/>
      <c r="X8" s="353"/>
      <c r="Y8" s="353"/>
      <c r="Z8" s="353"/>
    </row>
    <row r="9" spans="1:33" ht="30" customHeight="1">
      <c r="A9" s="1367" t="s">
        <v>526</v>
      </c>
      <c r="B9" s="1368"/>
      <c r="C9" s="355"/>
      <c r="D9" s="349"/>
      <c r="E9" s="349"/>
      <c r="F9" s="349"/>
      <c r="G9" s="1380" t="s">
        <v>527</v>
      </c>
      <c r="H9" s="1381"/>
      <c r="I9" s="1363" t="s">
        <v>528</v>
      </c>
      <c r="J9" s="1364"/>
      <c r="K9" s="1365"/>
      <c r="L9" s="356"/>
      <c r="M9" s="353"/>
      <c r="N9" s="1380" t="s">
        <v>527</v>
      </c>
      <c r="O9" s="1381"/>
      <c r="P9" s="1363" t="s">
        <v>528</v>
      </c>
      <c r="Q9" s="1364"/>
      <c r="R9" s="1365"/>
      <c r="S9" s="356"/>
      <c r="T9" s="1386"/>
      <c r="U9" s="1380" t="s">
        <v>527</v>
      </c>
      <c r="V9" s="1381"/>
      <c r="W9" s="1363" t="s">
        <v>528</v>
      </c>
      <c r="X9" s="1364"/>
      <c r="Y9" s="1365"/>
      <c r="Z9" s="356"/>
      <c r="AB9" s="1380" t="s">
        <v>527</v>
      </c>
      <c r="AC9" s="1381"/>
      <c r="AD9" s="1363" t="s">
        <v>528</v>
      </c>
      <c r="AE9" s="1364"/>
      <c r="AF9" s="1365"/>
      <c r="AG9" s="356"/>
    </row>
    <row r="10" spans="1:33" ht="30" customHeight="1">
      <c r="A10" s="1367" t="s">
        <v>529</v>
      </c>
      <c r="B10" s="1368"/>
      <c r="C10" s="355"/>
      <c r="D10" s="349"/>
      <c r="E10" s="349"/>
      <c r="F10" s="349"/>
      <c r="G10" s="1382"/>
      <c r="H10" s="1383"/>
      <c r="I10" s="1363" t="s">
        <v>530</v>
      </c>
      <c r="J10" s="1364"/>
      <c r="K10" s="1365"/>
      <c r="L10" s="356"/>
      <c r="M10" s="353"/>
      <c r="N10" s="1382"/>
      <c r="O10" s="1383"/>
      <c r="P10" s="1363" t="s">
        <v>530</v>
      </c>
      <c r="Q10" s="1364"/>
      <c r="R10" s="1365"/>
      <c r="S10" s="356"/>
      <c r="T10" s="1386"/>
      <c r="U10" s="1382"/>
      <c r="V10" s="1383"/>
      <c r="W10" s="1363" t="s">
        <v>530</v>
      </c>
      <c r="X10" s="1364"/>
      <c r="Y10" s="1365"/>
      <c r="Z10" s="356"/>
      <c r="AB10" s="1382"/>
      <c r="AC10" s="1383"/>
      <c r="AD10" s="1363" t="s">
        <v>530</v>
      </c>
      <c r="AE10" s="1364"/>
      <c r="AF10" s="1365"/>
      <c r="AG10" s="356"/>
    </row>
    <row r="11" spans="1:33" ht="30" customHeight="1">
      <c r="A11" s="1392" t="s">
        <v>531</v>
      </c>
      <c r="B11" s="1368"/>
      <c r="C11" s="355"/>
      <c r="D11" s="349"/>
      <c r="E11" s="349"/>
      <c r="F11" s="349"/>
      <c r="G11" s="1382"/>
      <c r="H11" s="1383"/>
      <c r="I11" s="1363" t="s">
        <v>532</v>
      </c>
      <c r="J11" s="1364"/>
      <c r="K11" s="1365"/>
      <c r="L11" s="356"/>
      <c r="M11" s="353"/>
      <c r="N11" s="1382"/>
      <c r="O11" s="1383"/>
      <c r="P11" s="1363" t="s">
        <v>532</v>
      </c>
      <c r="Q11" s="1364"/>
      <c r="R11" s="1365"/>
      <c r="S11" s="356"/>
      <c r="T11" s="1386"/>
      <c r="U11" s="1382"/>
      <c r="V11" s="1383"/>
      <c r="W11" s="1363" t="s">
        <v>532</v>
      </c>
      <c r="X11" s="1364"/>
      <c r="Y11" s="1365"/>
      <c r="Z11" s="356"/>
      <c r="AB11" s="1382"/>
      <c r="AC11" s="1383"/>
      <c r="AD11" s="1363" t="s">
        <v>532</v>
      </c>
      <c r="AE11" s="1364"/>
      <c r="AF11" s="1365"/>
      <c r="AG11" s="356"/>
    </row>
    <row r="12" spans="1:33" ht="30" customHeight="1">
      <c r="A12" s="1367" t="s">
        <v>533</v>
      </c>
      <c r="B12" s="1368"/>
      <c r="C12" s="355"/>
      <c r="D12" s="349"/>
      <c r="E12" s="349"/>
      <c r="F12" s="349"/>
      <c r="G12" s="1382"/>
      <c r="H12" s="1383"/>
      <c r="I12" s="1363" t="s">
        <v>534</v>
      </c>
      <c r="J12" s="1364"/>
      <c r="K12" s="1365"/>
      <c r="L12" s="357" t="s">
        <v>535</v>
      </c>
      <c r="M12" s="353"/>
      <c r="N12" s="1382"/>
      <c r="O12" s="1383"/>
      <c r="P12" s="1363" t="s">
        <v>534</v>
      </c>
      <c r="Q12" s="1364"/>
      <c r="R12" s="1365"/>
      <c r="S12" s="357" t="s">
        <v>535</v>
      </c>
      <c r="T12" s="1386"/>
      <c r="U12" s="1382"/>
      <c r="V12" s="1383"/>
      <c r="W12" s="1363" t="s">
        <v>534</v>
      </c>
      <c r="X12" s="1364"/>
      <c r="Y12" s="1365"/>
      <c r="Z12" s="357" t="s">
        <v>535</v>
      </c>
      <c r="AB12" s="1382"/>
      <c r="AC12" s="1383"/>
      <c r="AD12" s="1363" t="s">
        <v>534</v>
      </c>
      <c r="AE12" s="1364"/>
      <c r="AF12" s="1365"/>
      <c r="AG12" s="357" t="s">
        <v>535</v>
      </c>
    </row>
    <row r="13" spans="1:33" ht="30" customHeight="1">
      <c r="A13" s="1387" t="s">
        <v>506</v>
      </c>
      <c r="B13" s="1388"/>
      <c r="C13" s="355"/>
      <c r="D13" s="349"/>
      <c r="E13" s="349"/>
      <c r="F13" s="349"/>
      <c r="G13" s="1382"/>
      <c r="H13" s="1383"/>
      <c r="I13" s="1363" t="s">
        <v>536</v>
      </c>
      <c r="J13" s="1364"/>
      <c r="K13" s="1365"/>
      <c r="L13" s="356"/>
      <c r="M13" s="353"/>
      <c r="N13" s="1382"/>
      <c r="O13" s="1383"/>
      <c r="P13" s="1363" t="s">
        <v>536</v>
      </c>
      <c r="Q13" s="1364"/>
      <c r="R13" s="1365"/>
      <c r="S13" s="356"/>
      <c r="T13" s="1386"/>
      <c r="U13" s="1382"/>
      <c r="V13" s="1383"/>
      <c r="W13" s="1363" t="s">
        <v>536</v>
      </c>
      <c r="X13" s="1364"/>
      <c r="Y13" s="1365"/>
      <c r="Z13" s="356"/>
      <c r="AB13" s="1382"/>
      <c r="AC13" s="1383"/>
      <c r="AD13" s="1363" t="s">
        <v>536</v>
      </c>
      <c r="AE13" s="1364"/>
      <c r="AF13" s="1365"/>
      <c r="AG13" s="356"/>
    </row>
    <row r="14" spans="1:33" ht="30" customHeight="1">
      <c r="A14" s="358"/>
      <c r="B14" s="359" t="s">
        <v>509</v>
      </c>
      <c r="C14" s="355"/>
      <c r="D14" s="349"/>
      <c r="E14" s="349"/>
      <c r="F14" s="349"/>
      <c r="G14" s="1382"/>
      <c r="H14" s="1383"/>
      <c r="I14" s="1389" t="s">
        <v>537</v>
      </c>
      <c r="J14" s="1364"/>
      <c r="K14" s="1365"/>
      <c r="L14" s="356"/>
      <c r="M14" s="353"/>
      <c r="N14" s="1382"/>
      <c r="O14" s="1383"/>
      <c r="P14" s="1389" t="s">
        <v>537</v>
      </c>
      <c r="Q14" s="1364"/>
      <c r="R14" s="1365"/>
      <c r="S14" s="356"/>
      <c r="T14" s="360"/>
      <c r="U14" s="1382"/>
      <c r="V14" s="1383"/>
      <c r="W14" s="1389" t="s">
        <v>537</v>
      </c>
      <c r="X14" s="1364"/>
      <c r="Y14" s="1365"/>
      <c r="Z14" s="356"/>
      <c r="AB14" s="1382"/>
      <c r="AC14" s="1383"/>
      <c r="AD14" s="1389" t="s">
        <v>537</v>
      </c>
      <c r="AE14" s="1364"/>
      <c r="AF14" s="1365"/>
      <c r="AG14" s="356"/>
    </row>
    <row r="15" spans="1:33" ht="30" customHeight="1">
      <c r="A15" s="1387" t="s">
        <v>506</v>
      </c>
      <c r="B15" s="1388"/>
      <c r="C15" s="355"/>
      <c r="D15" s="349"/>
      <c r="E15" s="361"/>
      <c r="F15" s="361"/>
      <c r="G15" s="1382"/>
      <c r="H15" s="1383"/>
      <c r="I15" s="362"/>
      <c r="J15" s="1390" t="s">
        <v>538</v>
      </c>
      <c r="K15" s="1391"/>
      <c r="L15" s="357" t="s">
        <v>539</v>
      </c>
      <c r="M15" s="353"/>
      <c r="N15" s="1382"/>
      <c r="O15" s="1383"/>
      <c r="P15" s="362"/>
      <c r="Q15" s="1390" t="s">
        <v>538</v>
      </c>
      <c r="R15" s="1391"/>
      <c r="S15" s="357" t="s">
        <v>539</v>
      </c>
      <c r="T15" s="353"/>
      <c r="U15" s="1382"/>
      <c r="V15" s="1383"/>
      <c r="W15" s="362"/>
      <c r="X15" s="1390" t="s">
        <v>538</v>
      </c>
      <c r="Y15" s="1391"/>
      <c r="Z15" s="357" t="s">
        <v>539</v>
      </c>
      <c r="AB15" s="1382"/>
      <c r="AC15" s="1383"/>
      <c r="AD15" s="362"/>
      <c r="AE15" s="1390" t="s">
        <v>538</v>
      </c>
      <c r="AF15" s="1391"/>
      <c r="AG15" s="357" t="s">
        <v>539</v>
      </c>
    </row>
    <row r="16" spans="1:33" ht="30" customHeight="1">
      <c r="A16" s="358"/>
      <c r="B16" s="359" t="s">
        <v>509</v>
      </c>
      <c r="C16" s="355"/>
      <c r="D16" s="349"/>
      <c r="E16" s="363"/>
      <c r="F16" s="363"/>
      <c r="G16" s="1382"/>
      <c r="H16" s="1383"/>
      <c r="I16" s="1389" t="s">
        <v>540</v>
      </c>
      <c r="J16" s="1364"/>
      <c r="K16" s="1365"/>
      <c r="L16" s="356"/>
      <c r="M16" s="364"/>
      <c r="N16" s="1382"/>
      <c r="O16" s="1383"/>
      <c r="P16" s="1389" t="s">
        <v>540</v>
      </c>
      <c r="Q16" s="1364"/>
      <c r="R16" s="1365"/>
      <c r="S16" s="356"/>
      <c r="T16" s="1386"/>
      <c r="U16" s="1382"/>
      <c r="V16" s="1383"/>
      <c r="W16" s="1389" t="s">
        <v>540</v>
      </c>
      <c r="X16" s="1364"/>
      <c r="Y16" s="1365"/>
      <c r="Z16" s="356"/>
      <c r="AB16" s="1382"/>
      <c r="AC16" s="1383"/>
      <c r="AD16" s="1389" t="s">
        <v>540</v>
      </c>
      <c r="AE16" s="1364"/>
      <c r="AF16" s="1365"/>
      <c r="AG16" s="356"/>
    </row>
    <row r="17" spans="1:33" ht="30" customHeight="1">
      <c r="A17" s="349"/>
      <c r="B17" s="349"/>
      <c r="C17" s="349"/>
      <c r="D17" s="349"/>
      <c r="E17" s="349"/>
      <c r="F17" s="349"/>
      <c r="G17" s="1384"/>
      <c r="H17" s="1385"/>
      <c r="I17" s="362"/>
      <c r="J17" s="1390" t="s">
        <v>541</v>
      </c>
      <c r="K17" s="1391"/>
      <c r="L17" s="356"/>
      <c r="M17" s="364"/>
      <c r="N17" s="1384"/>
      <c r="O17" s="1385"/>
      <c r="P17" s="362"/>
      <c r="Q17" s="1390" t="s">
        <v>541</v>
      </c>
      <c r="R17" s="1391"/>
      <c r="S17" s="356"/>
      <c r="T17" s="1386"/>
      <c r="U17" s="1384"/>
      <c r="V17" s="1385"/>
      <c r="W17" s="362"/>
      <c r="X17" s="1390" t="s">
        <v>541</v>
      </c>
      <c r="Y17" s="1391"/>
      <c r="Z17" s="356"/>
      <c r="AB17" s="1384"/>
      <c r="AC17" s="1385"/>
      <c r="AD17" s="362"/>
      <c r="AE17" s="1390" t="s">
        <v>541</v>
      </c>
      <c r="AF17" s="1391"/>
      <c r="AG17" s="356"/>
    </row>
    <row r="18" spans="1:33" ht="30" customHeight="1">
      <c r="A18" s="1393"/>
      <c r="B18" s="1393"/>
      <c r="C18" s="361"/>
      <c r="D18" s="349"/>
      <c r="E18" s="365"/>
      <c r="F18" s="365"/>
      <c r="G18" s="1394" t="s">
        <v>542</v>
      </c>
      <c r="H18" s="1395"/>
      <c r="I18" s="1396"/>
      <c r="J18" s="1363" t="s">
        <v>543</v>
      </c>
      <c r="K18" s="1364"/>
      <c r="L18" s="1365"/>
      <c r="M18" s="364"/>
      <c r="N18" s="1394" t="s">
        <v>542</v>
      </c>
      <c r="O18" s="1395"/>
      <c r="P18" s="1396"/>
      <c r="Q18" s="1363" t="s">
        <v>543</v>
      </c>
      <c r="R18" s="1364"/>
      <c r="S18" s="1365"/>
      <c r="T18" s="1386"/>
      <c r="U18" s="1394" t="s">
        <v>542</v>
      </c>
      <c r="V18" s="1395"/>
      <c r="W18" s="1396"/>
      <c r="X18" s="1363" t="s">
        <v>543</v>
      </c>
      <c r="Y18" s="1364"/>
      <c r="Z18" s="1365"/>
      <c r="AB18" s="1394" t="s">
        <v>542</v>
      </c>
      <c r="AC18" s="1395"/>
      <c r="AD18" s="1396"/>
      <c r="AE18" s="1363" t="s">
        <v>543</v>
      </c>
      <c r="AF18" s="1364"/>
      <c r="AG18" s="1365"/>
    </row>
    <row r="19" spans="1:33" ht="30" customHeight="1">
      <c r="A19" s="1393"/>
      <c r="B19" s="1393"/>
      <c r="C19" s="363"/>
      <c r="D19" s="349"/>
      <c r="E19" s="363"/>
      <c r="F19" s="363"/>
      <c r="G19" s="353"/>
      <c r="H19" s="366"/>
      <c r="I19" s="353"/>
      <c r="J19" s="353"/>
      <c r="K19" s="353"/>
      <c r="L19" s="353"/>
      <c r="M19" s="364"/>
      <c r="N19" s="353"/>
      <c r="O19" s="366"/>
      <c r="P19" s="353"/>
      <c r="Q19" s="353"/>
      <c r="R19" s="353"/>
      <c r="S19" s="353"/>
      <c r="T19" s="1386"/>
      <c r="U19" s="353"/>
      <c r="V19" s="366"/>
      <c r="W19" s="353"/>
      <c r="X19" s="353"/>
      <c r="Y19" s="353"/>
      <c r="Z19" s="353"/>
      <c r="AB19" s="353"/>
      <c r="AC19" s="366"/>
      <c r="AD19" s="353"/>
      <c r="AE19" s="353"/>
      <c r="AF19" s="353"/>
      <c r="AG19" s="353"/>
    </row>
    <row r="20" spans="1:33" ht="30" customHeight="1">
      <c r="A20" s="363"/>
      <c r="B20" s="363"/>
      <c r="C20" s="363"/>
      <c r="D20" s="349"/>
      <c r="E20" s="349"/>
      <c r="F20" s="349"/>
      <c r="G20" s="1380" t="s">
        <v>527</v>
      </c>
      <c r="H20" s="1381"/>
      <c r="I20" s="1363" t="s">
        <v>528</v>
      </c>
      <c r="J20" s="1364"/>
      <c r="K20" s="1365"/>
      <c r="L20" s="356"/>
      <c r="M20" s="364"/>
      <c r="N20" s="1380" t="s">
        <v>527</v>
      </c>
      <c r="O20" s="1381"/>
      <c r="P20" s="1363" t="s">
        <v>528</v>
      </c>
      <c r="Q20" s="1364"/>
      <c r="R20" s="1365"/>
      <c r="S20" s="356"/>
      <c r="T20" s="1386"/>
      <c r="U20" s="1380" t="s">
        <v>527</v>
      </c>
      <c r="V20" s="1381"/>
      <c r="W20" s="1363" t="s">
        <v>528</v>
      </c>
      <c r="X20" s="1364"/>
      <c r="Y20" s="1365"/>
      <c r="Z20" s="356"/>
      <c r="AB20" s="1380" t="s">
        <v>527</v>
      </c>
      <c r="AC20" s="1381"/>
      <c r="AD20" s="1363" t="s">
        <v>528</v>
      </c>
      <c r="AE20" s="1364"/>
      <c r="AF20" s="1365"/>
      <c r="AG20" s="356"/>
    </row>
    <row r="21" spans="1:33" ht="30" customHeight="1">
      <c r="A21" s="1393"/>
      <c r="B21" s="1393"/>
      <c r="C21" s="363"/>
      <c r="D21" s="349"/>
      <c r="E21" s="349"/>
      <c r="F21" s="349"/>
      <c r="G21" s="1382"/>
      <c r="H21" s="1383"/>
      <c r="I21" s="1363" t="s">
        <v>530</v>
      </c>
      <c r="J21" s="1364"/>
      <c r="K21" s="1365"/>
      <c r="L21" s="356"/>
      <c r="M21" s="364"/>
      <c r="N21" s="1382"/>
      <c r="O21" s="1383"/>
      <c r="P21" s="1363" t="s">
        <v>530</v>
      </c>
      <c r="Q21" s="1364"/>
      <c r="R21" s="1365"/>
      <c r="S21" s="356"/>
      <c r="T21" s="360"/>
      <c r="U21" s="1382"/>
      <c r="V21" s="1383"/>
      <c r="W21" s="1363" t="s">
        <v>530</v>
      </c>
      <c r="X21" s="1364"/>
      <c r="Y21" s="1365"/>
      <c r="Z21" s="356"/>
      <c r="AB21" s="1382"/>
      <c r="AC21" s="1383"/>
      <c r="AD21" s="1363" t="s">
        <v>530</v>
      </c>
      <c r="AE21" s="1364"/>
      <c r="AF21" s="1365"/>
      <c r="AG21" s="356"/>
    </row>
    <row r="22" spans="1:33" ht="30" customHeight="1">
      <c r="A22" s="1393"/>
      <c r="B22" s="1393"/>
      <c r="C22" s="363"/>
      <c r="D22" s="349"/>
      <c r="E22" s="349"/>
      <c r="F22" s="349"/>
      <c r="G22" s="1382"/>
      <c r="H22" s="1383"/>
      <c r="I22" s="1363" t="s">
        <v>532</v>
      </c>
      <c r="J22" s="1364"/>
      <c r="K22" s="1365"/>
      <c r="L22" s="356"/>
      <c r="M22" s="364"/>
      <c r="N22" s="1382"/>
      <c r="O22" s="1383"/>
      <c r="P22" s="1363" t="s">
        <v>532</v>
      </c>
      <c r="Q22" s="1364"/>
      <c r="R22" s="1365"/>
      <c r="S22" s="356"/>
      <c r="T22" s="364"/>
      <c r="U22" s="1382"/>
      <c r="V22" s="1383"/>
      <c r="W22" s="1363" t="s">
        <v>532</v>
      </c>
      <c r="X22" s="1364"/>
      <c r="Y22" s="1365"/>
      <c r="Z22" s="356"/>
      <c r="AB22" s="1382"/>
      <c r="AC22" s="1383"/>
      <c r="AD22" s="1363" t="s">
        <v>532</v>
      </c>
      <c r="AE22" s="1364"/>
      <c r="AF22" s="1365"/>
      <c r="AG22" s="356"/>
    </row>
    <row r="23" spans="1:33" ht="30" customHeight="1">
      <c r="A23" s="363"/>
      <c r="B23" s="363"/>
      <c r="C23" s="363"/>
      <c r="D23" s="349"/>
      <c r="E23" s="349"/>
      <c r="F23" s="349"/>
      <c r="G23" s="1382"/>
      <c r="H23" s="1383"/>
      <c r="I23" s="1363" t="s">
        <v>534</v>
      </c>
      <c r="J23" s="1364"/>
      <c r="K23" s="1365"/>
      <c r="L23" s="357" t="s">
        <v>535</v>
      </c>
      <c r="M23" s="364"/>
      <c r="N23" s="1382"/>
      <c r="O23" s="1383"/>
      <c r="P23" s="1363" t="s">
        <v>534</v>
      </c>
      <c r="Q23" s="1364"/>
      <c r="R23" s="1365"/>
      <c r="S23" s="357" t="s">
        <v>535</v>
      </c>
      <c r="T23" s="1386"/>
      <c r="U23" s="1382"/>
      <c r="V23" s="1383"/>
      <c r="W23" s="1363" t="s">
        <v>534</v>
      </c>
      <c r="X23" s="1364"/>
      <c r="Y23" s="1365"/>
      <c r="Z23" s="357" t="s">
        <v>535</v>
      </c>
      <c r="AB23" s="1382"/>
      <c r="AC23" s="1383"/>
      <c r="AD23" s="1363" t="s">
        <v>534</v>
      </c>
      <c r="AE23" s="1364"/>
      <c r="AF23" s="1365"/>
      <c r="AG23" s="357" t="s">
        <v>535</v>
      </c>
    </row>
    <row r="24" spans="1:33" ht="30" customHeight="1">
      <c r="A24" s="349"/>
      <c r="B24" s="349"/>
      <c r="C24" s="349"/>
      <c r="D24" s="349"/>
      <c r="E24" s="349"/>
      <c r="F24" s="349"/>
      <c r="G24" s="1382"/>
      <c r="H24" s="1383"/>
      <c r="I24" s="1363" t="s">
        <v>536</v>
      </c>
      <c r="J24" s="1364"/>
      <c r="K24" s="1365"/>
      <c r="L24" s="356"/>
      <c r="M24" s="364"/>
      <c r="N24" s="1382"/>
      <c r="O24" s="1383"/>
      <c r="P24" s="1363" t="s">
        <v>536</v>
      </c>
      <c r="Q24" s="1364"/>
      <c r="R24" s="1365"/>
      <c r="S24" s="356"/>
      <c r="T24" s="1386"/>
      <c r="U24" s="1382"/>
      <c r="V24" s="1383"/>
      <c r="W24" s="1363" t="s">
        <v>536</v>
      </c>
      <c r="X24" s="1364"/>
      <c r="Y24" s="1365"/>
      <c r="Z24" s="356"/>
      <c r="AB24" s="1382"/>
      <c r="AC24" s="1383"/>
      <c r="AD24" s="1363" t="s">
        <v>536</v>
      </c>
      <c r="AE24" s="1364"/>
      <c r="AF24" s="1365"/>
      <c r="AG24" s="356"/>
    </row>
    <row r="25" spans="1:33" ht="30" customHeight="1">
      <c r="A25" s="349"/>
      <c r="B25" s="349"/>
      <c r="C25" s="349"/>
      <c r="G25" s="1382"/>
      <c r="H25" s="1383"/>
      <c r="I25" s="1389" t="s">
        <v>537</v>
      </c>
      <c r="J25" s="1364"/>
      <c r="K25" s="1365"/>
      <c r="L25" s="356"/>
      <c r="M25" s="364"/>
      <c r="N25" s="1382"/>
      <c r="O25" s="1383"/>
      <c r="P25" s="1389" t="s">
        <v>537</v>
      </c>
      <c r="Q25" s="1364"/>
      <c r="R25" s="1365"/>
      <c r="S25" s="356"/>
      <c r="T25" s="1386"/>
      <c r="U25" s="1382"/>
      <c r="V25" s="1383"/>
      <c r="W25" s="1389" t="s">
        <v>537</v>
      </c>
      <c r="X25" s="1364"/>
      <c r="Y25" s="1365"/>
      <c r="Z25" s="356"/>
      <c r="AB25" s="1382"/>
      <c r="AC25" s="1383"/>
      <c r="AD25" s="1389" t="s">
        <v>537</v>
      </c>
      <c r="AE25" s="1364"/>
      <c r="AF25" s="1365"/>
      <c r="AG25" s="356"/>
    </row>
    <row r="26" spans="1:33" ht="30" customHeight="1">
      <c r="B26" s="367"/>
      <c r="G26" s="1382"/>
      <c r="H26" s="1383"/>
      <c r="I26" s="362"/>
      <c r="J26" s="1390" t="s">
        <v>538</v>
      </c>
      <c r="K26" s="1391"/>
      <c r="L26" s="357" t="s">
        <v>539</v>
      </c>
      <c r="M26" s="364"/>
      <c r="N26" s="1382"/>
      <c r="O26" s="1383"/>
      <c r="P26" s="362"/>
      <c r="Q26" s="1390" t="s">
        <v>538</v>
      </c>
      <c r="R26" s="1391"/>
      <c r="S26" s="357" t="s">
        <v>539</v>
      </c>
      <c r="T26" s="1386"/>
      <c r="U26" s="1382"/>
      <c r="V26" s="1383"/>
      <c r="W26" s="362"/>
      <c r="X26" s="1390" t="s">
        <v>538</v>
      </c>
      <c r="Y26" s="1391"/>
      <c r="Z26" s="357" t="s">
        <v>539</v>
      </c>
      <c r="AB26" s="1382"/>
      <c r="AC26" s="1383"/>
      <c r="AD26" s="362"/>
      <c r="AE26" s="1390" t="s">
        <v>538</v>
      </c>
      <c r="AF26" s="1391"/>
      <c r="AG26" s="357" t="s">
        <v>539</v>
      </c>
    </row>
    <row r="27" spans="1:33" ht="30" customHeight="1">
      <c r="G27" s="1382"/>
      <c r="H27" s="1383"/>
      <c r="I27" s="1389" t="s">
        <v>540</v>
      </c>
      <c r="J27" s="1364"/>
      <c r="K27" s="1365"/>
      <c r="L27" s="356"/>
      <c r="M27" s="364"/>
      <c r="N27" s="1382"/>
      <c r="O27" s="1383"/>
      <c r="P27" s="1389" t="s">
        <v>540</v>
      </c>
      <c r="Q27" s="1364"/>
      <c r="R27" s="1365"/>
      <c r="S27" s="356"/>
      <c r="T27" s="1386"/>
      <c r="U27" s="1382"/>
      <c r="V27" s="1383"/>
      <c r="W27" s="1389" t="s">
        <v>540</v>
      </c>
      <c r="X27" s="1364"/>
      <c r="Y27" s="1365"/>
      <c r="Z27" s="356"/>
      <c r="AB27" s="1382"/>
      <c r="AC27" s="1383"/>
      <c r="AD27" s="1389" t="s">
        <v>540</v>
      </c>
      <c r="AE27" s="1364"/>
      <c r="AF27" s="1365"/>
      <c r="AG27" s="356"/>
    </row>
    <row r="28" spans="1:33" ht="30" customHeight="1">
      <c r="G28" s="1384"/>
      <c r="H28" s="1385"/>
      <c r="I28" s="362"/>
      <c r="J28" s="1390" t="s">
        <v>541</v>
      </c>
      <c r="K28" s="1391"/>
      <c r="L28" s="356"/>
      <c r="M28" s="364"/>
      <c r="N28" s="1384"/>
      <c r="O28" s="1385"/>
      <c r="P28" s="362"/>
      <c r="Q28" s="1390" t="s">
        <v>541</v>
      </c>
      <c r="R28" s="1391"/>
      <c r="S28" s="356"/>
      <c r="T28" s="360"/>
      <c r="U28" s="1384"/>
      <c r="V28" s="1385"/>
      <c r="W28" s="362"/>
      <c r="X28" s="1390" t="s">
        <v>541</v>
      </c>
      <c r="Y28" s="1391"/>
      <c r="Z28" s="356"/>
      <c r="AB28" s="1384"/>
      <c r="AC28" s="1385"/>
      <c r="AD28" s="362"/>
      <c r="AE28" s="1390" t="s">
        <v>541</v>
      </c>
      <c r="AF28" s="1391"/>
      <c r="AG28" s="356"/>
    </row>
    <row r="29" spans="1:33" ht="30" customHeight="1">
      <c r="G29" s="1394" t="s">
        <v>542</v>
      </c>
      <c r="H29" s="1395"/>
      <c r="I29" s="1396"/>
      <c r="J29" s="1363" t="s">
        <v>543</v>
      </c>
      <c r="K29" s="1364"/>
      <c r="L29" s="1365"/>
      <c r="M29" s="364"/>
      <c r="N29" s="1394" t="s">
        <v>542</v>
      </c>
      <c r="O29" s="1395"/>
      <c r="P29" s="1396"/>
      <c r="Q29" s="1363" t="s">
        <v>543</v>
      </c>
      <c r="R29" s="1364"/>
      <c r="S29" s="1365"/>
      <c r="T29" s="360"/>
      <c r="U29" s="1394" t="s">
        <v>542</v>
      </c>
      <c r="V29" s="1395"/>
      <c r="W29" s="1396"/>
      <c r="X29" s="1363" t="s">
        <v>543</v>
      </c>
      <c r="Y29" s="1364"/>
      <c r="Z29" s="1365"/>
      <c r="AB29" s="1394" t="s">
        <v>542</v>
      </c>
      <c r="AC29" s="1395"/>
      <c r="AD29" s="1396"/>
      <c r="AE29" s="1363" t="s">
        <v>543</v>
      </c>
      <c r="AF29" s="1364"/>
      <c r="AG29" s="1365"/>
    </row>
    <row r="30" spans="1:33" ht="30" customHeight="1">
      <c r="G30" s="368"/>
      <c r="H30" s="368"/>
      <c r="I30" s="369"/>
      <c r="J30" s="370"/>
      <c r="K30" s="370"/>
      <c r="L30" s="360"/>
      <c r="M30" s="364"/>
      <c r="N30" s="368"/>
      <c r="O30" s="368"/>
      <c r="P30" s="368"/>
      <c r="Q30" s="360"/>
      <c r="R30" s="360"/>
      <c r="S30" s="360"/>
      <c r="T30" s="360"/>
      <c r="U30" s="368"/>
      <c r="V30" s="368"/>
      <c r="W30" s="368"/>
      <c r="X30" s="360"/>
      <c r="Y30" s="360"/>
      <c r="Z30" s="360"/>
      <c r="AB30" s="368"/>
      <c r="AC30" s="368"/>
      <c r="AD30" s="368"/>
      <c r="AE30" s="360"/>
      <c r="AF30" s="360"/>
      <c r="AG30" s="360"/>
    </row>
    <row r="31" spans="1:33" ht="30" customHeight="1">
      <c r="G31" s="1380" t="s">
        <v>527</v>
      </c>
      <c r="H31" s="1381"/>
      <c r="I31" s="1363" t="s">
        <v>528</v>
      </c>
      <c r="J31" s="1364"/>
      <c r="K31" s="1365"/>
      <c r="L31" s="356"/>
      <c r="M31" s="364"/>
      <c r="N31" s="1380" t="s">
        <v>527</v>
      </c>
      <c r="O31" s="1381"/>
      <c r="P31" s="1363" t="s">
        <v>528</v>
      </c>
      <c r="Q31" s="1364"/>
      <c r="R31" s="1365"/>
      <c r="S31" s="356"/>
      <c r="T31" s="364"/>
      <c r="U31" s="1380" t="s">
        <v>527</v>
      </c>
      <c r="V31" s="1381"/>
      <c r="W31" s="1363" t="s">
        <v>528</v>
      </c>
      <c r="X31" s="1364"/>
      <c r="Y31" s="1365"/>
      <c r="Z31" s="356"/>
      <c r="AB31" s="1380" t="s">
        <v>527</v>
      </c>
      <c r="AC31" s="1381"/>
      <c r="AD31" s="1363" t="s">
        <v>528</v>
      </c>
      <c r="AE31" s="1364"/>
      <c r="AF31" s="1365"/>
      <c r="AG31" s="356"/>
    </row>
    <row r="32" spans="1:33" ht="30" customHeight="1">
      <c r="G32" s="1382"/>
      <c r="H32" s="1383"/>
      <c r="I32" s="1363" t="s">
        <v>530</v>
      </c>
      <c r="J32" s="1364"/>
      <c r="K32" s="1365"/>
      <c r="L32" s="356"/>
      <c r="M32" s="364"/>
      <c r="N32" s="1382"/>
      <c r="O32" s="1383"/>
      <c r="P32" s="1363" t="s">
        <v>530</v>
      </c>
      <c r="Q32" s="1364"/>
      <c r="R32" s="1365"/>
      <c r="S32" s="356"/>
      <c r="T32" s="1386"/>
      <c r="U32" s="1382"/>
      <c r="V32" s="1383"/>
      <c r="W32" s="1363" t="s">
        <v>530</v>
      </c>
      <c r="X32" s="1364"/>
      <c r="Y32" s="1365"/>
      <c r="Z32" s="356"/>
      <c r="AB32" s="1382"/>
      <c r="AC32" s="1383"/>
      <c r="AD32" s="1363" t="s">
        <v>530</v>
      </c>
      <c r="AE32" s="1364"/>
      <c r="AF32" s="1365"/>
      <c r="AG32" s="356"/>
    </row>
    <row r="33" spans="6:33" ht="30" customHeight="1">
      <c r="G33" s="1382"/>
      <c r="H33" s="1383"/>
      <c r="I33" s="1363" t="s">
        <v>532</v>
      </c>
      <c r="J33" s="1364"/>
      <c r="K33" s="1365"/>
      <c r="L33" s="356"/>
      <c r="M33" s="364"/>
      <c r="N33" s="1382"/>
      <c r="O33" s="1383"/>
      <c r="P33" s="1363" t="s">
        <v>532</v>
      </c>
      <c r="Q33" s="1364"/>
      <c r="R33" s="1365"/>
      <c r="S33" s="356"/>
      <c r="T33" s="1386"/>
      <c r="U33" s="1382"/>
      <c r="V33" s="1383"/>
      <c r="W33" s="1363" t="s">
        <v>532</v>
      </c>
      <c r="X33" s="1364"/>
      <c r="Y33" s="1365"/>
      <c r="Z33" s="356"/>
      <c r="AB33" s="1382"/>
      <c r="AC33" s="1383"/>
      <c r="AD33" s="1363" t="s">
        <v>532</v>
      </c>
      <c r="AE33" s="1364"/>
      <c r="AF33" s="1365"/>
      <c r="AG33" s="356"/>
    </row>
    <row r="34" spans="6:33" ht="30" customHeight="1">
      <c r="G34" s="1382"/>
      <c r="H34" s="1383"/>
      <c r="I34" s="1363" t="s">
        <v>534</v>
      </c>
      <c r="J34" s="1364"/>
      <c r="K34" s="1365"/>
      <c r="L34" s="357" t="s">
        <v>535</v>
      </c>
      <c r="M34" s="364"/>
      <c r="N34" s="1382"/>
      <c r="O34" s="1383"/>
      <c r="P34" s="1363" t="s">
        <v>534</v>
      </c>
      <c r="Q34" s="1364"/>
      <c r="R34" s="1365"/>
      <c r="S34" s="357" t="s">
        <v>535</v>
      </c>
      <c r="T34" s="1386"/>
      <c r="U34" s="1382"/>
      <c r="V34" s="1383"/>
      <c r="W34" s="1363" t="s">
        <v>534</v>
      </c>
      <c r="X34" s="1364"/>
      <c r="Y34" s="1365"/>
      <c r="Z34" s="357" t="s">
        <v>535</v>
      </c>
      <c r="AB34" s="1382"/>
      <c r="AC34" s="1383"/>
      <c r="AD34" s="1363" t="s">
        <v>534</v>
      </c>
      <c r="AE34" s="1364"/>
      <c r="AF34" s="1365"/>
      <c r="AG34" s="357" t="s">
        <v>535</v>
      </c>
    </row>
    <row r="35" spans="6:33" ht="30" customHeight="1">
      <c r="G35" s="1382"/>
      <c r="H35" s="1383"/>
      <c r="I35" s="1363" t="s">
        <v>536</v>
      </c>
      <c r="J35" s="1364"/>
      <c r="K35" s="1365"/>
      <c r="L35" s="356"/>
      <c r="M35" s="364"/>
      <c r="N35" s="1382"/>
      <c r="O35" s="1383"/>
      <c r="P35" s="1363" t="s">
        <v>536</v>
      </c>
      <c r="Q35" s="1364"/>
      <c r="R35" s="1365"/>
      <c r="S35" s="356"/>
      <c r="T35" s="1386"/>
      <c r="U35" s="1382"/>
      <c r="V35" s="1383"/>
      <c r="W35" s="1363" t="s">
        <v>536</v>
      </c>
      <c r="X35" s="1364"/>
      <c r="Y35" s="1365"/>
      <c r="Z35" s="356"/>
      <c r="AB35" s="1382"/>
      <c r="AC35" s="1383"/>
      <c r="AD35" s="1363" t="s">
        <v>536</v>
      </c>
      <c r="AE35" s="1364"/>
      <c r="AF35" s="1365"/>
      <c r="AG35" s="356"/>
    </row>
    <row r="36" spans="6:33" ht="30" customHeight="1">
      <c r="G36" s="1382"/>
      <c r="H36" s="1383"/>
      <c r="I36" s="1389" t="s">
        <v>537</v>
      </c>
      <c r="J36" s="1364"/>
      <c r="K36" s="1365"/>
      <c r="L36" s="356"/>
      <c r="M36" s="364"/>
      <c r="N36" s="1382"/>
      <c r="O36" s="1383"/>
      <c r="P36" s="1389" t="s">
        <v>537</v>
      </c>
      <c r="Q36" s="1364"/>
      <c r="R36" s="1365"/>
      <c r="S36" s="356"/>
      <c r="T36" s="1386"/>
      <c r="U36" s="1382"/>
      <c r="V36" s="1383"/>
      <c r="W36" s="1389" t="s">
        <v>537</v>
      </c>
      <c r="X36" s="1364"/>
      <c r="Y36" s="1365"/>
      <c r="Z36" s="356"/>
      <c r="AB36" s="1382"/>
      <c r="AC36" s="1383"/>
      <c r="AD36" s="1389" t="s">
        <v>537</v>
      </c>
      <c r="AE36" s="1364"/>
      <c r="AF36" s="1365"/>
      <c r="AG36" s="356"/>
    </row>
    <row r="37" spans="6:33" ht="30" customHeight="1">
      <c r="G37" s="1382"/>
      <c r="H37" s="1383"/>
      <c r="I37" s="362"/>
      <c r="J37" s="1390" t="s">
        <v>538</v>
      </c>
      <c r="K37" s="1391"/>
      <c r="L37" s="357" t="s">
        <v>539</v>
      </c>
      <c r="M37" s="364"/>
      <c r="N37" s="1382"/>
      <c r="O37" s="1383"/>
      <c r="P37" s="362"/>
      <c r="Q37" s="1390" t="s">
        <v>538</v>
      </c>
      <c r="R37" s="1391"/>
      <c r="S37" s="357" t="s">
        <v>539</v>
      </c>
      <c r="T37" s="360"/>
      <c r="U37" s="1382"/>
      <c r="V37" s="1383"/>
      <c r="W37" s="362"/>
      <c r="X37" s="1390" t="s">
        <v>538</v>
      </c>
      <c r="Y37" s="1391"/>
      <c r="Z37" s="357" t="s">
        <v>539</v>
      </c>
      <c r="AB37" s="1382"/>
      <c r="AC37" s="1383"/>
      <c r="AD37" s="362"/>
      <c r="AE37" s="1390" t="s">
        <v>538</v>
      </c>
      <c r="AF37" s="1391"/>
      <c r="AG37" s="357" t="s">
        <v>539</v>
      </c>
    </row>
    <row r="38" spans="6:33" ht="30" customHeight="1">
      <c r="G38" s="1382"/>
      <c r="H38" s="1383"/>
      <c r="I38" s="1389" t="s">
        <v>540</v>
      </c>
      <c r="J38" s="1364"/>
      <c r="K38" s="1365"/>
      <c r="L38" s="356"/>
      <c r="M38" s="353"/>
      <c r="N38" s="1382"/>
      <c r="O38" s="1383"/>
      <c r="P38" s="1389" t="s">
        <v>540</v>
      </c>
      <c r="Q38" s="1364"/>
      <c r="R38" s="1365"/>
      <c r="S38" s="356"/>
      <c r="T38" s="353"/>
      <c r="U38" s="1382"/>
      <c r="V38" s="1383"/>
      <c r="W38" s="1389" t="s">
        <v>540</v>
      </c>
      <c r="X38" s="1364"/>
      <c r="Y38" s="1365"/>
      <c r="Z38" s="356"/>
      <c r="AB38" s="1382"/>
      <c r="AC38" s="1383"/>
      <c r="AD38" s="1389" t="s">
        <v>540</v>
      </c>
      <c r="AE38" s="1364"/>
      <c r="AF38" s="1365"/>
      <c r="AG38" s="356"/>
    </row>
    <row r="39" spans="6:33" ht="30" customHeight="1">
      <c r="G39" s="1384"/>
      <c r="H39" s="1385"/>
      <c r="I39" s="362"/>
      <c r="J39" s="1390" t="s">
        <v>541</v>
      </c>
      <c r="K39" s="1391"/>
      <c r="L39" s="356"/>
      <c r="M39" s="353"/>
      <c r="N39" s="1384"/>
      <c r="O39" s="1385"/>
      <c r="P39" s="362"/>
      <c r="Q39" s="1390" t="s">
        <v>541</v>
      </c>
      <c r="R39" s="1391"/>
      <c r="S39" s="356"/>
      <c r="T39" s="367"/>
      <c r="U39" s="1384"/>
      <c r="V39" s="1385"/>
      <c r="W39" s="362"/>
      <c r="X39" s="1390" t="s">
        <v>541</v>
      </c>
      <c r="Y39" s="1391"/>
      <c r="Z39" s="356"/>
      <c r="AB39" s="1384"/>
      <c r="AC39" s="1385"/>
      <c r="AD39" s="362"/>
      <c r="AE39" s="1390" t="s">
        <v>541</v>
      </c>
      <c r="AF39" s="1391"/>
      <c r="AG39" s="356"/>
    </row>
    <row r="40" spans="6:33" ht="30" customHeight="1">
      <c r="G40" s="1394" t="s">
        <v>542</v>
      </c>
      <c r="H40" s="1395"/>
      <c r="I40" s="1396"/>
      <c r="J40" s="1363" t="s">
        <v>543</v>
      </c>
      <c r="K40" s="1364"/>
      <c r="L40" s="1365"/>
      <c r="M40" s="367"/>
      <c r="N40" s="1394" t="s">
        <v>542</v>
      </c>
      <c r="O40" s="1395"/>
      <c r="P40" s="1396"/>
      <c r="Q40" s="1363" t="s">
        <v>543</v>
      </c>
      <c r="R40" s="1364"/>
      <c r="S40" s="1365"/>
      <c r="T40" s="367"/>
      <c r="U40" s="1394" t="s">
        <v>542</v>
      </c>
      <c r="V40" s="1395"/>
      <c r="W40" s="1396"/>
      <c r="X40" s="1363" t="s">
        <v>543</v>
      </c>
      <c r="Y40" s="1364"/>
      <c r="Z40" s="1365"/>
      <c r="AB40" s="1394" t="s">
        <v>542</v>
      </c>
      <c r="AC40" s="1395"/>
      <c r="AD40" s="1396"/>
      <c r="AE40" s="1363" t="s">
        <v>543</v>
      </c>
      <c r="AF40" s="1364"/>
      <c r="AG40" s="1365"/>
    </row>
    <row r="46" spans="6:33" s="373" customFormat="1" ht="30" customHeight="1">
      <c r="F46" s="371"/>
      <c r="G46" s="1397" t="s">
        <v>544</v>
      </c>
      <c r="H46" s="1398"/>
      <c r="I46" s="1403" t="s">
        <v>545</v>
      </c>
      <c r="J46" s="1403"/>
      <c r="K46" s="1404"/>
      <c r="L46" s="372"/>
      <c r="M46" s="371"/>
      <c r="R46" s="371"/>
      <c r="X46" s="371"/>
      <c r="AD46" s="371"/>
    </row>
    <row r="47" spans="6:33" s="373" customFormat="1" ht="32.15" customHeight="1">
      <c r="F47" s="371"/>
      <c r="G47" s="1399"/>
      <c r="H47" s="1400"/>
      <c r="I47" s="1403" t="s">
        <v>546</v>
      </c>
      <c r="J47" s="1403"/>
      <c r="K47" s="1404"/>
      <c r="L47" s="372"/>
      <c r="M47" s="371"/>
      <c r="R47" s="371"/>
      <c r="X47" s="371"/>
      <c r="AD47" s="371"/>
    </row>
    <row r="48" spans="6:33" s="373" customFormat="1" ht="30" customHeight="1">
      <c r="F48" s="371"/>
      <c r="G48" s="1399"/>
      <c r="H48" s="1400"/>
      <c r="I48" s="1403" t="s">
        <v>547</v>
      </c>
      <c r="J48" s="1403"/>
      <c r="K48" s="1404"/>
      <c r="L48" s="372"/>
      <c r="M48" s="371"/>
      <c r="R48" s="371"/>
      <c r="X48" s="371"/>
      <c r="AD48" s="371"/>
    </row>
    <row r="49" spans="1:33" s="373" customFormat="1" ht="30" customHeight="1">
      <c r="F49" s="371"/>
      <c r="G49" s="1399"/>
      <c r="H49" s="1400"/>
      <c r="I49" s="1405"/>
      <c r="J49" s="1406"/>
      <c r="K49" s="1407"/>
      <c r="L49" s="372"/>
      <c r="M49" s="371"/>
      <c r="AD49" s="371"/>
    </row>
    <row r="50" spans="1:33" s="373" customFormat="1" ht="30" customHeight="1">
      <c r="F50" s="371"/>
      <c r="G50" s="1401"/>
      <c r="H50" s="1402"/>
      <c r="I50" s="374"/>
      <c r="J50" s="1408"/>
      <c r="K50" s="1404"/>
      <c r="L50" s="375"/>
      <c r="M50" s="371"/>
      <c r="AD50" s="371"/>
    </row>
    <row r="51" spans="1:33" s="373" customFormat="1" ht="30" customHeight="1">
      <c r="F51" s="371"/>
      <c r="G51" s="1394" t="s">
        <v>542</v>
      </c>
      <c r="H51" s="1395"/>
      <c r="I51" s="1396"/>
      <c r="J51" s="1363" t="s">
        <v>543</v>
      </c>
      <c r="K51" s="1364"/>
      <c r="L51" s="1365"/>
      <c r="M51" s="371"/>
      <c r="AD51" s="371"/>
    </row>
    <row r="52" spans="1:33" s="378" customFormat="1" ht="22.5" customHeight="1">
      <c r="A52" s="376"/>
      <c r="B52" s="377"/>
      <c r="C52" s="377"/>
      <c r="D52" s="377"/>
      <c r="E52" s="377"/>
      <c r="F52" s="377"/>
    </row>
    <row r="53" spans="1:33" s="378" customFormat="1" ht="22.5" customHeight="1">
      <c r="A53" s="379"/>
      <c r="B53" s="377"/>
      <c r="C53" s="377"/>
      <c r="D53" s="377"/>
      <c r="E53" s="377"/>
      <c r="F53" s="377"/>
    </row>
    <row r="54" spans="1:33" s="378" customFormat="1" ht="22.5" customHeight="1">
      <c r="A54" s="376"/>
      <c r="B54" s="377"/>
      <c r="C54" s="377"/>
      <c r="D54" s="377"/>
      <c r="E54" s="377"/>
      <c r="F54" s="377"/>
    </row>
    <row r="55" spans="1:33" s="378" customFormat="1" ht="32.5">
      <c r="A55" s="377"/>
      <c r="B55" s="377"/>
      <c r="C55" s="377"/>
      <c r="D55" s="377"/>
      <c r="E55" s="377"/>
      <c r="F55" s="377"/>
      <c r="G55" s="1409" t="s">
        <v>548</v>
      </c>
      <c r="H55" s="1409"/>
      <c r="I55" s="1409"/>
      <c r="J55" s="1409"/>
      <c r="K55" s="1409"/>
      <c r="L55" s="1409"/>
      <c r="M55" s="1409"/>
      <c r="N55" s="1409"/>
      <c r="O55" s="1409"/>
      <c r="P55" s="1409"/>
      <c r="Q55" s="1409"/>
      <c r="R55" s="1409"/>
      <c r="S55" s="1409"/>
      <c r="T55" s="380"/>
    </row>
    <row r="56" spans="1:33" s="378" customFormat="1" ht="8.15" customHeight="1">
      <c r="A56" s="377"/>
      <c r="B56" s="377"/>
      <c r="C56" s="377"/>
      <c r="D56" s="377"/>
      <c r="E56" s="377"/>
      <c r="F56" s="377"/>
      <c r="G56" s="380"/>
      <c r="H56" s="380"/>
      <c r="I56" s="380"/>
      <c r="J56" s="380"/>
      <c r="K56" s="380"/>
      <c r="L56" s="380"/>
      <c r="M56" s="380"/>
      <c r="N56" s="380"/>
      <c r="O56" s="380"/>
      <c r="P56" s="380"/>
      <c r="Q56" s="380"/>
      <c r="R56" s="380"/>
      <c r="S56" s="380"/>
      <c r="T56" s="380"/>
      <c r="U56" s="381"/>
      <c r="V56" s="381"/>
      <c r="W56" s="381"/>
      <c r="X56" s="381"/>
      <c r="Y56" s="381"/>
      <c r="Z56" s="381"/>
    </row>
    <row r="57" spans="1:33" s="378" customFormat="1" ht="33" customHeight="1">
      <c r="A57" s="1410" t="s">
        <v>523</v>
      </c>
      <c r="B57" s="1411"/>
      <c r="C57" s="1412"/>
      <c r="D57" s="1412"/>
      <c r="E57" s="1412"/>
      <c r="F57" s="382"/>
      <c r="G57" s="381"/>
      <c r="H57" s="1413" t="s">
        <v>225</v>
      </c>
      <c r="I57" s="1414"/>
      <c r="J57" s="1417" t="s">
        <v>524</v>
      </c>
      <c r="K57" s="1418"/>
      <c r="L57" s="1418"/>
      <c r="M57" s="1418"/>
      <c r="N57" s="1419"/>
      <c r="O57" s="381"/>
      <c r="P57" s="381"/>
      <c r="Q57" s="381"/>
      <c r="R57" s="381"/>
      <c r="S57" s="381"/>
      <c r="T57" s="381"/>
      <c r="U57" s="381"/>
      <c r="V57" s="381"/>
      <c r="W57" s="381"/>
      <c r="X57" s="381"/>
      <c r="Y57" s="381"/>
      <c r="Z57" s="381"/>
    </row>
    <row r="58" spans="1:33" s="378" customFormat="1" ht="33" customHeight="1">
      <c r="A58" s="1410" t="s">
        <v>525</v>
      </c>
      <c r="B58" s="1411"/>
      <c r="C58" s="1412"/>
      <c r="D58" s="1412"/>
      <c r="E58" s="1412"/>
      <c r="F58" s="382"/>
      <c r="G58" s="381"/>
      <c r="H58" s="1415"/>
      <c r="I58" s="1416"/>
      <c r="J58" s="1420"/>
      <c r="K58" s="1421"/>
      <c r="L58" s="1421"/>
      <c r="M58" s="1421"/>
      <c r="N58" s="1422"/>
      <c r="O58" s="381"/>
      <c r="P58" s="381"/>
      <c r="Q58" s="381"/>
      <c r="R58" s="381"/>
      <c r="S58" s="381"/>
      <c r="T58" s="381"/>
      <c r="U58" s="381"/>
      <c r="V58" s="381"/>
      <c r="W58" s="381"/>
      <c r="X58" s="381"/>
      <c r="Y58" s="381"/>
      <c r="Z58" s="381"/>
    </row>
    <row r="59" spans="1:33" s="378" customFormat="1" ht="33" customHeight="1">
      <c r="A59" s="377"/>
      <c r="B59" s="377"/>
      <c r="C59" s="377"/>
      <c r="D59" s="377"/>
      <c r="E59" s="377"/>
      <c r="F59" s="377"/>
      <c r="G59" s="381"/>
      <c r="H59" s="381"/>
      <c r="I59" s="381"/>
      <c r="J59" s="381"/>
      <c r="K59" s="381"/>
      <c r="L59" s="381"/>
      <c r="M59" s="381"/>
      <c r="N59" s="381"/>
      <c r="O59" s="381"/>
      <c r="P59" s="381"/>
      <c r="Q59" s="381"/>
      <c r="R59" s="381"/>
      <c r="S59" s="381"/>
      <c r="T59" s="381"/>
      <c r="U59" s="381"/>
      <c r="V59" s="381"/>
      <c r="W59" s="381"/>
      <c r="X59" s="381"/>
      <c r="Y59" s="381"/>
      <c r="Z59" s="381"/>
    </row>
    <row r="60" spans="1:33" s="378" customFormat="1" ht="30" customHeight="1">
      <c r="A60" s="1410" t="s">
        <v>526</v>
      </c>
      <c r="B60" s="1411"/>
      <c r="C60" s="383"/>
      <c r="D60" s="377"/>
      <c r="E60" s="377"/>
      <c r="F60" s="377"/>
      <c r="G60" s="1426" t="s">
        <v>527</v>
      </c>
      <c r="H60" s="1427"/>
      <c r="I60" s="1423" t="s">
        <v>528</v>
      </c>
      <c r="J60" s="1424"/>
      <c r="K60" s="1425"/>
      <c r="L60" s="384"/>
      <c r="M60" s="381"/>
      <c r="N60" s="1426" t="s">
        <v>527</v>
      </c>
      <c r="O60" s="1427"/>
      <c r="P60" s="1423" t="s">
        <v>528</v>
      </c>
      <c r="Q60" s="1424"/>
      <c r="R60" s="1425"/>
      <c r="S60" s="384"/>
      <c r="T60" s="1433"/>
      <c r="U60" s="1426" t="s">
        <v>527</v>
      </c>
      <c r="V60" s="1427"/>
      <c r="W60" s="1423" t="s">
        <v>528</v>
      </c>
      <c r="X60" s="1424"/>
      <c r="Y60" s="1425"/>
      <c r="Z60" s="384"/>
      <c r="AB60" s="1426" t="s">
        <v>527</v>
      </c>
      <c r="AC60" s="1427"/>
      <c r="AD60" s="1423" t="s">
        <v>528</v>
      </c>
      <c r="AE60" s="1424"/>
      <c r="AF60" s="1425"/>
      <c r="AG60" s="384"/>
    </row>
    <row r="61" spans="1:33" s="378" customFormat="1" ht="30" customHeight="1">
      <c r="A61" s="1410" t="s">
        <v>529</v>
      </c>
      <c r="B61" s="1411"/>
      <c r="C61" s="383"/>
      <c r="D61" s="377"/>
      <c r="E61" s="377"/>
      <c r="F61" s="377"/>
      <c r="G61" s="1428"/>
      <c r="H61" s="1429"/>
      <c r="I61" s="1423" t="s">
        <v>530</v>
      </c>
      <c r="J61" s="1424"/>
      <c r="K61" s="1425"/>
      <c r="L61" s="384"/>
      <c r="M61" s="381"/>
      <c r="N61" s="1428"/>
      <c r="O61" s="1429"/>
      <c r="P61" s="1423" t="s">
        <v>530</v>
      </c>
      <c r="Q61" s="1424"/>
      <c r="R61" s="1425"/>
      <c r="S61" s="384"/>
      <c r="T61" s="1433"/>
      <c r="U61" s="1428"/>
      <c r="V61" s="1429"/>
      <c r="W61" s="1423" t="s">
        <v>530</v>
      </c>
      <c r="X61" s="1424"/>
      <c r="Y61" s="1425"/>
      <c r="Z61" s="384"/>
      <c r="AB61" s="1428"/>
      <c r="AC61" s="1429"/>
      <c r="AD61" s="1423" t="s">
        <v>530</v>
      </c>
      <c r="AE61" s="1424"/>
      <c r="AF61" s="1425"/>
      <c r="AG61" s="384"/>
    </row>
    <row r="62" spans="1:33" s="378" customFormat="1" ht="30" customHeight="1">
      <c r="A62" s="1432" t="s">
        <v>531</v>
      </c>
      <c r="B62" s="1411"/>
      <c r="C62" s="383"/>
      <c r="D62" s="377"/>
      <c r="E62" s="377"/>
      <c r="F62" s="377"/>
      <c r="G62" s="1428"/>
      <c r="H62" s="1429"/>
      <c r="I62" s="1423" t="s">
        <v>532</v>
      </c>
      <c r="J62" s="1424"/>
      <c r="K62" s="1425"/>
      <c r="L62" s="384"/>
      <c r="M62" s="381"/>
      <c r="N62" s="1428"/>
      <c r="O62" s="1429"/>
      <c r="P62" s="1423" t="s">
        <v>532</v>
      </c>
      <c r="Q62" s="1424"/>
      <c r="R62" s="1425"/>
      <c r="S62" s="384"/>
      <c r="T62" s="1433"/>
      <c r="U62" s="1428"/>
      <c r="V62" s="1429"/>
      <c r="W62" s="1423" t="s">
        <v>532</v>
      </c>
      <c r="X62" s="1424"/>
      <c r="Y62" s="1425"/>
      <c r="Z62" s="384"/>
      <c r="AB62" s="1428"/>
      <c r="AC62" s="1429"/>
      <c r="AD62" s="1423" t="s">
        <v>532</v>
      </c>
      <c r="AE62" s="1424"/>
      <c r="AF62" s="1425"/>
      <c r="AG62" s="384"/>
    </row>
    <row r="63" spans="1:33" s="378" customFormat="1" ht="30" customHeight="1">
      <c r="A63" s="1410" t="s">
        <v>533</v>
      </c>
      <c r="B63" s="1411"/>
      <c r="C63" s="383"/>
      <c r="D63" s="377"/>
      <c r="E63" s="377"/>
      <c r="F63" s="377"/>
      <c r="G63" s="1428"/>
      <c r="H63" s="1429"/>
      <c r="I63" s="1423" t="s">
        <v>534</v>
      </c>
      <c r="J63" s="1424"/>
      <c r="K63" s="1425"/>
      <c r="L63" s="385" t="s">
        <v>535</v>
      </c>
      <c r="M63" s="381"/>
      <c r="N63" s="1428"/>
      <c r="O63" s="1429"/>
      <c r="P63" s="1423" t="s">
        <v>534</v>
      </c>
      <c r="Q63" s="1424"/>
      <c r="R63" s="1425"/>
      <c r="S63" s="385" t="s">
        <v>535</v>
      </c>
      <c r="T63" s="1433"/>
      <c r="U63" s="1428"/>
      <c r="V63" s="1429"/>
      <c r="W63" s="1423" t="s">
        <v>534</v>
      </c>
      <c r="X63" s="1424"/>
      <c r="Y63" s="1425"/>
      <c r="Z63" s="385" t="s">
        <v>535</v>
      </c>
      <c r="AB63" s="1428"/>
      <c r="AC63" s="1429"/>
      <c r="AD63" s="1423" t="s">
        <v>534</v>
      </c>
      <c r="AE63" s="1424"/>
      <c r="AF63" s="1425"/>
      <c r="AG63" s="385" t="s">
        <v>535</v>
      </c>
    </row>
    <row r="64" spans="1:33" s="378" customFormat="1" ht="30" customHeight="1">
      <c r="A64" s="1434" t="s">
        <v>506</v>
      </c>
      <c r="B64" s="1435"/>
      <c r="C64" s="383"/>
      <c r="D64" s="377"/>
      <c r="E64" s="377"/>
      <c r="F64" s="377"/>
      <c r="G64" s="1428"/>
      <c r="H64" s="1429"/>
      <c r="I64" s="1423" t="s">
        <v>536</v>
      </c>
      <c r="J64" s="1424"/>
      <c r="K64" s="1425"/>
      <c r="L64" s="384"/>
      <c r="M64" s="381"/>
      <c r="N64" s="1428"/>
      <c r="O64" s="1429"/>
      <c r="P64" s="1423" t="s">
        <v>536</v>
      </c>
      <c r="Q64" s="1424"/>
      <c r="R64" s="1425"/>
      <c r="S64" s="384"/>
      <c r="T64" s="1433"/>
      <c r="U64" s="1428"/>
      <c r="V64" s="1429"/>
      <c r="W64" s="1423" t="s">
        <v>536</v>
      </c>
      <c r="X64" s="1424"/>
      <c r="Y64" s="1425"/>
      <c r="Z64" s="384"/>
      <c r="AB64" s="1428"/>
      <c r="AC64" s="1429"/>
      <c r="AD64" s="1423" t="s">
        <v>536</v>
      </c>
      <c r="AE64" s="1424"/>
      <c r="AF64" s="1425"/>
      <c r="AG64" s="384"/>
    </row>
    <row r="65" spans="1:33" s="378" customFormat="1" ht="30" customHeight="1">
      <c r="A65" s="386"/>
      <c r="B65" s="387" t="s">
        <v>509</v>
      </c>
      <c r="C65" s="383"/>
      <c r="D65" s="377"/>
      <c r="E65" s="377"/>
      <c r="F65" s="377"/>
      <c r="G65" s="1428"/>
      <c r="H65" s="1429"/>
      <c r="I65" s="1436" t="s">
        <v>537</v>
      </c>
      <c r="J65" s="1424"/>
      <c r="K65" s="1425"/>
      <c r="L65" s="384"/>
      <c r="M65" s="381"/>
      <c r="N65" s="1428"/>
      <c r="O65" s="1429"/>
      <c r="P65" s="1436" t="s">
        <v>537</v>
      </c>
      <c r="Q65" s="1424"/>
      <c r="R65" s="1425"/>
      <c r="S65" s="384"/>
      <c r="T65" s="388"/>
      <c r="U65" s="1428"/>
      <c r="V65" s="1429"/>
      <c r="W65" s="1436" t="s">
        <v>537</v>
      </c>
      <c r="X65" s="1424"/>
      <c r="Y65" s="1425"/>
      <c r="Z65" s="384"/>
      <c r="AB65" s="1428"/>
      <c r="AC65" s="1429"/>
      <c r="AD65" s="1436" t="s">
        <v>537</v>
      </c>
      <c r="AE65" s="1424"/>
      <c r="AF65" s="1425"/>
      <c r="AG65" s="384"/>
    </row>
    <row r="66" spans="1:33" s="378" customFormat="1" ht="30" customHeight="1">
      <c r="A66" s="1434" t="s">
        <v>506</v>
      </c>
      <c r="B66" s="1435"/>
      <c r="C66" s="383"/>
      <c r="D66" s="377"/>
      <c r="E66" s="387" t="s">
        <v>549</v>
      </c>
      <c r="F66" s="389"/>
      <c r="G66" s="1428"/>
      <c r="H66" s="1429"/>
      <c r="I66" s="390"/>
      <c r="J66" s="1437" t="s">
        <v>538</v>
      </c>
      <c r="K66" s="1438"/>
      <c r="L66" s="385" t="s">
        <v>539</v>
      </c>
      <c r="M66" s="381"/>
      <c r="N66" s="1428"/>
      <c r="O66" s="1429"/>
      <c r="P66" s="390"/>
      <c r="Q66" s="1437" t="s">
        <v>538</v>
      </c>
      <c r="R66" s="1438"/>
      <c r="S66" s="385" t="s">
        <v>539</v>
      </c>
      <c r="T66" s="381"/>
      <c r="U66" s="1428"/>
      <c r="V66" s="1429"/>
      <c r="W66" s="390"/>
      <c r="X66" s="1437" t="s">
        <v>538</v>
      </c>
      <c r="Y66" s="1438"/>
      <c r="Z66" s="385" t="s">
        <v>539</v>
      </c>
      <c r="AB66" s="1428"/>
      <c r="AC66" s="1429"/>
      <c r="AD66" s="390"/>
      <c r="AE66" s="1437" t="s">
        <v>538</v>
      </c>
      <c r="AF66" s="1438"/>
      <c r="AG66" s="385" t="s">
        <v>539</v>
      </c>
    </row>
    <row r="67" spans="1:33" s="378" customFormat="1" ht="30" customHeight="1">
      <c r="A67" s="386"/>
      <c r="B67" s="387" t="s">
        <v>509</v>
      </c>
      <c r="C67" s="383"/>
      <c r="D67" s="377"/>
      <c r="E67" s="383"/>
      <c r="F67" s="391"/>
      <c r="G67" s="1428"/>
      <c r="H67" s="1429"/>
      <c r="I67" s="1436" t="s">
        <v>540</v>
      </c>
      <c r="J67" s="1424"/>
      <c r="K67" s="1425"/>
      <c r="L67" s="384"/>
      <c r="M67" s="392"/>
      <c r="N67" s="1428"/>
      <c r="O67" s="1429"/>
      <c r="P67" s="1436" t="s">
        <v>540</v>
      </c>
      <c r="Q67" s="1424"/>
      <c r="R67" s="1425"/>
      <c r="S67" s="384"/>
      <c r="T67" s="1433"/>
      <c r="U67" s="1428"/>
      <c r="V67" s="1429"/>
      <c r="W67" s="1436" t="s">
        <v>540</v>
      </c>
      <c r="X67" s="1424"/>
      <c r="Y67" s="1425"/>
      <c r="Z67" s="384"/>
      <c r="AB67" s="1428"/>
      <c r="AC67" s="1429"/>
      <c r="AD67" s="1436" t="s">
        <v>540</v>
      </c>
      <c r="AE67" s="1424"/>
      <c r="AF67" s="1425"/>
      <c r="AG67" s="384"/>
    </row>
    <row r="68" spans="1:33" s="378" customFormat="1" ht="30" customHeight="1">
      <c r="A68" s="377"/>
      <c r="B68" s="377"/>
      <c r="C68" s="377"/>
      <c r="D68" s="377"/>
      <c r="E68" s="377"/>
      <c r="F68" s="377"/>
      <c r="G68" s="1430"/>
      <c r="H68" s="1431"/>
      <c r="I68" s="390"/>
      <c r="J68" s="1437" t="s">
        <v>541</v>
      </c>
      <c r="K68" s="1438"/>
      <c r="L68" s="384"/>
      <c r="M68" s="392"/>
      <c r="N68" s="1430"/>
      <c r="O68" s="1431"/>
      <c r="P68" s="390"/>
      <c r="Q68" s="1437" t="s">
        <v>541</v>
      </c>
      <c r="R68" s="1438"/>
      <c r="S68" s="384"/>
      <c r="T68" s="1433"/>
      <c r="U68" s="1430"/>
      <c r="V68" s="1431"/>
      <c r="W68" s="390"/>
      <c r="X68" s="1437" t="s">
        <v>541</v>
      </c>
      <c r="Y68" s="1438"/>
      <c r="Z68" s="384"/>
      <c r="AB68" s="1430"/>
      <c r="AC68" s="1431"/>
      <c r="AD68" s="390"/>
      <c r="AE68" s="1437" t="s">
        <v>541</v>
      </c>
      <c r="AF68" s="1438"/>
      <c r="AG68" s="384"/>
    </row>
    <row r="69" spans="1:33" s="378" customFormat="1" ht="30" customHeight="1">
      <c r="A69" s="1439" t="s">
        <v>550</v>
      </c>
      <c r="B69" s="1440"/>
      <c r="C69" s="387" t="s">
        <v>551</v>
      </c>
      <c r="D69" s="377"/>
      <c r="E69" s="393"/>
      <c r="F69" s="393"/>
      <c r="G69" s="1443" t="s">
        <v>542</v>
      </c>
      <c r="H69" s="1444"/>
      <c r="I69" s="1445"/>
      <c r="J69" s="1423" t="s">
        <v>543</v>
      </c>
      <c r="K69" s="1424"/>
      <c r="L69" s="1425"/>
      <c r="M69" s="392"/>
      <c r="N69" s="1443" t="s">
        <v>542</v>
      </c>
      <c r="O69" s="1444"/>
      <c r="P69" s="1445"/>
      <c r="Q69" s="1423" t="s">
        <v>543</v>
      </c>
      <c r="R69" s="1424"/>
      <c r="S69" s="1425"/>
      <c r="T69" s="1433"/>
      <c r="U69" s="1443" t="s">
        <v>542</v>
      </c>
      <c r="V69" s="1444"/>
      <c r="W69" s="1445"/>
      <c r="X69" s="1423" t="s">
        <v>543</v>
      </c>
      <c r="Y69" s="1424"/>
      <c r="Z69" s="1425"/>
      <c r="AB69" s="1443" t="s">
        <v>542</v>
      </c>
      <c r="AC69" s="1444"/>
      <c r="AD69" s="1445"/>
      <c r="AE69" s="1423" t="s">
        <v>543</v>
      </c>
      <c r="AF69" s="1424"/>
      <c r="AG69" s="1425"/>
    </row>
    <row r="70" spans="1:33" s="378" customFormat="1" ht="30" customHeight="1">
      <c r="A70" s="1441"/>
      <c r="B70" s="1442"/>
      <c r="C70" s="383"/>
      <c r="D70" s="377"/>
      <c r="E70" s="391"/>
      <c r="F70" s="391"/>
      <c r="G70" s="381"/>
      <c r="H70" s="394"/>
      <c r="I70" s="381"/>
      <c r="J70" s="381"/>
      <c r="K70" s="381"/>
      <c r="L70" s="381"/>
      <c r="M70" s="392"/>
      <c r="N70" s="381"/>
      <c r="O70" s="394"/>
      <c r="P70" s="381"/>
      <c r="Q70" s="381"/>
      <c r="R70" s="381"/>
      <c r="S70" s="381"/>
      <c r="T70" s="1433"/>
      <c r="U70" s="381"/>
      <c r="V70" s="394"/>
      <c r="W70" s="381"/>
      <c r="X70" s="381"/>
      <c r="Y70" s="381"/>
      <c r="Z70" s="381"/>
      <c r="AB70" s="381"/>
      <c r="AC70" s="394"/>
      <c r="AD70" s="381"/>
      <c r="AE70" s="381"/>
      <c r="AF70" s="381"/>
      <c r="AG70" s="381"/>
    </row>
    <row r="71" spans="1:33" s="378" customFormat="1" ht="30" customHeight="1">
      <c r="A71" s="377"/>
      <c r="B71" s="377"/>
      <c r="C71" s="377"/>
      <c r="D71" s="377"/>
      <c r="E71" s="377"/>
      <c r="F71" s="377"/>
      <c r="G71" s="1426" t="s">
        <v>527</v>
      </c>
      <c r="H71" s="1427"/>
      <c r="I71" s="1423" t="s">
        <v>528</v>
      </c>
      <c r="J71" s="1424"/>
      <c r="K71" s="1425"/>
      <c r="L71" s="384"/>
      <c r="M71" s="392"/>
      <c r="N71" s="1426" t="s">
        <v>527</v>
      </c>
      <c r="O71" s="1427"/>
      <c r="P71" s="1423" t="s">
        <v>528</v>
      </c>
      <c r="Q71" s="1424"/>
      <c r="R71" s="1425"/>
      <c r="S71" s="384"/>
      <c r="T71" s="1433"/>
      <c r="U71" s="1426" t="s">
        <v>527</v>
      </c>
      <c r="V71" s="1427"/>
      <c r="W71" s="1423" t="s">
        <v>528</v>
      </c>
      <c r="X71" s="1424"/>
      <c r="Y71" s="1425"/>
      <c r="Z71" s="384"/>
      <c r="AB71" s="1426" t="s">
        <v>527</v>
      </c>
      <c r="AC71" s="1427"/>
      <c r="AD71" s="1423" t="s">
        <v>528</v>
      </c>
      <c r="AE71" s="1424"/>
      <c r="AF71" s="1425"/>
      <c r="AG71" s="384"/>
    </row>
    <row r="72" spans="1:33" s="378" customFormat="1" ht="30" customHeight="1">
      <c r="A72" s="1439" t="s">
        <v>552</v>
      </c>
      <c r="B72" s="1440"/>
      <c r="C72" s="383"/>
      <c r="D72" s="377"/>
      <c r="E72" s="377"/>
      <c r="F72" s="377"/>
      <c r="G72" s="1428"/>
      <c r="H72" s="1429"/>
      <c r="I72" s="1423" t="s">
        <v>530</v>
      </c>
      <c r="J72" s="1424"/>
      <c r="K72" s="1425"/>
      <c r="L72" s="384"/>
      <c r="M72" s="392"/>
      <c r="N72" s="1428"/>
      <c r="O72" s="1429"/>
      <c r="P72" s="1423" t="s">
        <v>530</v>
      </c>
      <c r="Q72" s="1424"/>
      <c r="R72" s="1425"/>
      <c r="S72" s="384"/>
      <c r="T72" s="388"/>
      <c r="U72" s="1428"/>
      <c r="V72" s="1429"/>
      <c r="W72" s="1423" t="s">
        <v>530</v>
      </c>
      <c r="X72" s="1424"/>
      <c r="Y72" s="1425"/>
      <c r="Z72" s="384"/>
      <c r="AB72" s="1428"/>
      <c r="AC72" s="1429"/>
      <c r="AD72" s="1423" t="s">
        <v>530</v>
      </c>
      <c r="AE72" s="1424"/>
      <c r="AF72" s="1425"/>
      <c r="AG72" s="384"/>
    </row>
    <row r="73" spans="1:33" s="378" customFormat="1" ht="30" customHeight="1">
      <c r="A73" s="1441"/>
      <c r="B73" s="1442"/>
      <c r="C73" s="383"/>
      <c r="D73" s="377"/>
      <c r="E73" s="377"/>
      <c r="F73" s="377"/>
      <c r="G73" s="1428"/>
      <c r="H73" s="1429"/>
      <c r="I73" s="1423" t="s">
        <v>532</v>
      </c>
      <c r="J73" s="1424"/>
      <c r="K73" s="1425"/>
      <c r="L73" s="384"/>
      <c r="M73" s="392"/>
      <c r="N73" s="1428"/>
      <c r="O73" s="1429"/>
      <c r="P73" s="1423" t="s">
        <v>532</v>
      </c>
      <c r="Q73" s="1424"/>
      <c r="R73" s="1425"/>
      <c r="S73" s="384"/>
      <c r="T73" s="392"/>
      <c r="U73" s="1428"/>
      <c r="V73" s="1429"/>
      <c r="W73" s="1423" t="s">
        <v>532</v>
      </c>
      <c r="X73" s="1424"/>
      <c r="Y73" s="1425"/>
      <c r="Z73" s="384"/>
      <c r="AB73" s="1428"/>
      <c r="AC73" s="1429"/>
      <c r="AD73" s="1423" t="s">
        <v>532</v>
      </c>
      <c r="AE73" s="1424"/>
      <c r="AF73" s="1425"/>
      <c r="AG73" s="384"/>
    </row>
    <row r="74" spans="1:33" s="378" customFormat="1" ht="30" customHeight="1">
      <c r="A74" s="377"/>
      <c r="B74" s="377"/>
      <c r="C74" s="377"/>
      <c r="D74" s="377"/>
      <c r="E74" s="377"/>
      <c r="F74" s="377"/>
      <c r="G74" s="1428"/>
      <c r="H74" s="1429"/>
      <c r="I74" s="1423" t="s">
        <v>534</v>
      </c>
      <c r="J74" s="1424"/>
      <c r="K74" s="1425"/>
      <c r="L74" s="385" t="s">
        <v>535</v>
      </c>
      <c r="M74" s="392"/>
      <c r="N74" s="1428"/>
      <c r="O74" s="1429"/>
      <c r="P74" s="1423" t="s">
        <v>534</v>
      </c>
      <c r="Q74" s="1424"/>
      <c r="R74" s="1425"/>
      <c r="S74" s="385" t="s">
        <v>535</v>
      </c>
      <c r="T74" s="1433"/>
      <c r="U74" s="1428"/>
      <c r="V74" s="1429"/>
      <c r="W74" s="1423" t="s">
        <v>534</v>
      </c>
      <c r="X74" s="1424"/>
      <c r="Y74" s="1425"/>
      <c r="Z74" s="385" t="s">
        <v>535</v>
      </c>
      <c r="AB74" s="1428"/>
      <c r="AC74" s="1429"/>
      <c r="AD74" s="1423" t="s">
        <v>534</v>
      </c>
      <c r="AE74" s="1424"/>
      <c r="AF74" s="1425"/>
      <c r="AG74" s="385" t="s">
        <v>535</v>
      </c>
    </row>
    <row r="75" spans="1:33" s="378" customFormat="1" ht="30" customHeight="1">
      <c r="A75" s="377"/>
      <c r="B75" s="377"/>
      <c r="C75" s="377"/>
      <c r="D75" s="377"/>
      <c r="E75" s="377"/>
      <c r="F75" s="377"/>
      <c r="G75" s="1428"/>
      <c r="H75" s="1429"/>
      <c r="I75" s="1423" t="s">
        <v>536</v>
      </c>
      <c r="J75" s="1424"/>
      <c r="K75" s="1425"/>
      <c r="L75" s="384"/>
      <c r="M75" s="392"/>
      <c r="N75" s="1428"/>
      <c r="O75" s="1429"/>
      <c r="P75" s="1423" t="s">
        <v>536</v>
      </c>
      <c r="Q75" s="1424"/>
      <c r="R75" s="1425"/>
      <c r="S75" s="384"/>
      <c r="T75" s="1433"/>
      <c r="U75" s="1428"/>
      <c r="V75" s="1429"/>
      <c r="W75" s="1423" t="s">
        <v>536</v>
      </c>
      <c r="X75" s="1424"/>
      <c r="Y75" s="1425"/>
      <c r="Z75" s="384"/>
      <c r="AB75" s="1428"/>
      <c r="AC75" s="1429"/>
      <c r="AD75" s="1423" t="s">
        <v>536</v>
      </c>
      <c r="AE75" s="1424"/>
      <c r="AF75" s="1425"/>
      <c r="AG75" s="384"/>
    </row>
    <row r="76" spans="1:33" s="378" customFormat="1" ht="30" customHeight="1">
      <c r="A76" s="377"/>
      <c r="B76" s="377"/>
      <c r="C76" s="377"/>
      <c r="G76" s="1428"/>
      <c r="H76" s="1429"/>
      <c r="I76" s="1436" t="s">
        <v>537</v>
      </c>
      <c r="J76" s="1424"/>
      <c r="K76" s="1425"/>
      <c r="L76" s="384"/>
      <c r="M76" s="392"/>
      <c r="N76" s="1428"/>
      <c r="O76" s="1429"/>
      <c r="P76" s="1436" t="s">
        <v>537</v>
      </c>
      <c r="Q76" s="1424"/>
      <c r="R76" s="1425"/>
      <c r="S76" s="384"/>
      <c r="T76" s="1433"/>
      <c r="U76" s="1428"/>
      <c r="V76" s="1429"/>
      <c r="W76" s="1436" t="s">
        <v>537</v>
      </c>
      <c r="X76" s="1424"/>
      <c r="Y76" s="1425"/>
      <c r="Z76" s="384"/>
      <c r="AB76" s="1428"/>
      <c r="AC76" s="1429"/>
      <c r="AD76" s="1436" t="s">
        <v>537</v>
      </c>
      <c r="AE76" s="1424"/>
      <c r="AF76" s="1425"/>
      <c r="AG76" s="384"/>
    </row>
    <row r="77" spans="1:33" s="378" customFormat="1" ht="30" customHeight="1">
      <c r="B77" s="395"/>
      <c r="G77" s="1428"/>
      <c r="H77" s="1429"/>
      <c r="I77" s="390"/>
      <c r="J77" s="1437" t="s">
        <v>538</v>
      </c>
      <c r="K77" s="1438"/>
      <c r="L77" s="385" t="s">
        <v>539</v>
      </c>
      <c r="M77" s="392"/>
      <c r="N77" s="1428"/>
      <c r="O77" s="1429"/>
      <c r="P77" s="390"/>
      <c r="Q77" s="1437" t="s">
        <v>538</v>
      </c>
      <c r="R77" s="1438"/>
      <c r="S77" s="385" t="s">
        <v>539</v>
      </c>
      <c r="T77" s="1433"/>
      <c r="U77" s="1428"/>
      <c r="V77" s="1429"/>
      <c r="W77" s="390"/>
      <c r="X77" s="1437" t="s">
        <v>538</v>
      </c>
      <c r="Y77" s="1438"/>
      <c r="Z77" s="385" t="s">
        <v>539</v>
      </c>
      <c r="AB77" s="1428"/>
      <c r="AC77" s="1429"/>
      <c r="AD77" s="390"/>
      <c r="AE77" s="1437" t="s">
        <v>538</v>
      </c>
      <c r="AF77" s="1438"/>
      <c r="AG77" s="385" t="s">
        <v>539</v>
      </c>
    </row>
    <row r="78" spans="1:33" s="378" customFormat="1" ht="30" customHeight="1">
      <c r="G78" s="1428"/>
      <c r="H78" s="1429"/>
      <c r="I78" s="1436" t="s">
        <v>540</v>
      </c>
      <c r="J78" s="1424"/>
      <c r="K78" s="1425"/>
      <c r="L78" s="384"/>
      <c r="M78" s="392"/>
      <c r="N78" s="1428"/>
      <c r="O78" s="1429"/>
      <c r="P78" s="1436" t="s">
        <v>540</v>
      </c>
      <c r="Q78" s="1424"/>
      <c r="R78" s="1425"/>
      <c r="S78" s="384"/>
      <c r="T78" s="1433"/>
      <c r="U78" s="1428"/>
      <c r="V78" s="1429"/>
      <c r="W78" s="1436" t="s">
        <v>540</v>
      </c>
      <c r="X78" s="1424"/>
      <c r="Y78" s="1425"/>
      <c r="Z78" s="384"/>
      <c r="AB78" s="1428"/>
      <c r="AC78" s="1429"/>
      <c r="AD78" s="1436" t="s">
        <v>540</v>
      </c>
      <c r="AE78" s="1424"/>
      <c r="AF78" s="1425"/>
      <c r="AG78" s="384"/>
    </row>
    <row r="79" spans="1:33" s="378" customFormat="1" ht="30" customHeight="1">
      <c r="G79" s="1430"/>
      <c r="H79" s="1431"/>
      <c r="I79" s="390"/>
      <c r="J79" s="1437" t="s">
        <v>541</v>
      </c>
      <c r="K79" s="1438"/>
      <c r="L79" s="384"/>
      <c r="M79" s="392"/>
      <c r="N79" s="1430"/>
      <c r="O79" s="1431"/>
      <c r="P79" s="390"/>
      <c r="Q79" s="1437" t="s">
        <v>541</v>
      </c>
      <c r="R79" s="1438"/>
      <c r="S79" s="384"/>
      <c r="T79" s="388"/>
      <c r="U79" s="1430"/>
      <c r="V79" s="1431"/>
      <c r="W79" s="390"/>
      <c r="X79" s="1437" t="s">
        <v>541</v>
      </c>
      <c r="Y79" s="1438"/>
      <c r="Z79" s="384"/>
      <c r="AB79" s="1430"/>
      <c r="AC79" s="1431"/>
      <c r="AD79" s="390"/>
      <c r="AE79" s="1437" t="s">
        <v>541</v>
      </c>
      <c r="AF79" s="1438"/>
      <c r="AG79" s="384"/>
    </row>
    <row r="80" spans="1:33" s="378" customFormat="1" ht="30" customHeight="1">
      <c r="G80" s="1443" t="s">
        <v>542</v>
      </c>
      <c r="H80" s="1444"/>
      <c r="I80" s="1445"/>
      <c r="J80" s="1423" t="s">
        <v>543</v>
      </c>
      <c r="K80" s="1424"/>
      <c r="L80" s="1425"/>
      <c r="M80" s="392"/>
      <c r="N80" s="1443" t="s">
        <v>542</v>
      </c>
      <c r="O80" s="1444"/>
      <c r="P80" s="1445"/>
      <c r="Q80" s="1423" t="s">
        <v>543</v>
      </c>
      <c r="R80" s="1424"/>
      <c r="S80" s="1425"/>
      <c r="T80" s="388"/>
      <c r="U80" s="1443" t="s">
        <v>542</v>
      </c>
      <c r="V80" s="1444"/>
      <c r="W80" s="1445"/>
      <c r="X80" s="1423" t="s">
        <v>543</v>
      </c>
      <c r="Y80" s="1424"/>
      <c r="Z80" s="1425"/>
      <c r="AB80" s="1443" t="s">
        <v>542</v>
      </c>
      <c r="AC80" s="1444"/>
      <c r="AD80" s="1445"/>
      <c r="AE80" s="1423" t="s">
        <v>543</v>
      </c>
      <c r="AF80" s="1424"/>
      <c r="AG80" s="1425"/>
    </row>
    <row r="81" spans="7:33" s="378" customFormat="1" ht="30" customHeight="1">
      <c r="G81" s="396"/>
      <c r="H81" s="396"/>
      <c r="I81" s="397"/>
      <c r="J81" s="398"/>
      <c r="K81" s="398"/>
      <c r="L81" s="388"/>
      <c r="M81" s="392"/>
      <c r="N81" s="396"/>
      <c r="O81" s="396"/>
      <c r="P81" s="396"/>
      <c r="Q81" s="388"/>
      <c r="R81" s="388"/>
      <c r="S81" s="388"/>
      <c r="T81" s="388"/>
      <c r="U81" s="396"/>
      <c r="V81" s="396"/>
      <c r="W81" s="396"/>
      <c r="X81" s="388"/>
      <c r="Y81" s="388"/>
      <c r="Z81" s="388"/>
      <c r="AB81" s="396"/>
      <c r="AC81" s="396"/>
      <c r="AD81" s="396"/>
      <c r="AE81" s="388"/>
      <c r="AF81" s="388"/>
      <c r="AG81" s="388"/>
    </row>
    <row r="82" spans="7:33" s="378" customFormat="1" ht="30" customHeight="1">
      <c r="G82" s="1426" t="s">
        <v>527</v>
      </c>
      <c r="H82" s="1427"/>
      <c r="I82" s="1423" t="s">
        <v>528</v>
      </c>
      <c r="J82" s="1424"/>
      <c r="K82" s="1425"/>
      <c r="L82" s="384"/>
      <c r="M82" s="392"/>
      <c r="N82" s="1426" t="s">
        <v>527</v>
      </c>
      <c r="O82" s="1427"/>
      <c r="P82" s="1423" t="s">
        <v>528</v>
      </c>
      <c r="Q82" s="1424"/>
      <c r="R82" s="1425"/>
      <c r="S82" s="384"/>
      <c r="T82" s="392"/>
      <c r="U82" s="1426" t="s">
        <v>527</v>
      </c>
      <c r="V82" s="1427"/>
      <c r="W82" s="1423" t="s">
        <v>528</v>
      </c>
      <c r="X82" s="1424"/>
      <c r="Y82" s="1425"/>
      <c r="Z82" s="384"/>
      <c r="AB82" s="1426" t="s">
        <v>527</v>
      </c>
      <c r="AC82" s="1427"/>
      <c r="AD82" s="1423" t="s">
        <v>528</v>
      </c>
      <c r="AE82" s="1424"/>
      <c r="AF82" s="1425"/>
      <c r="AG82" s="384"/>
    </row>
    <row r="83" spans="7:33" s="378" customFormat="1" ht="30" customHeight="1">
      <c r="G83" s="1428"/>
      <c r="H83" s="1429"/>
      <c r="I83" s="1423" t="s">
        <v>530</v>
      </c>
      <c r="J83" s="1424"/>
      <c r="K83" s="1425"/>
      <c r="L83" s="384"/>
      <c r="M83" s="392"/>
      <c r="N83" s="1428"/>
      <c r="O83" s="1429"/>
      <c r="P83" s="1423" t="s">
        <v>530</v>
      </c>
      <c r="Q83" s="1424"/>
      <c r="R83" s="1425"/>
      <c r="S83" s="384"/>
      <c r="T83" s="1433"/>
      <c r="U83" s="1428"/>
      <c r="V83" s="1429"/>
      <c r="W83" s="1423" t="s">
        <v>530</v>
      </c>
      <c r="X83" s="1424"/>
      <c r="Y83" s="1425"/>
      <c r="Z83" s="384"/>
      <c r="AB83" s="1428"/>
      <c r="AC83" s="1429"/>
      <c r="AD83" s="1423" t="s">
        <v>530</v>
      </c>
      <c r="AE83" s="1424"/>
      <c r="AF83" s="1425"/>
      <c r="AG83" s="384"/>
    </row>
    <row r="84" spans="7:33" s="378" customFormat="1" ht="30" customHeight="1">
      <c r="G84" s="1428"/>
      <c r="H84" s="1429"/>
      <c r="I84" s="1423" t="s">
        <v>532</v>
      </c>
      <c r="J84" s="1424"/>
      <c r="K84" s="1425"/>
      <c r="L84" s="384"/>
      <c r="M84" s="392"/>
      <c r="N84" s="1428"/>
      <c r="O84" s="1429"/>
      <c r="P84" s="1423" t="s">
        <v>532</v>
      </c>
      <c r="Q84" s="1424"/>
      <c r="R84" s="1425"/>
      <c r="S84" s="384"/>
      <c r="T84" s="1433"/>
      <c r="U84" s="1428"/>
      <c r="V84" s="1429"/>
      <c r="W84" s="1423" t="s">
        <v>532</v>
      </c>
      <c r="X84" s="1424"/>
      <c r="Y84" s="1425"/>
      <c r="Z84" s="384"/>
      <c r="AB84" s="1428"/>
      <c r="AC84" s="1429"/>
      <c r="AD84" s="1423" t="s">
        <v>532</v>
      </c>
      <c r="AE84" s="1424"/>
      <c r="AF84" s="1425"/>
      <c r="AG84" s="384"/>
    </row>
    <row r="85" spans="7:33" s="378" customFormat="1" ht="30" customHeight="1">
      <c r="G85" s="1428"/>
      <c r="H85" s="1429"/>
      <c r="I85" s="1423" t="s">
        <v>534</v>
      </c>
      <c r="J85" s="1424"/>
      <c r="K85" s="1425"/>
      <c r="L85" s="385" t="s">
        <v>535</v>
      </c>
      <c r="M85" s="392"/>
      <c r="N85" s="1428"/>
      <c r="O85" s="1429"/>
      <c r="P85" s="1423" t="s">
        <v>534</v>
      </c>
      <c r="Q85" s="1424"/>
      <c r="R85" s="1425"/>
      <c r="S85" s="385" t="s">
        <v>535</v>
      </c>
      <c r="T85" s="1433"/>
      <c r="U85" s="1428"/>
      <c r="V85" s="1429"/>
      <c r="W85" s="1423" t="s">
        <v>534</v>
      </c>
      <c r="X85" s="1424"/>
      <c r="Y85" s="1425"/>
      <c r="Z85" s="385" t="s">
        <v>535</v>
      </c>
      <c r="AB85" s="1428"/>
      <c r="AC85" s="1429"/>
      <c r="AD85" s="1423" t="s">
        <v>534</v>
      </c>
      <c r="AE85" s="1424"/>
      <c r="AF85" s="1425"/>
      <c r="AG85" s="385" t="s">
        <v>535</v>
      </c>
    </row>
    <row r="86" spans="7:33" s="378" customFormat="1" ht="30" customHeight="1">
      <c r="G86" s="1428"/>
      <c r="H86" s="1429"/>
      <c r="I86" s="1423" t="s">
        <v>536</v>
      </c>
      <c r="J86" s="1424"/>
      <c r="K86" s="1425"/>
      <c r="L86" s="384"/>
      <c r="M86" s="392"/>
      <c r="N86" s="1428"/>
      <c r="O86" s="1429"/>
      <c r="P86" s="1423" t="s">
        <v>536</v>
      </c>
      <c r="Q86" s="1424"/>
      <c r="R86" s="1425"/>
      <c r="S86" s="384"/>
      <c r="T86" s="1433"/>
      <c r="U86" s="1428"/>
      <c r="V86" s="1429"/>
      <c r="W86" s="1423" t="s">
        <v>536</v>
      </c>
      <c r="X86" s="1424"/>
      <c r="Y86" s="1425"/>
      <c r="Z86" s="384"/>
      <c r="AB86" s="1428"/>
      <c r="AC86" s="1429"/>
      <c r="AD86" s="1423" t="s">
        <v>536</v>
      </c>
      <c r="AE86" s="1424"/>
      <c r="AF86" s="1425"/>
      <c r="AG86" s="384"/>
    </row>
    <row r="87" spans="7:33" s="378" customFormat="1" ht="30" customHeight="1">
      <c r="G87" s="1428"/>
      <c r="H87" s="1429"/>
      <c r="I87" s="1436" t="s">
        <v>537</v>
      </c>
      <c r="J87" s="1424"/>
      <c r="K87" s="1425"/>
      <c r="L87" s="384"/>
      <c r="M87" s="392"/>
      <c r="N87" s="1428"/>
      <c r="O87" s="1429"/>
      <c r="P87" s="1436" t="s">
        <v>537</v>
      </c>
      <c r="Q87" s="1424"/>
      <c r="R87" s="1425"/>
      <c r="S87" s="384"/>
      <c r="T87" s="1433"/>
      <c r="U87" s="1428"/>
      <c r="V87" s="1429"/>
      <c r="W87" s="1436" t="s">
        <v>537</v>
      </c>
      <c r="X87" s="1424"/>
      <c r="Y87" s="1425"/>
      <c r="Z87" s="384"/>
      <c r="AB87" s="1428"/>
      <c r="AC87" s="1429"/>
      <c r="AD87" s="1436" t="s">
        <v>537</v>
      </c>
      <c r="AE87" s="1424"/>
      <c r="AF87" s="1425"/>
      <c r="AG87" s="384"/>
    </row>
    <row r="88" spans="7:33" s="378" customFormat="1" ht="30" customHeight="1">
      <c r="G88" s="1428"/>
      <c r="H88" s="1429"/>
      <c r="I88" s="390"/>
      <c r="J88" s="1437" t="s">
        <v>538</v>
      </c>
      <c r="K88" s="1438"/>
      <c r="L88" s="385" t="s">
        <v>539</v>
      </c>
      <c r="M88" s="392"/>
      <c r="N88" s="1428"/>
      <c r="O88" s="1429"/>
      <c r="P88" s="390"/>
      <c r="Q88" s="1437" t="s">
        <v>538</v>
      </c>
      <c r="R88" s="1438"/>
      <c r="S88" s="385" t="s">
        <v>539</v>
      </c>
      <c r="T88" s="388"/>
      <c r="U88" s="1428"/>
      <c r="V88" s="1429"/>
      <c r="W88" s="390"/>
      <c r="X88" s="1437" t="s">
        <v>538</v>
      </c>
      <c r="Y88" s="1438"/>
      <c r="Z88" s="385" t="s">
        <v>539</v>
      </c>
      <c r="AB88" s="1428"/>
      <c r="AC88" s="1429"/>
      <c r="AD88" s="390"/>
      <c r="AE88" s="1437" t="s">
        <v>538</v>
      </c>
      <c r="AF88" s="1438"/>
      <c r="AG88" s="385" t="s">
        <v>539</v>
      </c>
    </row>
    <row r="89" spans="7:33" s="378" customFormat="1" ht="30" customHeight="1">
      <c r="G89" s="1428"/>
      <c r="H89" s="1429"/>
      <c r="I89" s="1436" t="s">
        <v>540</v>
      </c>
      <c r="J89" s="1424"/>
      <c r="K89" s="1425"/>
      <c r="L89" s="384"/>
      <c r="M89" s="381"/>
      <c r="N89" s="1428"/>
      <c r="O89" s="1429"/>
      <c r="P89" s="1436" t="s">
        <v>540</v>
      </c>
      <c r="Q89" s="1424"/>
      <c r="R89" s="1425"/>
      <c r="S89" s="384"/>
      <c r="T89" s="381"/>
      <c r="U89" s="1428"/>
      <c r="V89" s="1429"/>
      <c r="W89" s="1436" t="s">
        <v>540</v>
      </c>
      <c r="X89" s="1424"/>
      <c r="Y89" s="1425"/>
      <c r="Z89" s="384"/>
      <c r="AB89" s="1428"/>
      <c r="AC89" s="1429"/>
      <c r="AD89" s="1436" t="s">
        <v>540</v>
      </c>
      <c r="AE89" s="1424"/>
      <c r="AF89" s="1425"/>
      <c r="AG89" s="384"/>
    </row>
    <row r="90" spans="7:33" s="378" customFormat="1" ht="30" customHeight="1">
      <c r="G90" s="1430"/>
      <c r="H90" s="1431"/>
      <c r="I90" s="390"/>
      <c r="J90" s="1437" t="s">
        <v>541</v>
      </c>
      <c r="K90" s="1438"/>
      <c r="L90" s="384"/>
      <c r="M90" s="381"/>
      <c r="N90" s="1430"/>
      <c r="O90" s="1431"/>
      <c r="P90" s="390"/>
      <c r="Q90" s="1437" t="s">
        <v>541</v>
      </c>
      <c r="R90" s="1438"/>
      <c r="S90" s="384"/>
      <c r="T90" s="395"/>
      <c r="U90" s="1430"/>
      <c r="V90" s="1431"/>
      <c r="W90" s="390"/>
      <c r="X90" s="1437" t="s">
        <v>541</v>
      </c>
      <c r="Y90" s="1438"/>
      <c r="Z90" s="384"/>
      <c r="AB90" s="1430"/>
      <c r="AC90" s="1431"/>
      <c r="AD90" s="390"/>
      <c r="AE90" s="1437" t="s">
        <v>541</v>
      </c>
      <c r="AF90" s="1438"/>
      <c r="AG90" s="384"/>
    </row>
    <row r="91" spans="7:33" s="378" customFormat="1" ht="30" customHeight="1">
      <c r="G91" s="1443" t="s">
        <v>542</v>
      </c>
      <c r="H91" s="1444"/>
      <c r="I91" s="1445"/>
      <c r="J91" s="1423" t="s">
        <v>543</v>
      </c>
      <c r="K91" s="1424"/>
      <c r="L91" s="1425"/>
      <c r="M91" s="395"/>
      <c r="N91" s="1443" t="s">
        <v>542</v>
      </c>
      <c r="O91" s="1444"/>
      <c r="P91" s="1445"/>
      <c r="Q91" s="1423" t="s">
        <v>543</v>
      </c>
      <c r="R91" s="1424"/>
      <c r="S91" s="1425"/>
      <c r="T91" s="395"/>
      <c r="U91" s="1443" t="s">
        <v>542</v>
      </c>
      <c r="V91" s="1444"/>
      <c r="W91" s="1445"/>
      <c r="X91" s="1423" t="s">
        <v>543</v>
      </c>
      <c r="Y91" s="1424"/>
      <c r="Z91" s="1425"/>
      <c r="AB91" s="1443" t="s">
        <v>542</v>
      </c>
      <c r="AC91" s="1444"/>
      <c r="AD91" s="1445"/>
      <c r="AE91" s="1423" t="s">
        <v>543</v>
      </c>
      <c r="AF91" s="1424"/>
      <c r="AG91" s="1425"/>
    </row>
    <row r="92" spans="7:33" s="378" customFormat="1" ht="30" customHeight="1">
      <c r="G92" s="396"/>
      <c r="H92" s="396"/>
      <c r="I92" s="396"/>
      <c r="J92" s="388"/>
      <c r="K92" s="388"/>
      <c r="L92" s="388"/>
      <c r="M92" s="395"/>
      <c r="N92" s="396"/>
      <c r="O92" s="396"/>
      <c r="P92" s="396"/>
      <c r="Q92" s="388"/>
      <c r="R92" s="388"/>
      <c r="S92" s="388"/>
      <c r="T92" s="395"/>
      <c r="U92" s="396"/>
      <c r="V92" s="396"/>
      <c r="W92" s="396"/>
      <c r="X92" s="388"/>
      <c r="Y92" s="388"/>
      <c r="Z92" s="388"/>
      <c r="AB92" s="396"/>
      <c r="AC92" s="396"/>
      <c r="AD92" s="396"/>
      <c r="AE92" s="388"/>
      <c r="AF92" s="388"/>
      <c r="AG92" s="388"/>
    </row>
    <row r="93" spans="7:33" s="378" customFormat="1"/>
    <row r="94" spans="7:33" s="378" customFormat="1"/>
    <row r="95" spans="7:33" s="378" customFormat="1"/>
    <row r="96" spans="7:33" s="378" customFormat="1"/>
    <row r="97" spans="6:30" s="401" customFormat="1" ht="30" customHeight="1">
      <c r="F97" s="399"/>
      <c r="G97" s="1446" t="s">
        <v>544</v>
      </c>
      <c r="H97" s="1447"/>
      <c r="I97" s="1452" t="s">
        <v>545</v>
      </c>
      <c r="J97" s="1452"/>
      <c r="K97" s="1453"/>
      <c r="L97" s="400"/>
      <c r="M97" s="399"/>
      <c r="R97" s="399"/>
      <c r="X97" s="399"/>
      <c r="AD97" s="399"/>
    </row>
    <row r="98" spans="6:30" s="401" customFormat="1" ht="32.15" customHeight="1">
      <c r="F98" s="399"/>
      <c r="G98" s="1448"/>
      <c r="H98" s="1449"/>
      <c r="I98" s="1452" t="s">
        <v>546</v>
      </c>
      <c r="J98" s="1452"/>
      <c r="K98" s="1453"/>
      <c r="L98" s="400"/>
      <c r="M98" s="399"/>
      <c r="R98" s="399"/>
      <c r="X98" s="399"/>
      <c r="AD98" s="399"/>
    </row>
    <row r="99" spans="6:30" s="401" customFormat="1" ht="30" customHeight="1">
      <c r="F99" s="399"/>
      <c r="G99" s="1448"/>
      <c r="H99" s="1449"/>
      <c r="I99" s="1452" t="s">
        <v>547</v>
      </c>
      <c r="J99" s="1452"/>
      <c r="K99" s="1453"/>
      <c r="L99" s="400"/>
      <c r="M99" s="399"/>
      <c r="R99" s="399"/>
      <c r="X99" s="399"/>
      <c r="AD99" s="399"/>
    </row>
    <row r="100" spans="6:30" s="401" customFormat="1" ht="30" customHeight="1">
      <c r="F100" s="399"/>
      <c r="G100" s="1448"/>
      <c r="H100" s="1449"/>
      <c r="I100" s="1454"/>
      <c r="J100" s="1455"/>
      <c r="K100" s="1456"/>
      <c r="L100" s="400"/>
      <c r="M100" s="399"/>
      <c r="AD100" s="399"/>
    </row>
    <row r="101" spans="6:30" s="401" customFormat="1" ht="30" customHeight="1">
      <c r="F101" s="399"/>
      <c r="G101" s="1450"/>
      <c r="H101" s="1451"/>
      <c r="I101" s="402"/>
      <c r="J101" s="1457"/>
      <c r="K101" s="1453"/>
      <c r="L101" s="403"/>
      <c r="M101" s="399"/>
      <c r="AD101" s="399"/>
    </row>
    <row r="102" spans="6:30" s="401" customFormat="1" ht="30" customHeight="1">
      <c r="F102" s="399"/>
      <c r="G102" s="1443" t="s">
        <v>542</v>
      </c>
      <c r="H102" s="1444"/>
      <c r="I102" s="1445"/>
      <c r="J102" s="1423" t="s">
        <v>543</v>
      </c>
      <c r="K102" s="1424"/>
      <c r="L102" s="1425"/>
      <c r="M102" s="399"/>
      <c r="AD102" s="399"/>
    </row>
  </sheetData>
  <mergeCells count="342">
    <mergeCell ref="G102:I102"/>
    <mergeCell ref="J102:L102"/>
    <mergeCell ref="AB91:AD91"/>
    <mergeCell ref="AE91:AG91"/>
    <mergeCell ref="G97:H101"/>
    <mergeCell ref="I97:K97"/>
    <mergeCell ref="I98:K98"/>
    <mergeCell ref="I99:K99"/>
    <mergeCell ref="I100:K100"/>
    <mergeCell ref="J101:K101"/>
    <mergeCell ref="G91:I91"/>
    <mergeCell ref="J91:L91"/>
    <mergeCell ref="N91:P91"/>
    <mergeCell ref="Q91:S91"/>
    <mergeCell ref="U91:W91"/>
    <mergeCell ref="X91:Z91"/>
    <mergeCell ref="I89:K89"/>
    <mergeCell ref="P89:R89"/>
    <mergeCell ref="W89:Y89"/>
    <mergeCell ref="AD89:AF89"/>
    <mergeCell ref="J90:K90"/>
    <mergeCell ref="Q90:R90"/>
    <mergeCell ref="X90:Y90"/>
    <mergeCell ref="AE90:AF90"/>
    <mergeCell ref="I87:K87"/>
    <mergeCell ref="P87:R87"/>
    <mergeCell ref="W87:Y87"/>
    <mergeCell ref="AD87:AF87"/>
    <mergeCell ref="J88:K88"/>
    <mergeCell ref="Q88:R88"/>
    <mergeCell ref="X88:Y88"/>
    <mergeCell ref="AE88:AF88"/>
    <mergeCell ref="P83:R83"/>
    <mergeCell ref="T83:T87"/>
    <mergeCell ref="W83:Y83"/>
    <mergeCell ref="AD83:AF83"/>
    <mergeCell ref="I84:K84"/>
    <mergeCell ref="P84:R84"/>
    <mergeCell ref="W84:Y84"/>
    <mergeCell ref="AD84:AF84"/>
    <mergeCell ref="I85:K85"/>
    <mergeCell ref="AB80:AD80"/>
    <mergeCell ref="AE80:AG80"/>
    <mergeCell ref="G82:H90"/>
    <mergeCell ref="I82:K82"/>
    <mergeCell ref="N82:O90"/>
    <mergeCell ref="P82:R82"/>
    <mergeCell ref="U82:V90"/>
    <mergeCell ref="W82:Y82"/>
    <mergeCell ref="AB82:AC90"/>
    <mergeCell ref="AD82:AF82"/>
    <mergeCell ref="G80:I80"/>
    <mergeCell ref="J80:L80"/>
    <mergeCell ref="N80:P80"/>
    <mergeCell ref="Q80:S80"/>
    <mergeCell ref="U80:W80"/>
    <mergeCell ref="X80:Z80"/>
    <mergeCell ref="P85:R85"/>
    <mergeCell ref="W85:Y85"/>
    <mergeCell ref="AD85:AF85"/>
    <mergeCell ref="I86:K86"/>
    <mergeCell ref="P86:R86"/>
    <mergeCell ref="W86:Y86"/>
    <mergeCell ref="AD86:AF86"/>
    <mergeCell ref="I83:K83"/>
    <mergeCell ref="AD75:AF75"/>
    <mergeCell ref="I76:K76"/>
    <mergeCell ref="I78:K78"/>
    <mergeCell ref="P78:R78"/>
    <mergeCell ref="W78:Y78"/>
    <mergeCell ref="AD78:AF78"/>
    <mergeCell ref="J79:K79"/>
    <mergeCell ref="Q79:R79"/>
    <mergeCell ref="X79:Y79"/>
    <mergeCell ref="AE79:AF79"/>
    <mergeCell ref="P76:R76"/>
    <mergeCell ref="W76:Y76"/>
    <mergeCell ref="AD76:AF76"/>
    <mergeCell ref="J77:K77"/>
    <mergeCell ref="Q77:R77"/>
    <mergeCell ref="X77:Y77"/>
    <mergeCell ref="AE77:AF77"/>
    <mergeCell ref="I71:K71"/>
    <mergeCell ref="N71:O79"/>
    <mergeCell ref="P71:R71"/>
    <mergeCell ref="U71:V79"/>
    <mergeCell ref="W71:Y71"/>
    <mergeCell ref="AB71:AC79"/>
    <mergeCell ref="AD71:AF71"/>
    <mergeCell ref="A72:B73"/>
    <mergeCell ref="I72:K72"/>
    <mergeCell ref="P72:R72"/>
    <mergeCell ref="W72:Y72"/>
    <mergeCell ref="AD72:AF72"/>
    <mergeCell ref="I73:K73"/>
    <mergeCell ref="P73:R73"/>
    <mergeCell ref="W73:Y73"/>
    <mergeCell ref="AD73:AF73"/>
    <mergeCell ref="I74:K74"/>
    <mergeCell ref="P74:R74"/>
    <mergeCell ref="T74:T78"/>
    <mergeCell ref="W74:Y74"/>
    <mergeCell ref="AD74:AF74"/>
    <mergeCell ref="I75:K75"/>
    <mergeCell ref="P75:R75"/>
    <mergeCell ref="W75:Y75"/>
    <mergeCell ref="A66:B66"/>
    <mergeCell ref="J66:K66"/>
    <mergeCell ref="Q66:R66"/>
    <mergeCell ref="X66:Y66"/>
    <mergeCell ref="AE66:AF66"/>
    <mergeCell ref="I67:K67"/>
    <mergeCell ref="P67:R67"/>
    <mergeCell ref="T67:T71"/>
    <mergeCell ref="W67:Y67"/>
    <mergeCell ref="AD67:AF67"/>
    <mergeCell ref="J68:K68"/>
    <mergeCell ref="Q68:R68"/>
    <mergeCell ref="X68:Y68"/>
    <mergeCell ref="AE68:AF68"/>
    <mergeCell ref="A69:B70"/>
    <mergeCell ref="G69:I69"/>
    <mergeCell ref="J69:L69"/>
    <mergeCell ref="N69:P69"/>
    <mergeCell ref="Q69:S69"/>
    <mergeCell ref="U69:W69"/>
    <mergeCell ref="X69:Z69"/>
    <mergeCell ref="AB69:AD69"/>
    <mergeCell ref="AE69:AG69"/>
    <mergeCell ref="G71:H79"/>
    <mergeCell ref="P64:R64"/>
    <mergeCell ref="W64:Y64"/>
    <mergeCell ref="AD64:AF64"/>
    <mergeCell ref="I65:K65"/>
    <mergeCell ref="P65:R65"/>
    <mergeCell ref="W65:Y65"/>
    <mergeCell ref="AD65:AF65"/>
    <mergeCell ref="W62:Y62"/>
    <mergeCell ref="AD62:AF62"/>
    <mergeCell ref="I64:K64"/>
    <mergeCell ref="A63:B63"/>
    <mergeCell ref="I63:K63"/>
    <mergeCell ref="P63:R63"/>
    <mergeCell ref="W63:Y63"/>
    <mergeCell ref="AD63:AF63"/>
    <mergeCell ref="U60:V68"/>
    <mergeCell ref="W60:Y60"/>
    <mergeCell ref="AB60:AC68"/>
    <mergeCell ref="AD60:AF60"/>
    <mergeCell ref="A61:B61"/>
    <mergeCell ref="I61:K61"/>
    <mergeCell ref="P61:R61"/>
    <mergeCell ref="W61:Y61"/>
    <mergeCell ref="AD61:AF61"/>
    <mergeCell ref="A62:B62"/>
    <mergeCell ref="A60:B60"/>
    <mergeCell ref="G60:H68"/>
    <mergeCell ref="I60:K60"/>
    <mergeCell ref="N60:O68"/>
    <mergeCell ref="P60:R60"/>
    <mergeCell ref="T60:T64"/>
    <mergeCell ref="I62:K62"/>
    <mergeCell ref="P62:R62"/>
    <mergeCell ref="A64:B64"/>
    <mergeCell ref="G51:I51"/>
    <mergeCell ref="J51:L51"/>
    <mergeCell ref="G55:S55"/>
    <mergeCell ref="A57:B57"/>
    <mergeCell ref="C57:E57"/>
    <mergeCell ref="H57:I58"/>
    <mergeCell ref="J57:N58"/>
    <mergeCell ref="A58:B58"/>
    <mergeCell ref="C58:E58"/>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pageSetUpPr fitToPage="1"/>
  </sheetPr>
  <dimension ref="A1:X50"/>
  <sheetViews>
    <sheetView view="pageBreakPreview" zoomScale="95" zoomScaleNormal="95" zoomScaleSheetLayoutView="95" workbookViewId="0"/>
  </sheetViews>
  <sheetFormatPr defaultRowHeight="18"/>
  <cols>
    <col min="1" max="163" width="3.6328125" style="32" customWidth="1"/>
    <col min="164" max="256" width="9" style="32"/>
    <col min="257" max="419" width="3.6328125" style="32" customWidth="1"/>
    <col min="420" max="512" width="9" style="32"/>
    <col min="513" max="675" width="3.6328125" style="32" customWidth="1"/>
    <col min="676" max="768" width="9" style="32"/>
    <col min="769" max="931" width="3.6328125" style="32" customWidth="1"/>
    <col min="932" max="1024" width="9" style="32"/>
    <col min="1025" max="1187" width="3.6328125" style="32" customWidth="1"/>
    <col min="1188" max="1280" width="9" style="32"/>
    <col min="1281" max="1443" width="3.6328125" style="32" customWidth="1"/>
    <col min="1444" max="1536" width="9" style="32"/>
    <col min="1537" max="1699" width="3.6328125" style="32" customWidth="1"/>
    <col min="1700" max="1792" width="9" style="32"/>
    <col min="1793" max="1955" width="3.6328125" style="32" customWidth="1"/>
    <col min="1956" max="2048" width="9" style="32"/>
    <col min="2049" max="2211" width="3.6328125" style="32" customWidth="1"/>
    <col min="2212" max="2304" width="9" style="32"/>
    <col min="2305" max="2467" width="3.6328125" style="32" customWidth="1"/>
    <col min="2468" max="2560" width="9" style="32"/>
    <col min="2561" max="2723" width="3.6328125" style="32" customWidth="1"/>
    <col min="2724" max="2816" width="9" style="32"/>
    <col min="2817" max="2979" width="3.6328125" style="32" customWidth="1"/>
    <col min="2980" max="3072" width="9" style="32"/>
    <col min="3073" max="3235" width="3.6328125" style="32" customWidth="1"/>
    <col min="3236" max="3328" width="9" style="32"/>
    <col min="3329" max="3491" width="3.6328125" style="32" customWidth="1"/>
    <col min="3492" max="3584" width="9" style="32"/>
    <col min="3585" max="3747" width="3.6328125" style="32" customWidth="1"/>
    <col min="3748" max="3840" width="9" style="32"/>
    <col min="3841" max="4003" width="3.6328125" style="32" customWidth="1"/>
    <col min="4004" max="4096" width="9" style="32"/>
    <col min="4097" max="4259" width="3.6328125" style="32" customWidth="1"/>
    <col min="4260" max="4352" width="9" style="32"/>
    <col min="4353" max="4515" width="3.6328125" style="32" customWidth="1"/>
    <col min="4516" max="4608" width="9" style="32"/>
    <col min="4609" max="4771" width="3.6328125" style="32" customWidth="1"/>
    <col min="4772" max="4864" width="9" style="32"/>
    <col min="4865" max="5027" width="3.6328125" style="32" customWidth="1"/>
    <col min="5028" max="5120" width="9" style="32"/>
    <col min="5121" max="5283" width="3.6328125" style="32" customWidth="1"/>
    <col min="5284" max="5376" width="9" style="32"/>
    <col min="5377" max="5539" width="3.6328125" style="32" customWidth="1"/>
    <col min="5540" max="5632" width="9" style="32"/>
    <col min="5633" max="5795" width="3.6328125" style="32" customWidth="1"/>
    <col min="5796" max="5888" width="9" style="32"/>
    <col min="5889" max="6051" width="3.6328125" style="32" customWidth="1"/>
    <col min="6052" max="6144" width="9" style="32"/>
    <col min="6145" max="6307" width="3.6328125" style="32" customWidth="1"/>
    <col min="6308" max="6400" width="9" style="32"/>
    <col min="6401" max="6563" width="3.6328125" style="32" customWidth="1"/>
    <col min="6564" max="6656" width="9" style="32"/>
    <col min="6657" max="6819" width="3.6328125" style="32" customWidth="1"/>
    <col min="6820" max="6912" width="9" style="32"/>
    <col min="6913" max="7075" width="3.6328125" style="32" customWidth="1"/>
    <col min="7076" max="7168" width="9" style="32"/>
    <col min="7169" max="7331" width="3.6328125" style="32" customWidth="1"/>
    <col min="7332" max="7424" width="9" style="32"/>
    <col min="7425" max="7587" width="3.6328125" style="32" customWidth="1"/>
    <col min="7588" max="7680" width="9" style="32"/>
    <col min="7681" max="7843" width="3.6328125" style="32" customWidth="1"/>
    <col min="7844" max="7936" width="9" style="32"/>
    <col min="7937" max="8099" width="3.6328125" style="32" customWidth="1"/>
    <col min="8100" max="8192" width="9" style="32"/>
    <col min="8193" max="8355" width="3.6328125" style="32" customWidth="1"/>
    <col min="8356" max="8448" width="9" style="32"/>
    <col min="8449" max="8611" width="3.6328125" style="32" customWidth="1"/>
    <col min="8612" max="8704" width="9" style="32"/>
    <col min="8705" max="8867" width="3.6328125" style="32" customWidth="1"/>
    <col min="8868" max="8960" width="9" style="32"/>
    <col min="8961" max="9123" width="3.6328125" style="32" customWidth="1"/>
    <col min="9124" max="9216" width="9" style="32"/>
    <col min="9217" max="9379" width="3.6328125" style="32" customWidth="1"/>
    <col min="9380" max="9472" width="9" style="32"/>
    <col min="9473" max="9635" width="3.6328125" style="32" customWidth="1"/>
    <col min="9636" max="9728" width="9" style="32"/>
    <col min="9729" max="9891" width="3.6328125" style="32" customWidth="1"/>
    <col min="9892" max="9984" width="9" style="32"/>
    <col min="9985" max="10147" width="3.6328125" style="32" customWidth="1"/>
    <col min="10148" max="10240" width="9" style="32"/>
    <col min="10241" max="10403" width="3.6328125" style="32" customWidth="1"/>
    <col min="10404" max="10496" width="9" style="32"/>
    <col min="10497" max="10659" width="3.6328125" style="32" customWidth="1"/>
    <col min="10660" max="10752" width="9" style="32"/>
    <col min="10753" max="10915" width="3.6328125" style="32" customWidth="1"/>
    <col min="10916" max="11008" width="9" style="32"/>
    <col min="11009" max="11171" width="3.6328125" style="32" customWidth="1"/>
    <col min="11172" max="11264" width="9" style="32"/>
    <col min="11265" max="11427" width="3.6328125" style="32" customWidth="1"/>
    <col min="11428" max="11520" width="9" style="32"/>
    <col min="11521" max="11683" width="3.6328125" style="32" customWidth="1"/>
    <col min="11684" max="11776" width="9" style="32"/>
    <col min="11777" max="11939" width="3.6328125" style="32" customWidth="1"/>
    <col min="11940" max="12032" width="9" style="32"/>
    <col min="12033" max="12195" width="3.6328125" style="32" customWidth="1"/>
    <col min="12196" max="12288" width="9" style="32"/>
    <col min="12289" max="12451" width="3.6328125" style="32" customWidth="1"/>
    <col min="12452" max="12544" width="9" style="32"/>
    <col min="12545" max="12707" width="3.6328125" style="32" customWidth="1"/>
    <col min="12708" max="12800" width="9" style="32"/>
    <col min="12801" max="12963" width="3.6328125" style="32" customWidth="1"/>
    <col min="12964" max="13056" width="9" style="32"/>
    <col min="13057" max="13219" width="3.6328125" style="32" customWidth="1"/>
    <col min="13220" max="13312" width="9" style="32"/>
    <col min="13313" max="13475" width="3.6328125" style="32" customWidth="1"/>
    <col min="13476" max="13568" width="9" style="32"/>
    <col min="13569" max="13731" width="3.6328125" style="32" customWidth="1"/>
    <col min="13732" max="13824" width="9" style="32"/>
    <col min="13825" max="13987" width="3.6328125" style="32" customWidth="1"/>
    <col min="13988" max="14080" width="9" style="32"/>
    <col min="14081" max="14243" width="3.6328125" style="32" customWidth="1"/>
    <col min="14244" max="14336" width="9" style="32"/>
    <col min="14337" max="14499" width="3.6328125" style="32" customWidth="1"/>
    <col min="14500" max="14592" width="9" style="32"/>
    <col min="14593" max="14755" width="3.6328125" style="32" customWidth="1"/>
    <col min="14756" max="14848" width="9" style="32"/>
    <col min="14849" max="15011" width="3.6328125" style="32" customWidth="1"/>
    <col min="15012" max="15104" width="9" style="32"/>
    <col min="15105" max="15267" width="3.6328125" style="32" customWidth="1"/>
    <col min="15268" max="15360" width="9" style="32"/>
    <col min="15361" max="15523" width="3.6328125" style="32" customWidth="1"/>
    <col min="15524" max="15616" width="9" style="32"/>
    <col min="15617" max="15779" width="3.6328125" style="32" customWidth="1"/>
    <col min="15780" max="15872" width="9" style="32"/>
    <col min="15873" max="16035" width="3.6328125" style="32" customWidth="1"/>
    <col min="16036" max="16128" width="9" style="32"/>
    <col min="16129" max="16291" width="3.6328125" style="32" customWidth="1"/>
    <col min="16292" max="16384" width="9" style="32"/>
  </cols>
  <sheetData>
    <row r="1" spans="1:24" s="405" customFormat="1" ht="13">
      <c r="A1" s="404" t="s">
        <v>7164</v>
      </c>
    </row>
    <row r="2" spans="1:24" s="405" customFormat="1" ht="30" customHeight="1" thickBot="1">
      <c r="A2" s="1458" t="s">
        <v>553</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row>
    <row r="3" spans="1:24" s="405" customFormat="1" ht="26.15" customHeight="1">
      <c r="A3" s="1459" t="s">
        <v>554</v>
      </c>
      <c r="B3" s="1460"/>
      <c r="C3" s="1460"/>
      <c r="D3" s="1461"/>
      <c r="E3" s="1462" t="s">
        <v>555</v>
      </c>
      <c r="F3" s="1463"/>
      <c r="G3" s="1463"/>
      <c r="H3" s="1460" t="s">
        <v>556</v>
      </c>
      <c r="I3" s="1464"/>
      <c r="J3" s="1465"/>
      <c r="K3" s="1466" t="s">
        <v>557</v>
      </c>
      <c r="L3" s="1460"/>
      <c r="M3" s="1467"/>
      <c r="N3" s="1468"/>
      <c r="O3" s="1469"/>
      <c r="P3" s="1469"/>
      <c r="Q3" s="1469"/>
      <c r="R3" s="1469"/>
      <c r="S3" s="1469"/>
      <c r="T3" s="1469"/>
      <c r="U3" s="1469"/>
      <c r="V3" s="1469"/>
      <c r="W3" s="1469"/>
      <c r="X3" s="1470"/>
    </row>
    <row r="4" spans="1:24" s="405" customFormat="1" ht="26.15" customHeight="1">
      <c r="A4" s="1475" t="s">
        <v>558</v>
      </c>
      <c r="B4" s="1476"/>
      <c r="C4" s="1476"/>
      <c r="D4" s="1477"/>
      <c r="E4" s="1478" t="s">
        <v>559</v>
      </c>
      <c r="F4" s="1479"/>
      <c r="G4" s="1479"/>
      <c r="H4" s="1479"/>
      <c r="I4" s="1479"/>
      <c r="J4" s="1479"/>
      <c r="K4" s="1479"/>
      <c r="L4" s="1479"/>
      <c r="M4" s="1479"/>
      <c r="N4" s="1479"/>
      <c r="O4" s="1479"/>
      <c r="P4" s="1479"/>
      <c r="Q4" s="1479"/>
      <c r="R4" s="1479"/>
      <c r="S4" s="1479"/>
      <c r="T4" s="1479"/>
      <c r="U4" s="1479"/>
      <c r="V4" s="1479"/>
      <c r="W4" s="1479"/>
      <c r="X4" s="1480"/>
    </row>
    <row r="5" spans="1:24" s="405" customFormat="1" ht="26.15" customHeight="1">
      <c r="A5" s="1475"/>
      <c r="B5" s="1476"/>
      <c r="C5" s="1476"/>
      <c r="D5" s="1477"/>
      <c r="E5" s="1471" t="s">
        <v>560</v>
      </c>
      <c r="F5" s="1471"/>
      <c r="G5" s="1471"/>
      <c r="H5" s="406" t="s">
        <v>561</v>
      </c>
      <c r="I5" s="1481"/>
      <c r="J5" s="1481"/>
      <c r="K5" s="1481"/>
      <c r="L5" s="1481"/>
      <c r="M5" s="1481"/>
      <c r="N5" s="1481"/>
      <c r="O5" s="1481"/>
      <c r="P5" s="1481"/>
      <c r="Q5" s="1481"/>
      <c r="R5" s="1481"/>
      <c r="S5" s="1481"/>
      <c r="T5" s="1481"/>
      <c r="U5" s="1481"/>
      <c r="V5" s="1481"/>
      <c r="W5" s="1481"/>
      <c r="X5" s="407" t="s">
        <v>562</v>
      </c>
    </row>
    <row r="6" spans="1:24" s="405" customFormat="1" ht="26.15" customHeight="1" thickBot="1">
      <c r="A6" s="1482" t="s">
        <v>563</v>
      </c>
      <c r="B6" s="1483"/>
      <c r="C6" s="1483"/>
      <c r="D6" s="1484"/>
      <c r="E6" s="1485" t="s">
        <v>164</v>
      </c>
      <c r="F6" s="1486"/>
      <c r="G6" s="1486"/>
      <c r="H6" s="1486"/>
      <c r="I6" s="1486"/>
      <c r="J6" s="1486"/>
      <c r="K6" s="1486"/>
      <c r="L6" s="1486"/>
      <c r="M6" s="1486"/>
      <c r="N6" s="1487"/>
      <c r="O6" s="1488" t="s">
        <v>564</v>
      </c>
      <c r="P6" s="1489"/>
      <c r="Q6" s="1489"/>
      <c r="R6" s="1490"/>
      <c r="S6" s="1489"/>
      <c r="T6" s="1489"/>
      <c r="U6" s="1489"/>
      <c r="V6" s="1489"/>
      <c r="W6" s="1489"/>
      <c r="X6" s="1491"/>
    </row>
    <row r="7" spans="1:24" s="405" customFormat="1" ht="13">
      <c r="A7" s="408"/>
      <c r="B7" s="409" t="s">
        <v>565</v>
      </c>
      <c r="C7" s="409"/>
      <c r="D7" s="409"/>
      <c r="E7" s="409"/>
      <c r="F7" s="409"/>
      <c r="G7" s="409"/>
      <c r="H7" s="409"/>
      <c r="I7" s="409"/>
      <c r="J7" s="409"/>
      <c r="K7" s="409"/>
      <c r="L7" s="409"/>
      <c r="M7" s="409"/>
      <c r="N7" s="409"/>
      <c r="O7" s="409"/>
      <c r="P7" s="409"/>
      <c r="Q7" s="409"/>
      <c r="R7" s="409"/>
      <c r="S7" s="409"/>
      <c r="T7" s="409"/>
      <c r="U7" s="409"/>
      <c r="V7" s="409"/>
      <c r="W7" s="409"/>
      <c r="X7" s="410"/>
    </row>
    <row r="8" spans="1:24" s="405" customFormat="1" ht="13">
      <c r="A8" s="411"/>
      <c r="B8" s="1492"/>
      <c r="C8" s="1492"/>
      <c r="D8" s="1492"/>
      <c r="E8" s="1492"/>
      <c r="F8" s="1492"/>
      <c r="G8" s="1492"/>
      <c r="H8" s="1492"/>
      <c r="I8" s="1492"/>
      <c r="J8" s="1492"/>
      <c r="K8" s="1492"/>
      <c r="L8" s="1492"/>
      <c r="M8" s="1492"/>
      <c r="N8" s="1492"/>
      <c r="O8" s="1492"/>
      <c r="P8" s="1492"/>
      <c r="Q8" s="1492"/>
      <c r="R8" s="1492"/>
      <c r="S8" s="1492"/>
      <c r="T8" s="1492"/>
      <c r="U8" s="1492"/>
      <c r="V8" s="1492"/>
      <c r="W8" s="1492"/>
      <c r="X8" s="412"/>
    </row>
    <row r="9" spans="1:24" s="405" customFormat="1" ht="13">
      <c r="A9" s="411"/>
      <c r="B9" s="1492"/>
      <c r="C9" s="1492"/>
      <c r="D9" s="1492"/>
      <c r="E9" s="1492"/>
      <c r="F9" s="1492"/>
      <c r="G9" s="1492"/>
      <c r="H9" s="1492"/>
      <c r="I9" s="1492"/>
      <c r="J9" s="1492"/>
      <c r="K9" s="1492"/>
      <c r="L9" s="1492"/>
      <c r="M9" s="1492"/>
      <c r="N9" s="1492"/>
      <c r="O9" s="1492"/>
      <c r="P9" s="1492"/>
      <c r="Q9" s="1492"/>
      <c r="R9" s="1492"/>
      <c r="S9" s="1492"/>
      <c r="T9" s="1492"/>
      <c r="U9" s="1492"/>
      <c r="V9" s="1492"/>
      <c r="W9" s="1492"/>
      <c r="X9" s="412"/>
    </row>
    <row r="10" spans="1:24" s="405" customFormat="1" ht="13">
      <c r="A10" s="411"/>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412"/>
    </row>
    <row r="11" spans="1:24" s="405" customFormat="1" ht="13">
      <c r="A11" s="411"/>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412"/>
    </row>
    <row r="12" spans="1:24" s="405" customFormat="1" ht="13">
      <c r="A12" s="411"/>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412"/>
    </row>
    <row r="13" spans="1:24" s="405" customFormat="1" ht="13">
      <c r="A13" s="411"/>
      <c r="B13" s="1492"/>
      <c r="C13" s="1492"/>
      <c r="D13" s="1492"/>
      <c r="E13" s="1492"/>
      <c r="F13" s="1492"/>
      <c r="G13" s="1492"/>
      <c r="H13" s="1492"/>
      <c r="I13" s="1492"/>
      <c r="J13" s="1492"/>
      <c r="K13" s="1492"/>
      <c r="L13" s="1492"/>
      <c r="M13" s="1492"/>
      <c r="N13" s="1492"/>
      <c r="O13" s="1492"/>
      <c r="P13" s="1492"/>
      <c r="Q13" s="1492"/>
      <c r="R13" s="1492"/>
      <c r="S13" s="1492"/>
      <c r="T13" s="1492"/>
      <c r="U13" s="1492"/>
      <c r="V13" s="1492"/>
      <c r="W13" s="1492"/>
      <c r="X13" s="412"/>
    </row>
    <row r="14" spans="1:24" s="405" customFormat="1" ht="13">
      <c r="A14" s="411"/>
      <c r="B14" s="1492"/>
      <c r="C14" s="1492"/>
      <c r="D14" s="1492"/>
      <c r="E14" s="1492"/>
      <c r="F14" s="1492"/>
      <c r="G14" s="1492"/>
      <c r="H14" s="1492"/>
      <c r="I14" s="1492"/>
      <c r="J14" s="1492"/>
      <c r="K14" s="1492"/>
      <c r="L14" s="1492"/>
      <c r="M14" s="1492"/>
      <c r="N14" s="1492"/>
      <c r="O14" s="1492"/>
      <c r="P14" s="1492"/>
      <c r="Q14" s="1492"/>
      <c r="R14" s="1492"/>
      <c r="S14" s="1492"/>
      <c r="T14" s="1492"/>
      <c r="U14" s="1492"/>
      <c r="V14" s="1492"/>
      <c r="W14" s="1492"/>
      <c r="X14" s="412"/>
    </row>
    <row r="15" spans="1:24" s="405" customFormat="1" ht="13">
      <c r="A15" s="411"/>
      <c r="B15" s="1492"/>
      <c r="C15" s="1492"/>
      <c r="D15" s="1492"/>
      <c r="E15" s="1492"/>
      <c r="F15" s="1492"/>
      <c r="G15" s="1492"/>
      <c r="H15" s="1492"/>
      <c r="I15" s="1492"/>
      <c r="J15" s="1492"/>
      <c r="K15" s="1492"/>
      <c r="L15" s="1492"/>
      <c r="M15" s="1492"/>
      <c r="N15" s="1492"/>
      <c r="O15" s="1492"/>
      <c r="P15" s="1492"/>
      <c r="Q15" s="1492"/>
      <c r="R15" s="1492"/>
      <c r="S15" s="1492"/>
      <c r="T15" s="1492"/>
      <c r="U15" s="1492"/>
      <c r="V15" s="1492"/>
      <c r="W15" s="1492"/>
      <c r="X15" s="412"/>
    </row>
    <row r="16" spans="1:24" s="405" customFormat="1" ht="13">
      <c r="A16" s="411"/>
      <c r="B16" s="1492"/>
      <c r="C16" s="1492"/>
      <c r="D16" s="1492"/>
      <c r="E16" s="1492"/>
      <c r="F16" s="1492"/>
      <c r="G16" s="1492"/>
      <c r="H16" s="1492"/>
      <c r="I16" s="1492"/>
      <c r="J16" s="1492"/>
      <c r="K16" s="1492"/>
      <c r="L16" s="1492"/>
      <c r="M16" s="1492"/>
      <c r="N16" s="1492"/>
      <c r="O16" s="1492"/>
      <c r="P16" s="1492"/>
      <c r="Q16" s="1492"/>
      <c r="R16" s="1492"/>
      <c r="S16" s="1492"/>
      <c r="T16" s="1492"/>
      <c r="U16" s="1492"/>
      <c r="V16" s="1492"/>
      <c r="W16" s="1492"/>
      <c r="X16" s="412"/>
    </row>
    <row r="17" spans="1:24" s="405" customFormat="1" ht="13">
      <c r="A17" s="411"/>
      <c r="B17" s="1492"/>
      <c r="C17" s="1492"/>
      <c r="D17" s="1492"/>
      <c r="E17" s="1492"/>
      <c r="F17" s="1492"/>
      <c r="G17" s="1492"/>
      <c r="H17" s="1492"/>
      <c r="I17" s="1492"/>
      <c r="J17" s="1492"/>
      <c r="K17" s="1492"/>
      <c r="L17" s="1492"/>
      <c r="M17" s="1492"/>
      <c r="N17" s="1492"/>
      <c r="O17" s="1492"/>
      <c r="P17" s="1492"/>
      <c r="Q17" s="1492"/>
      <c r="R17" s="1492"/>
      <c r="S17" s="1492"/>
      <c r="T17" s="1492"/>
      <c r="U17" s="1492"/>
      <c r="V17" s="1492"/>
      <c r="W17" s="1492"/>
      <c r="X17" s="412"/>
    </row>
    <row r="18" spans="1:24" s="405" customFormat="1" ht="13">
      <c r="A18" s="411"/>
      <c r="B18" s="1492"/>
      <c r="C18" s="1492"/>
      <c r="D18" s="1492"/>
      <c r="E18" s="1492"/>
      <c r="F18" s="1492"/>
      <c r="G18" s="1492"/>
      <c r="H18" s="1492"/>
      <c r="I18" s="1492"/>
      <c r="J18" s="1492"/>
      <c r="K18" s="1492"/>
      <c r="L18" s="1492"/>
      <c r="M18" s="1492"/>
      <c r="N18" s="1492"/>
      <c r="O18" s="1492"/>
      <c r="P18" s="1492"/>
      <c r="Q18" s="1492"/>
      <c r="R18" s="1492"/>
      <c r="S18" s="1492"/>
      <c r="T18" s="1492"/>
      <c r="U18" s="1492"/>
      <c r="V18" s="1492"/>
      <c r="W18" s="1492"/>
      <c r="X18" s="412"/>
    </row>
    <row r="19" spans="1:24" s="405" customFormat="1" ht="13">
      <c r="A19" s="411"/>
      <c r="B19" s="1492"/>
      <c r="C19" s="1492"/>
      <c r="D19" s="1492"/>
      <c r="E19" s="1492"/>
      <c r="F19" s="1492"/>
      <c r="G19" s="1492"/>
      <c r="H19" s="1492"/>
      <c r="I19" s="1492"/>
      <c r="J19" s="1492"/>
      <c r="K19" s="1492"/>
      <c r="L19" s="1492"/>
      <c r="M19" s="1492"/>
      <c r="N19" s="1492"/>
      <c r="O19" s="1492"/>
      <c r="P19" s="1492"/>
      <c r="Q19" s="1492"/>
      <c r="R19" s="1492"/>
      <c r="S19" s="1492"/>
      <c r="T19" s="1492"/>
      <c r="U19" s="1492"/>
      <c r="V19" s="1492"/>
      <c r="W19" s="1492"/>
      <c r="X19" s="412"/>
    </row>
    <row r="20" spans="1:24" s="405" customFormat="1" ht="13">
      <c r="A20" s="411"/>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412"/>
    </row>
    <row r="21" spans="1:24" s="405" customFormat="1" ht="13">
      <c r="A21" s="411"/>
      <c r="B21" s="1492"/>
      <c r="C21" s="1492"/>
      <c r="D21" s="1492"/>
      <c r="E21" s="1492"/>
      <c r="F21" s="1492"/>
      <c r="G21" s="1492"/>
      <c r="H21" s="1492"/>
      <c r="I21" s="1492"/>
      <c r="J21" s="1492"/>
      <c r="K21" s="1492"/>
      <c r="L21" s="1492"/>
      <c r="M21" s="1492"/>
      <c r="N21" s="1492"/>
      <c r="O21" s="1492"/>
      <c r="P21" s="1492"/>
      <c r="Q21" s="1492"/>
      <c r="R21" s="1492"/>
      <c r="S21" s="1492"/>
      <c r="T21" s="1492"/>
      <c r="U21" s="1492"/>
      <c r="V21" s="1492"/>
      <c r="W21" s="1492"/>
      <c r="X21" s="412"/>
    </row>
    <row r="22" spans="1:24" s="405" customFormat="1" ht="13">
      <c r="A22" s="411"/>
      <c r="B22" s="1492"/>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412"/>
    </row>
    <row r="23" spans="1:24" s="405" customFormat="1" ht="13">
      <c r="A23" s="411"/>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412"/>
    </row>
    <row r="24" spans="1:24" s="405" customFormat="1" ht="13">
      <c r="A24" s="411"/>
      <c r="B24" s="149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412"/>
    </row>
    <row r="25" spans="1:24" s="405" customFormat="1" ht="13">
      <c r="A25" s="411"/>
      <c r="B25" s="1492"/>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412"/>
    </row>
    <row r="26" spans="1:24" s="405" customFormat="1" ht="26.15" customHeight="1" thickBot="1">
      <c r="A26" s="413"/>
      <c r="B26" s="1493" t="s">
        <v>566</v>
      </c>
      <c r="C26" s="1493"/>
      <c r="D26" s="1493"/>
      <c r="E26" s="1493"/>
      <c r="F26" s="1493"/>
      <c r="G26" s="1493" t="s">
        <v>567</v>
      </c>
      <c r="H26" s="1493"/>
      <c r="I26" s="1493"/>
      <c r="J26" s="1493"/>
      <c r="K26" s="1493"/>
      <c r="L26" s="1494"/>
      <c r="M26" s="1494"/>
      <c r="N26" s="1494"/>
      <c r="O26" s="1494"/>
      <c r="P26" s="1494"/>
      <c r="Q26" s="1494"/>
      <c r="R26" s="1494"/>
      <c r="S26" s="1494"/>
      <c r="T26" s="1494"/>
      <c r="U26" s="1494"/>
      <c r="V26" s="1494"/>
      <c r="W26" s="1494"/>
      <c r="X26" s="414"/>
    </row>
    <row r="27" spans="1:24" s="405" customFormat="1" ht="16" customHeight="1">
      <c r="A27" s="415"/>
      <c r="B27" s="1499" t="s">
        <v>568</v>
      </c>
      <c r="C27" s="1471" t="s">
        <v>569</v>
      </c>
      <c r="D27" s="1471"/>
      <c r="E27" s="1471"/>
      <c r="F27" s="1471"/>
      <c r="G27" s="1472" t="s">
        <v>570</v>
      </c>
      <c r="H27" s="1472"/>
      <c r="I27" s="1471"/>
      <c r="J27" s="1474" t="s">
        <v>571</v>
      </c>
      <c r="K27" s="1474"/>
      <c r="L27" s="1471"/>
      <c r="M27" s="1474" t="s">
        <v>572</v>
      </c>
      <c r="N27" s="1474"/>
      <c r="O27" s="1471"/>
      <c r="P27" s="1474" t="s">
        <v>573</v>
      </c>
      <c r="Q27" s="1474"/>
      <c r="R27" s="1471"/>
      <c r="S27" s="1474" t="s">
        <v>574</v>
      </c>
      <c r="T27" s="1474"/>
      <c r="U27" s="1471" t="s">
        <v>575</v>
      </c>
      <c r="V27" s="1471"/>
      <c r="W27" s="1471"/>
      <c r="X27" s="412"/>
    </row>
    <row r="28" spans="1:24" s="405" customFormat="1" ht="16" customHeight="1">
      <c r="A28" s="1495" t="s">
        <v>576</v>
      </c>
      <c r="B28" s="1500"/>
      <c r="C28" s="1471"/>
      <c r="D28" s="1471"/>
      <c r="E28" s="1471"/>
      <c r="F28" s="1471"/>
      <c r="G28" s="1473"/>
      <c r="H28" s="1473"/>
      <c r="I28" s="1471"/>
      <c r="J28" s="1471"/>
      <c r="K28" s="1471"/>
      <c r="L28" s="1471"/>
      <c r="M28" s="1471"/>
      <c r="N28" s="1471"/>
      <c r="O28" s="1471"/>
      <c r="P28" s="1471"/>
      <c r="Q28" s="1471"/>
      <c r="R28" s="1471"/>
      <c r="S28" s="1471"/>
      <c r="T28" s="1471"/>
      <c r="U28" s="1471"/>
      <c r="V28" s="1471"/>
      <c r="W28" s="1471"/>
      <c r="X28" s="412"/>
    </row>
    <row r="29" spans="1:24" s="405" customFormat="1" ht="16" customHeight="1">
      <c r="A29" s="1495"/>
      <c r="B29" s="1500"/>
      <c r="C29" s="1009"/>
      <c r="D29" s="1009"/>
      <c r="E29" s="1009"/>
      <c r="F29" s="1009"/>
      <c r="G29" s="1011" t="s">
        <v>577</v>
      </c>
      <c r="H29" s="1011"/>
      <c r="I29" s="1009"/>
      <c r="J29" s="1009"/>
      <c r="K29" s="1009"/>
      <c r="L29" s="1009"/>
      <c r="M29" s="1009"/>
      <c r="N29" s="1009"/>
      <c r="O29" s="1009"/>
      <c r="P29" s="1009"/>
      <c r="Q29" s="1009"/>
      <c r="R29" s="1009"/>
      <c r="S29" s="1009"/>
      <c r="T29" s="1009"/>
      <c r="U29" s="1009"/>
      <c r="V29" s="1009"/>
      <c r="W29" s="1009"/>
      <c r="X29" s="412"/>
    </row>
    <row r="30" spans="1:24" s="405" customFormat="1" ht="16" customHeight="1">
      <c r="A30" s="1495"/>
      <c r="B30" s="1500"/>
      <c r="C30" s="1009"/>
      <c r="D30" s="1009"/>
      <c r="E30" s="1009"/>
      <c r="F30" s="1009"/>
      <c r="G30" s="1011" t="s">
        <v>578</v>
      </c>
      <c r="H30" s="1011"/>
      <c r="I30" s="1009"/>
      <c r="J30" s="1009"/>
      <c r="K30" s="1009"/>
      <c r="L30" s="1009"/>
      <c r="M30" s="1009"/>
      <c r="N30" s="1009"/>
      <c r="O30" s="1009"/>
      <c r="P30" s="1009"/>
      <c r="Q30" s="1009"/>
      <c r="R30" s="1009"/>
      <c r="S30" s="1009"/>
      <c r="T30" s="1009"/>
      <c r="U30" s="1009"/>
      <c r="V30" s="1009"/>
      <c r="W30" s="1009"/>
      <c r="X30" s="412"/>
    </row>
    <row r="31" spans="1:24" s="405" customFormat="1" ht="16" customHeight="1">
      <c r="A31" s="1495"/>
      <c r="B31" s="1500"/>
      <c r="C31" s="1009"/>
      <c r="D31" s="1009"/>
      <c r="E31" s="1009"/>
      <c r="F31" s="1009"/>
      <c r="G31" s="1011" t="s">
        <v>579</v>
      </c>
      <c r="H31" s="1011"/>
      <c r="I31" s="1009"/>
      <c r="J31" s="1009"/>
      <c r="K31" s="1009"/>
      <c r="L31" s="1009"/>
      <c r="M31" s="1009"/>
      <c r="N31" s="1009"/>
      <c r="O31" s="1009"/>
      <c r="P31" s="1009"/>
      <c r="Q31" s="1009"/>
      <c r="R31" s="1009"/>
      <c r="S31" s="1009"/>
      <c r="T31" s="1009"/>
      <c r="U31" s="1009"/>
      <c r="V31" s="1009"/>
      <c r="W31" s="1009"/>
      <c r="X31" s="412"/>
    </row>
    <row r="32" spans="1:24" s="405" customFormat="1" ht="16" customHeight="1">
      <c r="A32" s="1495"/>
      <c r="B32" s="1500"/>
      <c r="C32" s="416"/>
      <c r="D32" s="416"/>
      <c r="E32" s="416"/>
      <c r="F32" s="416"/>
      <c r="G32" s="1481" t="s">
        <v>560</v>
      </c>
      <c r="H32" s="1481"/>
      <c r="I32" s="1481"/>
      <c r="J32" s="1496"/>
      <c r="K32" s="1496"/>
      <c r="L32" s="1496"/>
      <c r="M32" s="1496"/>
      <c r="N32" s="1496"/>
      <c r="O32" s="1496"/>
      <c r="P32" s="1496"/>
      <c r="Q32" s="1496"/>
      <c r="R32" s="1496"/>
      <c r="S32" s="1496"/>
      <c r="T32" s="1496"/>
      <c r="U32" s="1496"/>
      <c r="V32" s="1496"/>
      <c r="W32" s="1010"/>
      <c r="X32" s="412"/>
    </row>
    <row r="33" spans="1:24" s="405" customFormat="1" ht="16" customHeight="1">
      <c r="A33" s="1495"/>
      <c r="B33" s="1500"/>
      <c r="C33" s="416"/>
      <c r="D33" s="416"/>
      <c r="E33" s="416"/>
      <c r="F33" s="416"/>
      <c r="G33" s="1481"/>
      <c r="H33" s="1481"/>
      <c r="I33" s="1481"/>
      <c r="J33" s="1496"/>
      <c r="K33" s="1496"/>
      <c r="L33" s="1496"/>
      <c r="M33" s="1496"/>
      <c r="N33" s="1496"/>
      <c r="O33" s="1496"/>
      <c r="P33" s="1496"/>
      <c r="Q33" s="1496"/>
      <c r="R33" s="1496"/>
      <c r="S33" s="1496"/>
      <c r="T33" s="1496"/>
      <c r="U33" s="1496"/>
      <c r="V33" s="1496"/>
      <c r="W33" s="1010"/>
      <c r="X33" s="412"/>
    </row>
    <row r="34" spans="1:24" s="405" customFormat="1" ht="16" customHeight="1">
      <c r="A34" s="1495"/>
      <c r="B34" s="1500"/>
      <c r="C34" s="416"/>
      <c r="D34" s="416"/>
      <c r="E34" s="416"/>
      <c r="F34" s="416"/>
      <c r="G34" s="1481"/>
      <c r="H34" s="1481"/>
      <c r="I34" s="1481"/>
      <c r="J34" s="1496"/>
      <c r="K34" s="1496"/>
      <c r="L34" s="1496"/>
      <c r="M34" s="1496"/>
      <c r="N34" s="1496"/>
      <c r="O34" s="1496"/>
      <c r="P34" s="1496"/>
      <c r="Q34" s="1496"/>
      <c r="R34" s="1496"/>
      <c r="S34" s="1496"/>
      <c r="T34" s="1496"/>
      <c r="U34" s="1496"/>
      <c r="V34" s="1496"/>
      <c r="W34" s="1010"/>
      <c r="X34" s="412"/>
    </row>
    <row r="35" spans="1:24" s="405" customFormat="1" ht="16" customHeight="1">
      <c r="A35" s="417" t="s">
        <v>580</v>
      </c>
      <c r="B35" s="1501"/>
      <c r="C35" s="418"/>
      <c r="D35" s="418"/>
      <c r="E35" s="418"/>
      <c r="F35" s="418"/>
      <c r="G35" s="418"/>
      <c r="H35" s="418"/>
      <c r="I35" s="418"/>
      <c r="J35" s="418"/>
      <c r="K35" s="418"/>
      <c r="L35" s="418"/>
      <c r="M35" s="1497"/>
      <c r="N35" s="1497"/>
      <c r="O35" s="1497" t="s">
        <v>160</v>
      </c>
      <c r="P35" s="1497"/>
      <c r="Q35" s="1498"/>
      <c r="R35" s="1498"/>
      <c r="S35" s="1498"/>
      <c r="T35" s="1498"/>
      <c r="U35" s="1498"/>
      <c r="V35" s="1498"/>
      <c r="W35" s="1498"/>
      <c r="X35" s="419"/>
    </row>
    <row r="36" spans="1:24" s="405" customFormat="1" ht="16" customHeight="1">
      <c r="A36" s="420"/>
      <c r="B36" s="1504" t="s">
        <v>581</v>
      </c>
      <c r="C36" s="1483" t="s">
        <v>569</v>
      </c>
      <c r="D36" s="1483"/>
      <c r="E36" s="1483"/>
      <c r="F36" s="1483"/>
      <c r="G36" s="1506" t="s">
        <v>571</v>
      </c>
      <c r="H36" s="1479"/>
      <c r="I36" s="1483"/>
      <c r="J36" s="1483" t="s">
        <v>572</v>
      </c>
      <c r="K36" s="1483"/>
      <c r="L36" s="1483"/>
      <c r="M36" s="1483" t="s">
        <v>573</v>
      </c>
      <c r="N36" s="1483"/>
      <c r="O36" s="1483"/>
      <c r="P36" s="1483" t="s">
        <v>582</v>
      </c>
      <c r="Q36" s="1483"/>
      <c r="R36" s="1483"/>
      <c r="S36" s="1503" t="s">
        <v>574</v>
      </c>
      <c r="T36" s="1483"/>
      <c r="U36" s="1483" t="s">
        <v>575</v>
      </c>
      <c r="V36" s="1483"/>
      <c r="W36" s="1483"/>
      <c r="X36" s="421"/>
    </row>
    <row r="37" spans="1:24" s="405" customFormat="1" ht="16" customHeight="1">
      <c r="A37" s="1495" t="s">
        <v>583</v>
      </c>
      <c r="B37" s="1500"/>
      <c r="C37" s="1471"/>
      <c r="D37" s="1471"/>
      <c r="E37" s="1471"/>
      <c r="F37" s="1471"/>
      <c r="G37" s="1481"/>
      <c r="H37" s="1481"/>
      <c r="I37" s="1471"/>
      <c r="J37" s="1471"/>
      <c r="K37" s="1471"/>
      <c r="L37" s="1471"/>
      <c r="M37" s="1471"/>
      <c r="N37" s="1471"/>
      <c r="O37" s="1471"/>
      <c r="P37" s="1471"/>
      <c r="Q37" s="1471"/>
      <c r="R37" s="1471"/>
      <c r="S37" s="1471"/>
      <c r="T37" s="1471"/>
      <c r="U37" s="1471"/>
      <c r="V37" s="1471"/>
      <c r="W37" s="1471"/>
      <c r="X37" s="412"/>
    </row>
    <row r="38" spans="1:24" s="405" customFormat="1" ht="16" customHeight="1">
      <c r="A38" s="1495"/>
      <c r="B38" s="1500"/>
      <c r="C38" s="416"/>
      <c r="D38" s="416"/>
      <c r="E38" s="416"/>
      <c r="F38" s="416"/>
      <c r="G38" s="1481" t="s">
        <v>584</v>
      </c>
      <c r="H38" s="1481"/>
      <c r="I38" s="1481"/>
      <c r="J38" s="1496"/>
      <c r="K38" s="1496"/>
      <c r="L38" s="1496"/>
      <c r="M38" s="1496"/>
      <c r="N38" s="1496"/>
      <c r="O38" s="1496"/>
      <c r="P38" s="1496"/>
      <c r="Q38" s="1496"/>
      <c r="R38" s="1496"/>
      <c r="S38" s="1496"/>
      <c r="T38" s="1496"/>
      <c r="U38" s="1496"/>
      <c r="V38" s="1496"/>
      <c r="W38" s="1010"/>
      <c r="X38" s="412"/>
    </row>
    <row r="39" spans="1:24" s="405" customFormat="1" ht="16" customHeight="1">
      <c r="A39" s="1495"/>
      <c r="B39" s="1500"/>
      <c r="C39" s="416"/>
      <c r="D39" s="416"/>
      <c r="E39" s="416"/>
      <c r="F39" s="416"/>
      <c r="G39" s="1481"/>
      <c r="H39" s="1481"/>
      <c r="I39" s="1481"/>
      <c r="J39" s="1496"/>
      <c r="K39" s="1496"/>
      <c r="L39" s="1496"/>
      <c r="M39" s="1496"/>
      <c r="N39" s="1496"/>
      <c r="O39" s="1496"/>
      <c r="P39" s="1496"/>
      <c r="Q39" s="1496"/>
      <c r="R39" s="1496"/>
      <c r="S39" s="1496"/>
      <c r="T39" s="1496"/>
      <c r="U39" s="1496"/>
      <c r="V39" s="1496"/>
      <c r="W39" s="1010"/>
      <c r="X39" s="412"/>
    </row>
    <row r="40" spans="1:24" s="405" customFormat="1" ht="16" customHeight="1">
      <c r="A40" s="1495"/>
      <c r="B40" s="1500"/>
      <c r="C40" s="416"/>
      <c r="D40" s="416"/>
      <c r="E40" s="416"/>
      <c r="F40" s="416"/>
      <c r="G40" s="1481"/>
      <c r="H40" s="1481"/>
      <c r="I40" s="1481"/>
      <c r="J40" s="1496"/>
      <c r="K40" s="1496"/>
      <c r="L40" s="1496"/>
      <c r="M40" s="1496"/>
      <c r="N40" s="1496"/>
      <c r="O40" s="1496"/>
      <c r="P40" s="1496"/>
      <c r="Q40" s="1496"/>
      <c r="R40" s="1496"/>
      <c r="S40" s="1496"/>
      <c r="T40" s="1496"/>
      <c r="U40" s="1496"/>
      <c r="V40" s="1496"/>
      <c r="W40" s="1010"/>
      <c r="X40" s="412"/>
    </row>
    <row r="41" spans="1:24" s="405" customFormat="1" ht="16" customHeight="1" thickBot="1">
      <c r="A41" s="422"/>
      <c r="B41" s="1505"/>
      <c r="C41" s="423"/>
      <c r="D41" s="423"/>
      <c r="E41" s="423"/>
      <c r="F41" s="423"/>
      <c r="G41" s="423"/>
      <c r="H41" s="423"/>
      <c r="I41" s="423"/>
      <c r="J41" s="423"/>
      <c r="K41" s="423"/>
      <c r="L41" s="423"/>
      <c r="M41" s="1493"/>
      <c r="N41" s="1493"/>
      <c r="O41" s="1493" t="s">
        <v>160</v>
      </c>
      <c r="P41" s="1493"/>
      <c r="Q41" s="1502"/>
      <c r="R41" s="1502"/>
      <c r="S41" s="1502"/>
      <c r="T41" s="1502"/>
      <c r="U41" s="1502"/>
      <c r="V41" s="1502"/>
      <c r="W41" s="1502"/>
      <c r="X41" s="414"/>
    </row>
    <row r="42" spans="1:24" s="405" customFormat="1" ht="13.5" thickBot="1"/>
    <row r="43" spans="1:24" s="405" customFormat="1" ht="13.5" customHeight="1">
      <c r="E43" s="1511" t="s">
        <v>585</v>
      </c>
      <c r="F43" s="1512"/>
      <c r="G43" s="1512"/>
      <c r="H43" s="1515" t="s">
        <v>586</v>
      </c>
      <c r="I43" s="1512"/>
      <c r="J43" s="1512"/>
      <c r="K43" s="1516" t="s">
        <v>587</v>
      </c>
      <c r="L43" s="1460"/>
      <c r="M43" s="1461"/>
      <c r="N43" s="1516" t="s">
        <v>588</v>
      </c>
      <c r="O43" s="1460"/>
      <c r="P43" s="1461"/>
      <c r="R43" s="1517" t="s">
        <v>589</v>
      </c>
      <c r="S43" s="1460"/>
      <c r="T43" s="1467"/>
      <c r="U43" s="1516" t="s">
        <v>590</v>
      </c>
      <c r="V43" s="1460"/>
      <c r="W43" s="1461"/>
    </row>
    <row r="44" spans="1:24" s="405" customFormat="1" ht="13">
      <c r="E44" s="1513"/>
      <c r="F44" s="1514"/>
      <c r="G44" s="1514"/>
      <c r="H44" s="1514"/>
      <c r="I44" s="1514"/>
      <c r="J44" s="1514"/>
      <c r="K44" s="1507"/>
      <c r="L44" s="1476"/>
      <c r="M44" s="1477"/>
      <c r="N44" s="1507"/>
      <c r="O44" s="1476"/>
      <c r="P44" s="1477"/>
      <c r="R44" s="1475"/>
      <c r="S44" s="1476"/>
      <c r="T44" s="1518"/>
      <c r="U44" s="1507"/>
      <c r="V44" s="1476"/>
      <c r="W44" s="1477"/>
    </row>
    <row r="45" spans="1:24" s="405" customFormat="1" ht="13">
      <c r="E45" s="1513"/>
      <c r="F45" s="1514"/>
      <c r="G45" s="1514"/>
      <c r="H45" s="1514"/>
      <c r="I45" s="1514"/>
      <c r="J45" s="1514"/>
      <c r="K45" s="1507"/>
      <c r="L45" s="1476"/>
      <c r="M45" s="1477"/>
      <c r="N45" s="1507"/>
      <c r="O45" s="1476"/>
      <c r="P45" s="1477"/>
      <c r="R45" s="1475"/>
      <c r="S45" s="1476"/>
      <c r="T45" s="1518"/>
      <c r="U45" s="1507"/>
      <c r="V45" s="1476"/>
      <c r="W45" s="1477"/>
    </row>
    <row r="46" spans="1:24" s="405" customFormat="1" ht="13">
      <c r="E46" s="1513"/>
      <c r="F46" s="1514"/>
      <c r="G46" s="1514"/>
      <c r="H46" s="1514"/>
      <c r="I46" s="1514"/>
      <c r="J46" s="1514"/>
      <c r="K46" s="1507"/>
      <c r="L46" s="1476"/>
      <c r="M46" s="1477"/>
      <c r="N46" s="1507"/>
      <c r="O46" s="1476"/>
      <c r="P46" s="1477"/>
      <c r="R46" s="1475"/>
      <c r="S46" s="1476"/>
      <c r="T46" s="1518"/>
      <c r="U46" s="1507"/>
      <c r="V46" s="1476"/>
      <c r="W46" s="1477"/>
    </row>
    <row r="47" spans="1:24" s="405" customFormat="1" ht="13">
      <c r="E47" s="1513"/>
      <c r="F47" s="1514"/>
      <c r="G47" s="1514"/>
      <c r="H47" s="1514"/>
      <c r="I47" s="1514"/>
      <c r="J47" s="1514"/>
      <c r="K47" s="1507"/>
      <c r="L47" s="1476"/>
      <c r="M47" s="1477"/>
      <c r="N47" s="1507"/>
      <c r="O47" s="1476"/>
      <c r="P47" s="1477"/>
      <c r="R47" s="1475"/>
      <c r="S47" s="1476"/>
      <c r="T47" s="1518"/>
      <c r="U47" s="1507"/>
      <c r="V47" s="1476"/>
      <c r="W47" s="1477"/>
    </row>
    <row r="48" spans="1:24" s="405" customFormat="1" ht="13">
      <c r="E48" s="1513"/>
      <c r="F48" s="1514"/>
      <c r="G48" s="1514"/>
      <c r="H48" s="1514"/>
      <c r="I48" s="1514"/>
      <c r="J48" s="1514"/>
      <c r="K48" s="1507"/>
      <c r="L48" s="1476"/>
      <c r="M48" s="1477"/>
      <c r="N48" s="1507"/>
      <c r="O48" s="1476"/>
      <c r="P48" s="1477"/>
      <c r="R48" s="1475"/>
      <c r="S48" s="1476"/>
      <c r="T48" s="1518"/>
      <c r="U48" s="1507"/>
      <c r="V48" s="1476"/>
      <c r="W48" s="1477"/>
    </row>
    <row r="49" spans="5:23" s="405" customFormat="1" ht="13">
      <c r="E49" s="1513"/>
      <c r="F49" s="1514"/>
      <c r="G49" s="1514"/>
      <c r="H49" s="1514"/>
      <c r="I49" s="1514"/>
      <c r="J49" s="1514"/>
      <c r="K49" s="1507"/>
      <c r="L49" s="1476"/>
      <c r="M49" s="1477"/>
      <c r="N49" s="1507"/>
      <c r="O49" s="1476"/>
      <c r="P49" s="1477"/>
      <c r="R49" s="1475"/>
      <c r="S49" s="1476"/>
      <c r="T49" s="1518"/>
      <c r="U49" s="1507"/>
      <c r="V49" s="1476"/>
      <c r="W49" s="1477"/>
    </row>
    <row r="50" spans="5:23" s="405" customFormat="1" ht="13.5" thickBot="1">
      <c r="E50" s="1519"/>
      <c r="F50" s="1520"/>
      <c r="G50" s="1520"/>
      <c r="H50" s="1520"/>
      <c r="I50" s="1520"/>
      <c r="J50" s="1520"/>
      <c r="K50" s="1508"/>
      <c r="L50" s="1509"/>
      <c r="M50" s="1510"/>
      <c r="N50" s="1508"/>
      <c r="O50" s="1509"/>
      <c r="P50" s="1510"/>
      <c r="R50" s="1521"/>
      <c r="S50" s="1509"/>
      <c r="T50" s="1522"/>
      <c r="U50" s="1508"/>
      <c r="V50" s="1509"/>
      <c r="W50" s="1510"/>
    </row>
  </sheetData>
  <mergeCells count="67">
    <mergeCell ref="I36:I37"/>
    <mergeCell ref="U47:W50"/>
    <mergeCell ref="E43:G46"/>
    <mergeCell ref="H43:J46"/>
    <mergeCell ref="K43:M46"/>
    <mergeCell ref="N43:P46"/>
    <mergeCell ref="R43:T46"/>
    <mergeCell ref="U43:W46"/>
    <mergeCell ref="E47:G50"/>
    <mergeCell ref="H47:J50"/>
    <mergeCell ref="K47:M50"/>
    <mergeCell ref="N47:P50"/>
    <mergeCell ref="R47:T50"/>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B1:AO50"/>
  <sheetViews>
    <sheetView view="pageBreakPreview" topLeftCell="A19" zoomScaleNormal="100" zoomScaleSheetLayoutView="100" workbookViewId="0"/>
  </sheetViews>
  <sheetFormatPr defaultColWidth="2.453125" defaultRowHeight="15" customHeight="1"/>
  <cols>
    <col min="1" max="1" width="2.453125" style="424" customWidth="1"/>
    <col min="2" max="2" width="1.36328125" style="424" customWidth="1"/>
    <col min="3" max="30" width="2.453125" style="424" customWidth="1"/>
    <col min="31" max="33" width="2.08984375" style="424" customWidth="1"/>
    <col min="34" max="39" width="2.453125" style="424" customWidth="1"/>
    <col min="40" max="40" width="1.08984375" style="424" customWidth="1"/>
    <col min="41" max="41" width="1.453125" style="424" customWidth="1"/>
    <col min="42" max="16384" width="2.453125" style="424"/>
  </cols>
  <sheetData>
    <row r="1" spans="2:40" ht="8.25" customHeight="1" thickBot="1"/>
    <row r="2" spans="2:40"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7"/>
    </row>
    <row r="3" spans="2:40" ht="21" customHeight="1">
      <c r="B3" s="428"/>
      <c r="C3" s="1523" t="s">
        <v>591</v>
      </c>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429"/>
    </row>
    <row r="4" spans="2:40" ht="15" customHeight="1">
      <c r="B4" s="428"/>
      <c r="C4" s="430"/>
      <c r="D4" s="430"/>
      <c r="E4" s="430"/>
      <c r="F4" s="430"/>
      <c r="G4" s="430"/>
      <c r="H4" s="430"/>
      <c r="I4" s="430"/>
      <c r="J4" s="1524"/>
      <c r="K4" s="1524"/>
      <c r="L4" s="1524"/>
      <c r="M4" s="1524"/>
      <c r="N4" s="1524"/>
      <c r="O4" s="1524"/>
      <c r="P4" s="1524"/>
      <c r="Q4" s="1524"/>
      <c r="R4" s="1524"/>
      <c r="S4" s="430"/>
      <c r="T4" s="430"/>
      <c r="U4" s="430"/>
      <c r="V4" s="430"/>
      <c r="W4" s="430"/>
      <c r="X4" s="430"/>
      <c r="Y4" s="430"/>
      <c r="Z4" s="430"/>
      <c r="AA4" s="430"/>
      <c r="AB4" s="1524"/>
      <c r="AC4" s="1524"/>
      <c r="AD4" s="1524"/>
      <c r="AE4" s="1524"/>
      <c r="AF4" s="1524"/>
      <c r="AG4" s="1524"/>
      <c r="AH4" s="1524"/>
      <c r="AI4" s="1524"/>
      <c r="AJ4" s="1524"/>
      <c r="AK4" s="1524"/>
      <c r="AL4" s="1524"/>
      <c r="AM4" s="430"/>
      <c r="AN4" s="429"/>
    </row>
    <row r="5" spans="2:40" ht="15" customHeight="1">
      <c r="B5" s="428"/>
      <c r="C5" s="1526" t="s">
        <v>592</v>
      </c>
      <c r="D5" s="1526"/>
      <c r="E5" s="1526"/>
      <c r="F5" s="1526"/>
      <c r="G5" s="1526"/>
      <c r="H5" s="1526"/>
      <c r="I5" s="431"/>
      <c r="J5" s="1525"/>
      <c r="K5" s="1525"/>
      <c r="L5" s="1525"/>
      <c r="M5" s="1525"/>
      <c r="N5" s="1525"/>
      <c r="O5" s="1525"/>
      <c r="P5" s="1525"/>
      <c r="Q5" s="1525"/>
      <c r="R5" s="1525"/>
      <c r="S5" s="430"/>
      <c r="T5" s="430"/>
      <c r="U5" s="1527" t="s">
        <v>593</v>
      </c>
      <c r="V5" s="1527"/>
      <c r="W5" s="1527"/>
      <c r="X5" s="1527"/>
      <c r="Y5" s="1527"/>
      <c r="Z5" s="1527"/>
      <c r="AA5" s="431"/>
      <c r="AB5" s="1525"/>
      <c r="AC5" s="1525"/>
      <c r="AD5" s="1525"/>
      <c r="AE5" s="1525"/>
      <c r="AF5" s="1525"/>
      <c r="AG5" s="1525"/>
      <c r="AH5" s="1525"/>
      <c r="AI5" s="1525"/>
      <c r="AJ5" s="1525"/>
      <c r="AK5" s="1525"/>
      <c r="AL5" s="1525"/>
      <c r="AM5" s="431"/>
      <c r="AN5" s="429"/>
    </row>
    <row r="6" spans="2:40" ht="15" customHeight="1">
      <c r="B6" s="428"/>
      <c r="C6" s="432"/>
      <c r="D6" s="432"/>
      <c r="E6" s="432"/>
      <c r="F6" s="432"/>
      <c r="G6" s="432"/>
      <c r="H6" s="432"/>
      <c r="I6" s="430"/>
      <c r="J6" s="1528"/>
      <c r="K6" s="1528"/>
      <c r="L6" s="1528"/>
      <c r="M6" s="1528"/>
      <c r="N6" s="1528"/>
      <c r="O6" s="1528"/>
      <c r="P6" s="1528"/>
      <c r="Q6" s="1528"/>
      <c r="R6" s="1528"/>
      <c r="S6" s="430"/>
      <c r="T6" s="430"/>
      <c r="U6" s="433"/>
      <c r="V6" s="433"/>
      <c r="W6" s="433"/>
      <c r="X6" s="433"/>
      <c r="Y6" s="433"/>
      <c r="Z6" s="433"/>
      <c r="AA6" s="430"/>
      <c r="AB6" s="1528"/>
      <c r="AC6" s="1528"/>
      <c r="AD6" s="1528"/>
      <c r="AE6" s="1528"/>
      <c r="AF6" s="1528"/>
      <c r="AG6" s="1528"/>
      <c r="AH6" s="1528"/>
      <c r="AI6" s="1528"/>
      <c r="AJ6" s="1528"/>
      <c r="AK6" s="1528"/>
      <c r="AL6" s="1528"/>
      <c r="AM6" s="434"/>
      <c r="AN6" s="429"/>
    </row>
    <row r="7" spans="2:40" ht="15" customHeight="1">
      <c r="B7" s="428"/>
      <c r="C7" s="1526" t="s">
        <v>594</v>
      </c>
      <c r="D7" s="1526"/>
      <c r="E7" s="1526"/>
      <c r="F7" s="1526"/>
      <c r="G7" s="1526"/>
      <c r="H7" s="1526"/>
      <c r="I7" s="431"/>
      <c r="J7" s="1529"/>
      <c r="K7" s="1529"/>
      <c r="L7" s="1529"/>
      <c r="M7" s="1529"/>
      <c r="N7" s="1529"/>
      <c r="O7" s="1529"/>
      <c r="P7" s="1529"/>
      <c r="Q7" s="1529"/>
      <c r="R7" s="1529"/>
      <c r="S7" s="430"/>
      <c r="T7" s="430"/>
      <c r="U7" s="1527" t="s">
        <v>595</v>
      </c>
      <c r="V7" s="1527"/>
      <c r="W7" s="1527"/>
      <c r="X7" s="1527"/>
      <c r="Y7" s="1527"/>
      <c r="Z7" s="1527"/>
      <c r="AA7" s="431"/>
      <c r="AB7" s="1529"/>
      <c r="AC7" s="1529"/>
      <c r="AD7" s="1529"/>
      <c r="AE7" s="1529"/>
      <c r="AF7" s="1529"/>
      <c r="AG7" s="1529"/>
      <c r="AH7" s="1529"/>
      <c r="AI7" s="1529"/>
      <c r="AJ7" s="1529"/>
      <c r="AK7" s="1529"/>
      <c r="AL7" s="1529"/>
      <c r="AM7" s="435"/>
      <c r="AN7" s="429"/>
    </row>
    <row r="8" spans="2:40" ht="15" customHeight="1">
      <c r="B8" s="428"/>
      <c r="C8" s="432"/>
      <c r="D8" s="432"/>
      <c r="E8" s="432"/>
      <c r="F8" s="432"/>
      <c r="G8" s="432"/>
      <c r="H8" s="432"/>
      <c r="I8" s="430"/>
      <c r="J8" s="1528"/>
      <c r="K8" s="1528"/>
      <c r="L8" s="1528"/>
      <c r="M8" s="1528"/>
      <c r="N8" s="1528"/>
      <c r="O8" s="1528"/>
      <c r="P8" s="1528"/>
      <c r="Q8" s="1528"/>
      <c r="R8" s="1528"/>
      <c r="S8" s="430"/>
      <c r="T8" s="430"/>
      <c r="U8" s="433"/>
      <c r="V8" s="433"/>
      <c r="W8" s="433"/>
      <c r="X8" s="433"/>
      <c r="Y8" s="433"/>
      <c r="Z8" s="433"/>
      <c r="AA8" s="430"/>
      <c r="AB8" s="1528"/>
      <c r="AC8" s="1528"/>
      <c r="AD8" s="1528"/>
      <c r="AE8" s="1528"/>
      <c r="AF8" s="1528"/>
      <c r="AG8" s="1528"/>
      <c r="AH8" s="1528"/>
      <c r="AI8" s="1528"/>
      <c r="AJ8" s="1528"/>
      <c r="AK8" s="1528"/>
      <c r="AL8" s="1528"/>
      <c r="AM8" s="434"/>
      <c r="AN8" s="429"/>
    </row>
    <row r="9" spans="2:40" ht="15" customHeight="1">
      <c r="B9" s="428"/>
      <c r="C9" s="1526" t="s">
        <v>596</v>
      </c>
      <c r="D9" s="1526"/>
      <c r="E9" s="1526"/>
      <c r="F9" s="1526"/>
      <c r="G9" s="1526"/>
      <c r="H9" s="1526"/>
      <c r="I9" s="431"/>
      <c r="J9" s="1529"/>
      <c r="K9" s="1529"/>
      <c r="L9" s="1529"/>
      <c r="M9" s="1529"/>
      <c r="N9" s="1529"/>
      <c r="O9" s="1529"/>
      <c r="P9" s="1529"/>
      <c r="Q9" s="1529"/>
      <c r="R9" s="1529"/>
      <c r="S9" s="430"/>
      <c r="T9" s="430"/>
      <c r="U9" s="1527" t="s">
        <v>597</v>
      </c>
      <c r="V9" s="1527"/>
      <c r="W9" s="1527"/>
      <c r="X9" s="1527"/>
      <c r="Y9" s="1527"/>
      <c r="Z9" s="1527"/>
      <c r="AA9" s="431"/>
      <c r="AB9" s="1529"/>
      <c r="AC9" s="1529"/>
      <c r="AD9" s="1529"/>
      <c r="AE9" s="1529"/>
      <c r="AF9" s="1529"/>
      <c r="AG9" s="1529"/>
      <c r="AH9" s="1529"/>
      <c r="AI9" s="1529"/>
      <c r="AJ9" s="1529"/>
      <c r="AK9" s="1529"/>
      <c r="AL9" s="1529"/>
      <c r="AM9" s="435"/>
      <c r="AN9" s="429"/>
    </row>
    <row r="10" spans="2:40" ht="15" customHeight="1">
      <c r="B10" s="428"/>
      <c r="C10" s="432"/>
      <c r="D10" s="432"/>
      <c r="E10" s="432"/>
      <c r="F10" s="432"/>
      <c r="G10" s="432"/>
      <c r="H10" s="432"/>
      <c r="I10" s="430"/>
      <c r="J10" s="1528"/>
      <c r="K10" s="1528"/>
      <c r="L10" s="1528"/>
      <c r="M10" s="1528"/>
      <c r="N10" s="1528"/>
      <c r="O10" s="1528"/>
      <c r="P10" s="1528"/>
      <c r="Q10" s="1528"/>
      <c r="R10" s="1528"/>
      <c r="S10" s="430"/>
      <c r="T10" s="430"/>
      <c r="U10" s="433"/>
      <c r="V10" s="433"/>
      <c r="W10" s="433"/>
      <c r="X10" s="433"/>
      <c r="Y10" s="433"/>
      <c r="Z10" s="433"/>
      <c r="AA10" s="430"/>
      <c r="AB10" s="1528"/>
      <c r="AC10" s="1528"/>
      <c r="AD10" s="1528"/>
      <c r="AE10" s="1528"/>
      <c r="AF10" s="1528"/>
      <c r="AG10" s="1528"/>
      <c r="AH10" s="1528"/>
      <c r="AI10" s="1528"/>
      <c r="AJ10" s="1528"/>
      <c r="AK10" s="1528"/>
      <c r="AL10" s="1528"/>
      <c r="AM10" s="434"/>
      <c r="AN10" s="429"/>
    </row>
    <row r="11" spans="2:40" ht="15" customHeight="1">
      <c r="B11" s="428"/>
      <c r="C11" s="1526" t="s">
        <v>598</v>
      </c>
      <c r="D11" s="1526"/>
      <c r="E11" s="1526"/>
      <c r="F11" s="1526"/>
      <c r="G11" s="1526"/>
      <c r="H11" s="1526"/>
      <c r="I11" s="431"/>
      <c r="J11" s="1529"/>
      <c r="K11" s="1529"/>
      <c r="L11" s="1529"/>
      <c r="M11" s="1529"/>
      <c r="N11" s="1529"/>
      <c r="O11" s="1529"/>
      <c r="P11" s="1529"/>
      <c r="Q11" s="1529"/>
      <c r="R11" s="1529"/>
      <c r="S11" s="430"/>
      <c r="T11" s="430"/>
      <c r="U11" s="1527" t="s">
        <v>599</v>
      </c>
      <c r="V11" s="1527"/>
      <c r="W11" s="1527"/>
      <c r="X11" s="1527"/>
      <c r="Y11" s="1527"/>
      <c r="Z11" s="1527"/>
      <c r="AA11" s="431"/>
      <c r="AB11" s="1529"/>
      <c r="AC11" s="1529"/>
      <c r="AD11" s="1529"/>
      <c r="AE11" s="1529"/>
      <c r="AF11" s="1529"/>
      <c r="AG11" s="1529"/>
      <c r="AH11" s="1529"/>
      <c r="AI11" s="1529"/>
      <c r="AJ11" s="1529"/>
      <c r="AK11" s="1529"/>
      <c r="AL11" s="1529"/>
      <c r="AM11" s="435"/>
      <c r="AN11" s="429"/>
    </row>
    <row r="12" spans="2:40" ht="15" customHeight="1">
      <c r="B12" s="428"/>
      <c r="C12" s="436"/>
      <c r="D12" s="436"/>
      <c r="E12" s="436"/>
      <c r="F12" s="436"/>
      <c r="G12" s="436"/>
      <c r="H12" s="436"/>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29"/>
    </row>
    <row r="13" spans="2:40" ht="15" customHeight="1">
      <c r="B13" s="1530" t="s">
        <v>340</v>
      </c>
      <c r="C13" s="1531"/>
      <c r="D13" s="1531"/>
      <c r="E13" s="1531" t="s">
        <v>341</v>
      </c>
      <c r="F13" s="1531"/>
      <c r="G13" s="1531"/>
      <c r="H13" s="1531"/>
      <c r="I13" s="1531"/>
      <c r="J13" s="1531"/>
      <c r="K13" s="1531"/>
      <c r="L13" s="1531"/>
      <c r="M13" s="1531" t="s">
        <v>342</v>
      </c>
      <c r="N13" s="1531"/>
      <c r="O13" s="1531"/>
      <c r="P13" s="1531"/>
      <c r="Q13" s="1531"/>
      <c r="R13" s="1531"/>
      <c r="S13" s="1531"/>
      <c r="T13" s="1532" t="s">
        <v>600</v>
      </c>
      <c r="U13" s="1533"/>
      <c r="V13" s="1533"/>
      <c r="W13" s="1533"/>
      <c r="X13" s="1533"/>
      <c r="Y13" s="1533"/>
      <c r="Z13" s="1533"/>
      <c r="AA13" s="1533"/>
      <c r="AB13" s="1533"/>
      <c r="AC13" s="1533"/>
      <c r="AD13" s="1534"/>
      <c r="AE13" s="1535" t="s">
        <v>343</v>
      </c>
      <c r="AF13" s="1536"/>
      <c r="AG13" s="1537"/>
      <c r="AH13" s="1531" t="s">
        <v>601</v>
      </c>
      <c r="AI13" s="1531"/>
      <c r="AJ13" s="1531"/>
      <c r="AK13" s="1531"/>
      <c r="AL13" s="1531"/>
      <c r="AM13" s="1531"/>
      <c r="AN13" s="1541"/>
    </row>
    <row r="14" spans="2:40" ht="15" customHeight="1">
      <c r="B14" s="1530"/>
      <c r="C14" s="1531"/>
      <c r="D14" s="1531"/>
      <c r="E14" s="1531"/>
      <c r="F14" s="1531"/>
      <c r="G14" s="1531"/>
      <c r="H14" s="1531"/>
      <c r="I14" s="1531"/>
      <c r="J14" s="1531"/>
      <c r="K14" s="1531"/>
      <c r="L14" s="1531"/>
      <c r="M14" s="1531"/>
      <c r="N14" s="1531"/>
      <c r="O14" s="1531"/>
      <c r="P14" s="1531"/>
      <c r="Q14" s="1531"/>
      <c r="R14" s="1531"/>
      <c r="S14" s="1531"/>
      <c r="T14" s="1542" t="s">
        <v>602</v>
      </c>
      <c r="U14" s="1525"/>
      <c r="V14" s="1525"/>
      <c r="W14" s="1525"/>
      <c r="X14" s="1525"/>
      <c r="Y14" s="1525"/>
      <c r="Z14" s="1525"/>
      <c r="AA14" s="1525"/>
      <c r="AB14" s="1525"/>
      <c r="AC14" s="1525"/>
      <c r="AD14" s="1543"/>
      <c r="AE14" s="1538"/>
      <c r="AF14" s="1539"/>
      <c r="AG14" s="1540"/>
      <c r="AH14" s="1531"/>
      <c r="AI14" s="1531"/>
      <c r="AJ14" s="1531"/>
      <c r="AK14" s="1531"/>
      <c r="AL14" s="1531"/>
      <c r="AM14" s="1531"/>
      <c r="AN14" s="1541"/>
    </row>
    <row r="15" spans="2:40" ht="15" customHeight="1">
      <c r="B15" s="1544" t="s">
        <v>336</v>
      </c>
      <c r="C15" s="1545"/>
      <c r="D15" s="1545"/>
      <c r="E15" s="1545"/>
      <c r="F15" s="1545"/>
      <c r="G15" s="1545"/>
      <c r="H15" s="1545"/>
      <c r="I15" s="1545"/>
      <c r="J15" s="1545"/>
      <c r="K15" s="1545"/>
      <c r="L15" s="1546"/>
      <c r="M15" s="1550"/>
      <c r="N15" s="1551"/>
      <c r="O15" s="1551"/>
      <c r="P15" s="1551"/>
      <c r="Q15" s="1551"/>
      <c r="R15" s="1551"/>
      <c r="S15" s="1552"/>
      <c r="T15" s="437"/>
      <c r="U15" s="438"/>
      <c r="V15" s="438"/>
      <c r="W15" s="438"/>
      <c r="X15" s="438"/>
      <c r="Y15" s="438"/>
      <c r="Z15" s="438"/>
      <c r="AA15" s="438"/>
      <c r="AB15" s="438"/>
      <c r="AC15" s="438"/>
      <c r="AD15" s="439"/>
      <c r="AE15" s="440"/>
      <c r="AF15" s="441"/>
      <c r="AG15" s="442"/>
      <c r="AH15" s="1550"/>
      <c r="AI15" s="1551"/>
      <c r="AJ15" s="1551"/>
      <c r="AK15" s="1551"/>
      <c r="AL15" s="1551"/>
      <c r="AM15" s="1551"/>
      <c r="AN15" s="1556"/>
    </row>
    <row r="16" spans="2:40" ht="15" customHeight="1">
      <c r="B16" s="1547"/>
      <c r="C16" s="1548"/>
      <c r="D16" s="1548"/>
      <c r="E16" s="1548"/>
      <c r="F16" s="1548"/>
      <c r="G16" s="1548"/>
      <c r="H16" s="1548"/>
      <c r="I16" s="1548"/>
      <c r="J16" s="1548"/>
      <c r="K16" s="1548"/>
      <c r="L16" s="1549"/>
      <c r="M16" s="1553"/>
      <c r="N16" s="1554"/>
      <c r="O16" s="1554"/>
      <c r="P16" s="1554"/>
      <c r="Q16" s="1554"/>
      <c r="R16" s="1554"/>
      <c r="S16" s="1555"/>
      <c r="T16" s="437"/>
      <c r="U16" s="438"/>
      <c r="V16" s="438"/>
      <c r="W16" s="438"/>
      <c r="X16" s="438"/>
      <c r="Y16" s="438"/>
      <c r="Z16" s="438"/>
      <c r="AA16" s="438"/>
      <c r="AB16" s="438"/>
      <c r="AC16" s="438"/>
      <c r="AD16" s="439"/>
      <c r="AE16" s="440"/>
      <c r="AF16" s="441"/>
      <c r="AG16" s="442"/>
      <c r="AH16" s="1553"/>
      <c r="AI16" s="1554"/>
      <c r="AJ16" s="1554"/>
      <c r="AK16" s="1554"/>
      <c r="AL16" s="1554"/>
      <c r="AM16" s="1554"/>
      <c r="AN16" s="1557"/>
    </row>
    <row r="17" spans="2:40" ht="15" customHeight="1">
      <c r="B17" s="1530"/>
      <c r="C17" s="1531"/>
      <c r="D17" s="1531"/>
      <c r="E17" s="1558"/>
      <c r="F17" s="1558"/>
      <c r="G17" s="1558"/>
      <c r="H17" s="1558"/>
      <c r="I17" s="1558"/>
      <c r="J17" s="1558"/>
      <c r="K17" s="1558"/>
      <c r="L17" s="1558"/>
      <c r="M17" s="1559"/>
      <c r="N17" s="1558"/>
      <c r="O17" s="1558"/>
      <c r="P17" s="1558"/>
      <c r="Q17" s="1558"/>
      <c r="R17" s="1558"/>
      <c r="S17" s="1558"/>
      <c r="T17" s="1560"/>
      <c r="U17" s="1561"/>
      <c r="V17" s="1561"/>
      <c r="W17" s="1561"/>
      <c r="X17" s="1561"/>
      <c r="Y17" s="1561"/>
      <c r="Z17" s="1561"/>
      <c r="AA17" s="1561"/>
      <c r="AB17" s="1561"/>
      <c r="AC17" s="1561"/>
      <c r="AD17" s="1562"/>
      <c r="AE17" s="1563"/>
      <c r="AF17" s="1528"/>
      <c r="AG17" s="1564"/>
      <c r="AH17" s="1567"/>
      <c r="AI17" s="1568"/>
      <c r="AJ17" s="1568"/>
      <c r="AK17" s="1568"/>
      <c r="AL17" s="1568"/>
      <c r="AM17" s="1568"/>
      <c r="AN17" s="1569"/>
    </row>
    <row r="18" spans="2:40" ht="15" customHeight="1">
      <c r="B18" s="1530"/>
      <c r="C18" s="1531"/>
      <c r="D18" s="1531"/>
      <c r="E18" s="1558"/>
      <c r="F18" s="1558"/>
      <c r="G18" s="1558"/>
      <c r="H18" s="1558"/>
      <c r="I18" s="1558"/>
      <c r="J18" s="1558"/>
      <c r="K18" s="1558"/>
      <c r="L18" s="1558"/>
      <c r="M18" s="1558"/>
      <c r="N18" s="1558"/>
      <c r="O18" s="1558"/>
      <c r="P18" s="1558"/>
      <c r="Q18" s="1558"/>
      <c r="R18" s="1558"/>
      <c r="S18" s="1558"/>
      <c r="T18" s="1573"/>
      <c r="U18" s="1574"/>
      <c r="V18" s="1574"/>
      <c r="W18" s="1574"/>
      <c r="X18" s="1574"/>
      <c r="Y18" s="1574"/>
      <c r="Z18" s="1574"/>
      <c r="AA18" s="1574"/>
      <c r="AB18" s="1574"/>
      <c r="AC18" s="1574"/>
      <c r="AD18" s="1575"/>
      <c r="AE18" s="1565"/>
      <c r="AF18" s="1529"/>
      <c r="AG18" s="1566"/>
      <c r="AH18" s="1570"/>
      <c r="AI18" s="1571"/>
      <c r="AJ18" s="1571"/>
      <c r="AK18" s="1571"/>
      <c r="AL18" s="1571"/>
      <c r="AM18" s="1571"/>
      <c r="AN18" s="1572"/>
    </row>
    <row r="19" spans="2:40" ht="15" customHeight="1">
      <c r="B19" s="1530"/>
      <c r="C19" s="1531"/>
      <c r="D19" s="1531"/>
      <c r="E19" s="1558"/>
      <c r="F19" s="1558"/>
      <c r="G19" s="1558"/>
      <c r="H19" s="1558"/>
      <c r="I19" s="1558"/>
      <c r="J19" s="1558"/>
      <c r="K19" s="1558"/>
      <c r="L19" s="1558"/>
      <c r="M19" s="1558"/>
      <c r="N19" s="1558"/>
      <c r="O19" s="1558"/>
      <c r="P19" s="1558"/>
      <c r="Q19" s="1558"/>
      <c r="R19" s="1558"/>
      <c r="S19" s="1558"/>
      <c r="T19" s="1560"/>
      <c r="U19" s="1561"/>
      <c r="V19" s="1561"/>
      <c r="W19" s="1561"/>
      <c r="X19" s="1561"/>
      <c r="Y19" s="1561"/>
      <c r="Z19" s="1561"/>
      <c r="AA19" s="1561"/>
      <c r="AB19" s="1561"/>
      <c r="AC19" s="1561"/>
      <c r="AD19" s="1562"/>
      <c r="AE19" s="1563"/>
      <c r="AF19" s="1528"/>
      <c r="AG19" s="1564"/>
      <c r="AH19" s="1560"/>
      <c r="AI19" s="1561"/>
      <c r="AJ19" s="1561"/>
      <c r="AK19" s="1561"/>
      <c r="AL19" s="1561"/>
      <c r="AM19" s="1561"/>
      <c r="AN19" s="1576"/>
    </row>
    <row r="20" spans="2:40" ht="15" customHeight="1">
      <c r="B20" s="1530"/>
      <c r="C20" s="1531"/>
      <c r="D20" s="1531"/>
      <c r="E20" s="1558"/>
      <c r="F20" s="1558"/>
      <c r="G20" s="1558"/>
      <c r="H20" s="1558"/>
      <c r="I20" s="1558"/>
      <c r="J20" s="1558"/>
      <c r="K20" s="1558"/>
      <c r="L20" s="1558"/>
      <c r="M20" s="1558"/>
      <c r="N20" s="1558"/>
      <c r="O20" s="1558"/>
      <c r="P20" s="1558"/>
      <c r="Q20" s="1558"/>
      <c r="R20" s="1558"/>
      <c r="S20" s="1558"/>
      <c r="T20" s="1581"/>
      <c r="U20" s="1582"/>
      <c r="V20" s="1582"/>
      <c r="W20" s="1582"/>
      <c r="X20" s="1582"/>
      <c r="Y20" s="1582"/>
      <c r="Z20" s="1582"/>
      <c r="AA20" s="1582"/>
      <c r="AB20" s="1582"/>
      <c r="AC20" s="1582"/>
      <c r="AD20" s="1583"/>
      <c r="AE20" s="1578"/>
      <c r="AF20" s="1579"/>
      <c r="AG20" s="1580"/>
      <c r="AH20" s="1581"/>
      <c r="AI20" s="1582"/>
      <c r="AJ20" s="1582"/>
      <c r="AK20" s="1582"/>
      <c r="AL20" s="1582"/>
      <c r="AM20" s="1582"/>
      <c r="AN20" s="1584"/>
    </row>
    <row r="21" spans="2:40" ht="15" customHeight="1">
      <c r="B21" s="1530"/>
      <c r="C21" s="1531"/>
      <c r="D21" s="1531"/>
      <c r="E21" s="1558"/>
      <c r="F21" s="1558"/>
      <c r="G21" s="1558"/>
      <c r="H21" s="1558"/>
      <c r="I21" s="1558"/>
      <c r="J21" s="1558"/>
      <c r="K21" s="1558"/>
      <c r="L21" s="1558"/>
      <c r="M21" s="1558"/>
      <c r="N21" s="1558"/>
      <c r="O21" s="1558"/>
      <c r="P21" s="1558"/>
      <c r="Q21" s="1558"/>
      <c r="R21" s="1558"/>
      <c r="S21" s="1558"/>
      <c r="T21" s="1560"/>
      <c r="U21" s="1561"/>
      <c r="V21" s="1561"/>
      <c r="W21" s="1561"/>
      <c r="X21" s="1561"/>
      <c r="Y21" s="1561"/>
      <c r="Z21" s="1561"/>
      <c r="AA21" s="1561"/>
      <c r="AB21" s="1561"/>
      <c r="AC21" s="1561"/>
      <c r="AD21" s="1562"/>
      <c r="AE21" s="1563"/>
      <c r="AF21" s="1528"/>
      <c r="AG21" s="1564"/>
      <c r="AH21" s="1560"/>
      <c r="AI21" s="1561"/>
      <c r="AJ21" s="1561"/>
      <c r="AK21" s="1561"/>
      <c r="AL21" s="1561"/>
      <c r="AM21" s="1561"/>
      <c r="AN21" s="1576"/>
    </row>
    <row r="22" spans="2:40" ht="15" customHeight="1">
      <c r="B22" s="1530"/>
      <c r="C22" s="1531"/>
      <c r="D22" s="1531"/>
      <c r="E22" s="1558"/>
      <c r="F22" s="1558"/>
      <c r="G22" s="1558"/>
      <c r="H22" s="1558"/>
      <c r="I22" s="1558"/>
      <c r="J22" s="1558"/>
      <c r="K22" s="1558"/>
      <c r="L22" s="1558"/>
      <c r="M22" s="1558"/>
      <c r="N22" s="1558"/>
      <c r="O22" s="1558"/>
      <c r="P22" s="1558"/>
      <c r="Q22" s="1558"/>
      <c r="R22" s="1558"/>
      <c r="S22" s="1558"/>
      <c r="T22" s="1573"/>
      <c r="U22" s="1574"/>
      <c r="V22" s="1574"/>
      <c r="W22" s="1574"/>
      <c r="X22" s="1574"/>
      <c r="Y22" s="1574"/>
      <c r="Z22" s="1574"/>
      <c r="AA22" s="1574"/>
      <c r="AB22" s="1574"/>
      <c r="AC22" s="1574"/>
      <c r="AD22" s="1575"/>
      <c r="AE22" s="1565"/>
      <c r="AF22" s="1529"/>
      <c r="AG22" s="1566"/>
      <c r="AH22" s="1573"/>
      <c r="AI22" s="1574"/>
      <c r="AJ22" s="1574"/>
      <c r="AK22" s="1574"/>
      <c r="AL22" s="1574"/>
      <c r="AM22" s="1574"/>
      <c r="AN22" s="1577"/>
    </row>
    <row r="23" spans="2:40" ht="15" customHeight="1">
      <c r="B23" s="1530"/>
      <c r="C23" s="1531"/>
      <c r="D23" s="1531"/>
      <c r="E23" s="1558"/>
      <c r="F23" s="1558"/>
      <c r="G23" s="1558"/>
      <c r="H23" s="1558"/>
      <c r="I23" s="1558"/>
      <c r="J23" s="1558"/>
      <c r="K23" s="1558"/>
      <c r="L23" s="1558"/>
      <c r="M23" s="1558"/>
      <c r="N23" s="1558"/>
      <c r="O23" s="1558"/>
      <c r="P23" s="1558"/>
      <c r="Q23" s="1558"/>
      <c r="R23" s="1558"/>
      <c r="S23" s="1558"/>
      <c r="T23" s="1560"/>
      <c r="U23" s="1561"/>
      <c r="V23" s="1561"/>
      <c r="W23" s="1561"/>
      <c r="X23" s="1561"/>
      <c r="Y23" s="1561"/>
      <c r="Z23" s="1561"/>
      <c r="AA23" s="1561"/>
      <c r="AB23" s="1561"/>
      <c r="AC23" s="1561"/>
      <c r="AD23" s="1562"/>
      <c r="AE23" s="1563"/>
      <c r="AF23" s="1528"/>
      <c r="AG23" s="1564"/>
      <c r="AH23" s="1560"/>
      <c r="AI23" s="1561"/>
      <c r="AJ23" s="1561"/>
      <c r="AK23" s="1561"/>
      <c r="AL23" s="1561"/>
      <c r="AM23" s="1561"/>
      <c r="AN23" s="1576"/>
    </row>
    <row r="24" spans="2:40" ht="15" customHeight="1">
      <c r="B24" s="1530"/>
      <c r="C24" s="1531"/>
      <c r="D24" s="1531"/>
      <c r="E24" s="1558"/>
      <c r="F24" s="1558"/>
      <c r="G24" s="1558"/>
      <c r="H24" s="1558"/>
      <c r="I24" s="1558"/>
      <c r="J24" s="1558"/>
      <c r="K24" s="1558"/>
      <c r="L24" s="1558"/>
      <c r="M24" s="1558"/>
      <c r="N24" s="1558"/>
      <c r="O24" s="1558"/>
      <c r="P24" s="1558"/>
      <c r="Q24" s="1558"/>
      <c r="R24" s="1558"/>
      <c r="S24" s="1558"/>
      <c r="T24" s="1573"/>
      <c r="U24" s="1574"/>
      <c r="V24" s="1574"/>
      <c r="W24" s="1574"/>
      <c r="X24" s="1574"/>
      <c r="Y24" s="1574"/>
      <c r="Z24" s="1574"/>
      <c r="AA24" s="1574"/>
      <c r="AB24" s="1574"/>
      <c r="AC24" s="1574"/>
      <c r="AD24" s="1575"/>
      <c r="AE24" s="1565"/>
      <c r="AF24" s="1529"/>
      <c r="AG24" s="1566"/>
      <c r="AH24" s="1573"/>
      <c r="AI24" s="1574"/>
      <c r="AJ24" s="1574"/>
      <c r="AK24" s="1574"/>
      <c r="AL24" s="1574"/>
      <c r="AM24" s="1574"/>
      <c r="AN24" s="1577"/>
    </row>
    <row r="25" spans="2:40" ht="15" customHeight="1">
      <c r="B25" s="1530"/>
      <c r="C25" s="1531"/>
      <c r="D25" s="1531"/>
      <c r="E25" s="1558"/>
      <c r="F25" s="1558"/>
      <c r="G25" s="1558"/>
      <c r="H25" s="1558"/>
      <c r="I25" s="1558"/>
      <c r="J25" s="1558"/>
      <c r="K25" s="1558"/>
      <c r="L25" s="1558"/>
      <c r="M25" s="1558"/>
      <c r="N25" s="1558"/>
      <c r="O25" s="1558"/>
      <c r="P25" s="1558"/>
      <c r="Q25" s="1558"/>
      <c r="R25" s="1558"/>
      <c r="S25" s="1558"/>
      <c r="T25" s="1560"/>
      <c r="U25" s="1561"/>
      <c r="V25" s="1561"/>
      <c r="W25" s="1561"/>
      <c r="X25" s="1561"/>
      <c r="Y25" s="1561"/>
      <c r="Z25" s="1561"/>
      <c r="AA25" s="1561"/>
      <c r="AB25" s="1561"/>
      <c r="AC25" s="1561"/>
      <c r="AD25" s="1562"/>
      <c r="AE25" s="1563"/>
      <c r="AF25" s="1528"/>
      <c r="AG25" s="1564"/>
      <c r="AH25" s="443"/>
      <c r="AI25" s="444"/>
      <c r="AJ25" s="444"/>
      <c r="AK25" s="444"/>
      <c r="AL25" s="444"/>
      <c r="AM25" s="444"/>
      <c r="AN25" s="445"/>
    </row>
    <row r="26" spans="2:40" ht="15" customHeight="1">
      <c r="B26" s="1530"/>
      <c r="C26" s="1531"/>
      <c r="D26" s="1531"/>
      <c r="E26" s="1558"/>
      <c r="F26" s="1558"/>
      <c r="G26" s="1558"/>
      <c r="H26" s="1558"/>
      <c r="I26" s="1558"/>
      <c r="J26" s="1558"/>
      <c r="K26" s="1558"/>
      <c r="L26" s="1558"/>
      <c r="M26" s="1558"/>
      <c r="N26" s="1558"/>
      <c r="O26" s="1558"/>
      <c r="P26" s="1558"/>
      <c r="Q26" s="1558"/>
      <c r="R26" s="1558"/>
      <c r="S26" s="1558"/>
      <c r="T26" s="1573"/>
      <c r="U26" s="1574"/>
      <c r="V26" s="1574"/>
      <c r="W26" s="1574"/>
      <c r="X26" s="1574"/>
      <c r="Y26" s="1574"/>
      <c r="Z26" s="1574"/>
      <c r="AA26" s="1574"/>
      <c r="AB26" s="1574"/>
      <c r="AC26" s="1574"/>
      <c r="AD26" s="1575"/>
      <c r="AE26" s="1565"/>
      <c r="AF26" s="1529"/>
      <c r="AG26" s="1566"/>
      <c r="AH26" s="446"/>
      <c r="AI26" s="431"/>
      <c r="AJ26" s="431"/>
      <c r="AK26" s="431"/>
      <c r="AL26" s="431"/>
      <c r="AM26" s="431"/>
      <c r="AN26" s="447"/>
    </row>
    <row r="27" spans="2:40" ht="15" customHeight="1">
      <c r="B27" s="1530"/>
      <c r="C27" s="1531"/>
      <c r="D27" s="1531"/>
      <c r="E27" s="1558"/>
      <c r="F27" s="1558"/>
      <c r="G27" s="1558"/>
      <c r="H27" s="1558"/>
      <c r="I27" s="1558"/>
      <c r="J27" s="1558"/>
      <c r="K27" s="1558"/>
      <c r="L27" s="1558"/>
      <c r="M27" s="1585"/>
      <c r="N27" s="1558"/>
      <c r="O27" s="1558"/>
      <c r="P27" s="1558"/>
      <c r="Q27" s="1558"/>
      <c r="R27" s="1558"/>
      <c r="S27" s="1558"/>
      <c r="T27" s="1560"/>
      <c r="U27" s="1561"/>
      <c r="V27" s="1561"/>
      <c r="W27" s="1561"/>
      <c r="X27" s="1561"/>
      <c r="Y27" s="1561"/>
      <c r="Z27" s="1561"/>
      <c r="AA27" s="1561"/>
      <c r="AB27" s="1561"/>
      <c r="AC27" s="1561"/>
      <c r="AD27" s="1562"/>
      <c r="AE27" s="1563"/>
      <c r="AF27" s="1528"/>
      <c r="AG27" s="1564"/>
      <c r="AH27" s="1567"/>
      <c r="AI27" s="1568"/>
      <c r="AJ27" s="1568"/>
      <c r="AK27" s="1568"/>
      <c r="AL27" s="1568"/>
      <c r="AM27" s="1568"/>
      <c r="AN27" s="1569"/>
    </row>
    <row r="28" spans="2:40" ht="15" customHeight="1">
      <c r="B28" s="1530"/>
      <c r="C28" s="1531"/>
      <c r="D28" s="1531"/>
      <c r="E28" s="1558"/>
      <c r="F28" s="1558"/>
      <c r="G28" s="1558"/>
      <c r="H28" s="1558"/>
      <c r="I28" s="1558"/>
      <c r="J28" s="1558"/>
      <c r="K28" s="1558"/>
      <c r="L28" s="1558"/>
      <c r="M28" s="1558"/>
      <c r="N28" s="1558"/>
      <c r="O28" s="1558"/>
      <c r="P28" s="1558"/>
      <c r="Q28" s="1558"/>
      <c r="R28" s="1558"/>
      <c r="S28" s="1558"/>
      <c r="T28" s="1573"/>
      <c r="U28" s="1574"/>
      <c r="V28" s="1574"/>
      <c r="W28" s="1574"/>
      <c r="X28" s="1574"/>
      <c r="Y28" s="1574"/>
      <c r="Z28" s="1574"/>
      <c r="AA28" s="1574"/>
      <c r="AB28" s="1574"/>
      <c r="AC28" s="1574"/>
      <c r="AD28" s="1575"/>
      <c r="AE28" s="1565"/>
      <c r="AF28" s="1529"/>
      <c r="AG28" s="1566"/>
      <c r="AH28" s="1570"/>
      <c r="AI28" s="1571"/>
      <c r="AJ28" s="1571"/>
      <c r="AK28" s="1571"/>
      <c r="AL28" s="1571"/>
      <c r="AM28" s="1571"/>
      <c r="AN28" s="1572"/>
    </row>
    <row r="29" spans="2:40" ht="15" customHeight="1">
      <c r="B29" s="1530"/>
      <c r="C29" s="1531"/>
      <c r="D29" s="1531"/>
      <c r="E29" s="1558"/>
      <c r="F29" s="1558"/>
      <c r="G29" s="1558"/>
      <c r="H29" s="1558"/>
      <c r="I29" s="1558"/>
      <c r="J29" s="1558"/>
      <c r="K29" s="1558"/>
      <c r="L29" s="1558"/>
      <c r="M29" s="1558"/>
      <c r="N29" s="1558"/>
      <c r="O29" s="1558"/>
      <c r="P29" s="1558"/>
      <c r="Q29" s="1558"/>
      <c r="R29" s="1558"/>
      <c r="S29" s="1558"/>
      <c r="T29" s="1560"/>
      <c r="U29" s="1561"/>
      <c r="V29" s="1561"/>
      <c r="W29" s="1561"/>
      <c r="X29" s="1561"/>
      <c r="Y29" s="1561"/>
      <c r="Z29" s="1561"/>
      <c r="AA29" s="1561"/>
      <c r="AB29" s="1561"/>
      <c r="AC29" s="1561"/>
      <c r="AD29" s="1562"/>
      <c r="AE29" s="1563"/>
      <c r="AF29" s="1528"/>
      <c r="AG29" s="1564"/>
      <c r="AH29" s="443"/>
      <c r="AI29" s="444"/>
      <c r="AJ29" s="444"/>
      <c r="AK29" s="444"/>
      <c r="AL29" s="444"/>
      <c r="AM29" s="444"/>
      <c r="AN29" s="445"/>
    </row>
    <row r="30" spans="2:40" ht="15" customHeight="1">
      <c r="B30" s="1530"/>
      <c r="C30" s="1531"/>
      <c r="D30" s="1531"/>
      <c r="E30" s="1558"/>
      <c r="F30" s="1558"/>
      <c r="G30" s="1558"/>
      <c r="H30" s="1558"/>
      <c r="I30" s="1558"/>
      <c r="J30" s="1558"/>
      <c r="K30" s="1558"/>
      <c r="L30" s="1558"/>
      <c r="M30" s="1558"/>
      <c r="N30" s="1558"/>
      <c r="O30" s="1558"/>
      <c r="P30" s="1558"/>
      <c r="Q30" s="1558"/>
      <c r="R30" s="1558"/>
      <c r="S30" s="1558"/>
      <c r="T30" s="1573"/>
      <c r="U30" s="1574"/>
      <c r="V30" s="1574"/>
      <c r="W30" s="1574"/>
      <c r="X30" s="1574"/>
      <c r="Y30" s="1574"/>
      <c r="Z30" s="1574"/>
      <c r="AA30" s="1574"/>
      <c r="AB30" s="1574"/>
      <c r="AC30" s="1574"/>
      <c r="AD30" s="1575"/>
      <c r="AE30" s="1565"/>
      <c r="AF30" s="1529"/>
      <c r="AG30" s="1566"/>
      <c r="AH30" s="446"/>
      <c r="AI30" s="431"/>
      <c r="AJ30" s="431"/>
      <c r="AK30" s="431"/>
      <c r="AL30" s="431"/>
      <c r="AM30" s="431"/>
      <c r="AN30" s="447"/>
    </row>
    <row r="31" spans="2:40" ht="15" customHeight="1">
      <c r="B31" s="1530"/>
      <c r="C31" s="1531"/>
      <c r="D31" s="1531"/>
      <c r="E31" s="1558"/>
      <c r="F31" s="1558"/>
      <c r="G31" s="1558"/>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63"/>
      <c r="AF31" s="1528"/>
      <c r="AG31" s="1564"/>
      <c r="AH31" s="443"/>
      <c r="AI31" s="444"/>
      <c r="AJ31" s="444"/>
      <c r="AK31" s="444"/>
      <c r="AL31" s="444"/>
      <c r="AM31" s="444"/>
      <c r="AN31" s="445"/>
    </row>
    <row r="32" spans="2:40" ht="15" customHeight="1">
      <c r="B32" s="1530"/>
      <c r="C32" s="1531"/>
      <c r="D32" s="1531"/>
      <c r="E32" s="1558"/>
      <c r="F32" s="1558"/>
      <c r="G32" s="1558"/>
      <c r="H32" s="1558"/>
      <c r="I32" s="1558"/>
      <c r="J32" s="1558"/>
      <c r="K32" s="1558"/>
      <c r="L32" s="1558"/>
      <c r="M32" s="1558"/>
      <c r="N32" s="1558"/>
      <c r="O32" s="1558"/>
      <c r="P32" s="1558"/>
      <c r="Q32" s="1558"/>
      <c r="R32" s="1558"/>
      <c r="S32" s="1558"/>
      <c r="T32" s="1558"/>
      <c r="U32" s="1558"/>
      <c r="V32" s="1558"/>
      <c r="W32" s="1558"/>
      <c r="X32" s="1558"/>
      <c r="Y32" s="1558"/>
      <c r="Z32" s="1558"/>
      <c r="AA32" s="1558"/>
      <c r="AB32" s="1558"/>
      <c r="AC32" s="1558"/>
      <c r="AD32" s="1558"/>
      <c r="AE32" s="1565"/>
      <c r="AF32" s="1529"/>
      <c r="AG32" s="1566"/>
      <c r="AH32" s="446"/>
      <c r="AI32" s="431"/>
      <c r="AJ32" s="431"/>
      <c r="AK32" s="431"/>
      <c r="AL32" s="431"/>
      <c r="AM32" s="431"/>
      <c r="AN32" s="447"/>
    </row>
    <row r="33" spans="2:41" ht="15" customHeight="1">
      <c r="B33" s="1544" t="s">
        <v>337</v>
      </c>
      <c r="C33" s="1545"/>
      <c r="D33" s="1545"/>
      <c r="E33" s="1545"/>
      <c r="F33" s="1545"/>
      <c r="G33" s="1545"/>
      <c r="H33" s="1545"/>
      <c r="I33" s="1545"/>
      <c r="J33" s="1545"/>
      <c r="K33" s="1545"/>
      <c r="L33" s="1546"/>
      <c r="M33" s="1586"/>
      <c r="N33" s="1587"/>
      <c r="O33" s="1587"/>
      <c r="P33" s="1587"/>
      <c r="Q33" s="1587"/>
      <c r="R33" s="1587"/>
      <c r="S33" s="1587"/>
      <c r="T33" s="1587"/>
      <c r="U33" s="1587"/>
      <c r="V33" s="1587"/>
      <c r="W33" s="1587"/>
      <c r="X33" s="1587"/>
      <c r="Y33" s="1587"/>
      <c r="Z33" s="1587"/>
      <c r="AA33" s="1587"/>
      <c r="AB33" s="1587"/>
      <c r="AC33" s="1587"/>
      <c r="AD33" s="1587"/>
      <c r="AE33" s="1588"/>
      <c r="AF33" s="1589"/>
      <c r="AG33" s="1590"/>
      <c r="AH33" s="1594"/>
      <c r="AI33" s="1595"/>
      <c r="AJ33" s="1595"/>
      <c r="AK33" s="1595"/>
      <c r="AL33" s="1595"/>
      <c r="AM33" s="1595"/>
      <c r="AN33" s="1596"/>
    </row>
    <row r="34" spans="2:41" ht="15" customHeight="1">
      <c r="B34" s="1547"/>
      <c r="C34" s="1548"/>
      <c r="D34" s="1548"/>
      <c r="E34" s="1548"/>
      <c r="F34" s="1548"/>
      <c r="G34" s="1548"/>
      <c r="H34" s="1548"/>
      <c r="I34" s="1548"/>
      <c r="J34" s="1548"/>
      <c r="K34" s="1548"/>
      <c r="L34" s="1549"/>
      <c r="M34" s="1587"/>
      <c r="N34" s="1587"/>
      <c r="O34" s="1587"/>
      <c r="P34" s="1587"/>
      <c r="Q34" s="1587"/>
      <c r="R34" s="1587"/>
      <c r="S34" s="1587"/>
      <c r="T34" s="1587"/>
      <c r="U34" s="1587"/>
      <c r="V34" s="1587"/>
      <c r="W34" s="1587"/>
      <c r="X34" s="1587"/>
      <c r="Y34" s="1587"/>
      <c r="Z34" s="1587"/>
      <c r="AA34" s="1587"/>
      <c r="AB34" s="1587"/>
      <c r="AC34" s="1587"/>
      <c r="AD34" s="1587"/>
      <c r="AE34" s="1591"/>
      <c r="AF34" s="1592"/>
      <c r="AG34" s="1593"/>
      <c r="AH34" s="1597"/>
      <c r="AI34" s="1598"/>
      <c r="AJ34" s="1598"/>
      <c r="AK34" s="1598"/>
      <c r="AL34" s="1598"/>
      <c r="AM34" s="1598"/>
      <c r="AN34" s="1599"/>
    </row>
    <row r="35" spans="2:41" ht="15" customHeight="1">
      <c r="B35" s="1530"/>
      <c r="C35" s="1531"/>
      <c r="D35" s="1531"/>
      <c r="E35" s="1558"/>
      <c r="F35" s="1558"/>
      <c r="G35" s="1558"/>
      <c r="H35" s="1558"/>
      <c r="I35" s="1558"/>
      <c r="J35" s="1558"/>
      <c r="K35" s="1558"/>
      <c r="L35" s="1558"/>
      <c r="M35" s="1558"/>
      <c r="N35" s="1558"/>
      <c r="O35" s="1558"/>
      <c r="P35" s="1558"/>
      <c r="Q35" s="1558"/>
      <c r="R35" s="1558"/>
      <c r="S35" s="1558"/>
      <c r="T35" s="1560"/>
      <c r="U35" s="1561"/>
      <c r="V35" s="1561"/>
      <c r="W35" s="1561"/>
      <c r="X35" s="1561"/>
      <c r="Y35" s="1561"/>
      <c r="Z35" s="1561"/>
      <c r="AA35" s="1561"/>
      <c r="AB35" s="1561"/>
      <c r="AC35" s="1561"/>
      <c r="AD35" s="1562"/>
      <c r="AE35" s="1563"/>
      <c r="AF35" s="1528"/>
      <c r="AG35" s="1564"/>
      <c r="AH35" s="1567"/>
      <c r="AI35" s="1568"/>
      <c r="AJ35" s="1568"/>
      <c r="AK35" s="1568"/>
      <c r="AL35" s="1568"/>
      <c r="AM35" s="1568"/>
      <c r="AN35" s="1569"/>
    </row>
    <row r="36" spans="2:41" ht="15" customHeight="1">
      <c r="B36" s="1530"/>
      <c r="C36" s="1531"/>
      <c r="D36" s="1531"/>
      <c r="E36" s="1558"/>
      <c r="F36" s="1558"/>
      <c r="G36" s="1558"/>
      <c r="H36" s="1558"/>
      <c r="I36" s="1558"/>
      <c r="J36" s="1558"/>
      <c r="K36" s="1558"/>
      <c r="L36" s="1558"/>
      <c r="M36" s="1558"/>
      <c r="N36" s="1558"/>
      <c r="O36" s="1558"/>
      <c r="P36" s="1558"/>
      <c r="Q36" s="1558"/>
      <c r="R36" s="1558"/>
      <c r="S36" s="1558"/>
      <c r="T36" s="1573"/>
      <c r="U36" s="1574"/>
      <c r="V36" s="1574"/>
      <c r="W36" s="1574"/>
      <c r="X36" s="1574"/>
      <c r="Y36" s="1574"/>
      <c r="Z36" s="1574"/>
      <c r="AA36" s="1574"/>
      <c r="AB36" s="1574"/>
      <c r="AC36" s="1574"/>
      <c r="AD36" s="1575"/>
      <c r="AE36" s="1565"/>
      <c r="AF36" s="1529"/>
      <c r="AG36" s="1566"/>
      <c r="AH36" s="1600"/>
      <c r="AI36" s="1601"/>
      <c r="AJ36" s="1601"/>
      <c r="AK36" s="1601"/>
      <c r="AL36" s="1601"/>
      <c r="AM36" s="1601"/>
      <c r="AN36" s="1602"/>
    </row>
    <row r="37" spans="2:41" ht="15" customHeight="1">
      <c r="B37" s="1530"/>
      <c r="C37" s="1531"/>
      <c r="D37" s="1531"/>
      <c r="E37" s="1558"/>
      <c r="F37" s="1558"/>
      <c r="G37" s="1558"/>
      <c r="H37" s="1558"/>
      <c r="I37" s="1558"/>
      <c r="J37" s="1558"/>
      <c r="K37" s="1558"/>
      <c r="L37" s="1558"/>
      <c r="M37" s="1558"/>
      <c r="N37" s="1558"/>
      <c r="O37" s="1558"/>
      <c r="P37" s="1558"/>
      <c r="Q37" s="1558"/>
      <c r="R37" s="1558"/>
      <c r="S37" s="1558"/>
      <c r="T37" s="1558"/>
      <c r="U37" s="1558"/>
      <c r="V37" s="1558"/>
      <c r="W37" s="1558"/>
      <c r="X37" s="1558"/>
      <c r="Y37" s="1558"/>
      <c r="Z37" s="1558"/>
      <c r="AA37" s="1558"/>
      <c r="AB37" s="1558"/>
      <c r="AC37" s="1558"/>
      <c r="AD37" s="1558"/>
      <c r="AE37" s="1563"/>
      <c r="AF37" s="1528"/>
      <c r="AG37" s="1564"/>
      <c r="AH37" s="443"/>
      <c r="AI37" s="444"/>
      <c r="AJ37" s="444"/>
      <c r="AK37" s="444"/>
      <c r="AL37" s="444"/>
      <c r="AM37" s="444"/>
      <c r="AN37" s="445"/>
    </row>
    <row r="38" spans="2:41" ht="15" customHeight="1">
      <c r="B38" s="1530"/>
      <c r="C38" s="1531"/>
      <c r="D38" s="1531"/>
      <c r="E38" s="1558"/>
      <c r="F38" s="1558"/>
      <c r="G38" s="1558"/>
      <c r="H38" s="1558"/>
      <c r="I38" s="1558"/>
      <c r="J38" s="1558"/>
      <c r="K38" s="1558"/>
      <c r="L38" s="1558"/>
      <c r="M38" s="1558"/>
      <c r="N38" s="1558"/>
      <c r="O38" s="1558"/>
      <c r="P38" s="1558"/>
      <c r="Q38" s="1558"/>
      <c r="R38" s="1558"/>
      <c r="S38" s="1558"/>
      <c r="T38" s="1558"/>
      <c r="U38" s="1558"/>
      <c r="V38" s="1558"/>
      <c r="W38" s="1558"/>
      <c r="X38" s="1558"/>
      <c r="Y38" s="1558"/>
      <c r="Z38" s="1558"/>
      <c r="AA38" s="1558"/>
      <c r="AB38" s="1558"/>
      <c r="AC38" s="1558"/>
      <c r="AD38" s="1558"/>
      <c r="AE38" s="1565"/>
      <c r="AF38" s="1529"/>
      <c r="AG38" s="1566"/>
      <c r="AH38" s="446"/>
      <c r="AI38" s="431"/>
      <c r="AJ38" s="431"/>
      <c r="AK38" s="431"/>
      <c r="AL38" s="431"/>
      <c r="AM38" s="431"/>
      <c r="AN38" s="447"/>
    </row>
    <row r="39" spans="2:41" ht="15" customHeight="1">
      <c r="B39" s="1530"/>
      <c r="C39" s="1531"/>
      <c r="D39" s="1531"/>
      <c r="E39" s="1558"/>
      <c r="F39" s="1558"/>
      <c r="G39" s="1558"/>
      <c r="H39" s="1558"/>
      <c r="I39" s="1558"/>
      <c r="J39" s="1558"/>
      <c r="K39" s="1558"/>
      <c r="L39" s="1558"/>
      <c r="M39" s="1558"/>
      <c r="N39" s="1558"/>
      <c r="O39" s="1558"/>
      <c r="P39" s="1558"/>
      <c r="Q39" s="1558"/>
      <c r="R39" s="1558"/>
      <c r="S39" s="1558"/>
      <c r="T39" s="1558"/>
      <c r="U39" s="1558"/>
      <c r="V39" s="1558"/>
      <c r="W39" s="1558"/>
      <c r="X39" s="1558"/>
      <c r="Y39" s="1558"/>
      <c r="Z39" s="1558"/>
      <c r="AA39" s="1558"/>
      <c r="AB39" s="1558"/>
      <c r="AC39" s="1558"/>
      <c r="AD39" s="1558"/>
      <c r="AE39" s="1563"/>
      <c r="AF39" s="1528"/>
      <c r="AG39" s="1564"/>
      <c r="AH39" s="443"/>
      <c r="AI39" s="444"/>
      <c r="AJ39" s="444"/>
      <c r="AK39" s="444"/>
      <c r="AL39" s="444"/>
      <c r="AM39" s="444"/>
      <c r="AN39" s="445"/>
      <c r="AO39" s="430"/>
    </row>
    <row r="40" spans="2:41" ht="15" customHeight="1">
      <c r="B40" s="1530"/>
      <c r="C40" s="1531"/>
      <c r="D40" s="1531"/>
      <c r="E40" s="1558"/>
      <c r="F40" s="1558"/>
      <c r="G40" s="1558"/>
      <c r="H40" s="1558"/>
      <c r="I40" s="1558"/>
      <c r="J40" s="1558"/>
      <c r="K40" s="1558"/>
      <c r="L40" s="1558"/>
      <c r="M40" s="1558"/>
      <c r="N40" s="1558"/>
      <c r="O40" s="1558"/>
      <c r="P40" s="1558"/>
      <c r="Q40" s="1558"/>
      <c r="R40" s="1558"/>
      <c r="S40" s="1558"/>
      <c r="T40" s="1558"/>
      <c r="U40" s="1558"/>
      <c r="V40" s="1558"/>
      <c r="W40" s="1558"/>
      <c r="X40" s="1558"/>
      <c r="Y40" s="1558"/>
      <c r="Z40" s="1558"/>
      <c r="AA40" s="1558"/>
      <c r="AB40" s="1558"/>
      <c r="AC40" s="1558"/>
      <c r="AD40" s="1558"/>
      <c r="AE40" s="1565"/>
      <c r="AF40" s="1529"/>
      <c r="AG40" s="1566"/>
      <c r="AH40" s="446"/>
      <c r="AI40" s="431"/>
      <c r="AJ40" s="431"/>
      <c r="AK40" s="431"/>
      <c r="AL40" s="431"/>
      <c r="AM40" s="431"/>
      <c r="AN40" s="447"/>
      <c r="AO40" s="430"/>
    </row>
    <row r="41" spans="2:41" ht="15" customHeight="1">
      <c r="B41" s="1530"/>
      <c r="C41" s="1531"/>
      <c r="D41" s="1531"/>
      <c r="E41" s="1558"/>
      <c r="F41" s="1558"/>
      <c r="G41" s="1558"/>
      <c r="H41" s="1558"/>
      <c r="I41" s="1558"/>
      <c r="J41" s="1558"/>
      <c r="K41" s="1558"/>
      <c r="L41" s="1558"/>
      <c r="M41" s="1558"/>
      <c r="N41" s="1558"/>
      <c r="O41" s="1558"/>
      <c r="P41" s="1558"/>
      <c r="Q41" s="1558"/>
      <c r="R41" s="1558"/>
      <c r="S41" s="1558"/>
      <c r="T41" s="1558"/>
      <c r="U41" s="1558"/>
      <c r="V41" s="1558"/>
      <c r="W41" s="1558"/>
      <c r="X41" s="1558"/>
      <c r="Y41" s="1558"/>
      <c r="Z41" s="1558"/>
      <c r="AA41" s="1558"/>
      <c r="AB41" s="1558"/>
      <c r="AC41" s="1558"/>
      <c r="AD41" s="1558"/>
      <c r="AE41" s="1563"/>
      <c r="AF41" s="1528"/>
      <c r="AG41" s="1564"/>
      <c r="AH41" s="443"/>
      <c r="AI41" s="444"/>
      <c r="AJ41" s="444"/>
      <c r="AK41" s="444"/>
      <c r="AL41" s="444"/>
      <c r="AM41" s="444"/>
      <c r="AN41" s="445"/>
      <c r="AO41" s="430"/>
    </row>
    <row r="42" spans="2:41" ht="15" customHeight="1">
      <c r="B42" s="1530"/>
      <c r="C42" s="1531"/>
      <c r="D42" s="1531"/>
      <c r="E42" s="1558"/>
      <c r="F42" s="1558"/>
      <c r="G42" s="1558"/>
      <c r="H42" s="1558"/>
      <c r="I42" s="1558"/>
      <c r="J42" s="1558"/>
      <c r="K42" s="1558"/>
      <c r="L42" s="1558"/>
      <c r="M42" s="1558"/>
      <c r="N42" s="1558"/>
      <c r="O42" s="1558"/>
      <c r="P42" s="1558"/>
      <c r="Q42" s="1558"/>
      <c r="R42" s="1558"/>
      <c r="S42" s="1558"/>
      <c r="T42" s="1558"/>
      <c r="U42" s="1558"/>
      <c r="V42" s="1558"/>
      <c r="W42" s="1558"/>
      <c r="X42" s="1558"/>
      <c r="Y42" s="1558"/>
      <c r="Z42" s="1558"/>
      <c r="AA42" s="1558"/>
      <c r="AB42" s="1558"/>
      <c r="AC42" s="1558"/>
      <c r="AD42" s="1558"/>
      <c r="AE42" s="1565"/>
      <c r="AF42" s="1529"/>
      <c r="AG42" s="1566"/>
      <c r="AH42" s="446"/>
      <c r="AI42" s="431"/>
      <c r="AJ42" s="431"/>
      <c r="AK42" s="431"/>
      <c r="AL42" s="431"/>
      <c r="AM42" s="431"/>
      <c r="AN42" s="447"/>
    </row>
    <row r="43" spans="2:41" ht="15" customHeight="1">
      <c r="B43" s="1530"/>
      <c r="C43" s="1531"/>
      <c r="D43" s="1531"/>
      <c r="E43" s="1558"/>
      <c r="F43" s="1558"/>
      <c r="G43" s="1558"/>
      <c r="H43" s="1558"/>
      <c r="I43" s="1558"/>
      <c r="J43" s="1558"/>
      <c r="K43" s="1558"/>
      <c r="L43" s="1558"/>
      <c r="M43" s="1558"/>
      <c r="N43" s="1558"/>
      <c r="O43" s="1558"/>
      <c r="P43" s="1558"/>
      <c r="Q43" s="1558"/>
      <c r="R43" s="1558"/>
      <c r="S43" s="1558"/>
      <c r="T43" s="1558"/>
      <c r="U43" s="1558"/>
      <c r="V43" s="1558"/>
      <c r="W43" s="1558"/>
      <c r="X43" s="1558"/>
      <c r="Y43" s="1558"/>
      <c r="Z43" s="1558"/>
      <c r="AA43" s="1558"/>
      <c r="AB43" s="1558"/>
      <c r="AC43" s="1558"/>
      <c r="AD43" s="1558"/>
      <c r="AE43" s="1563"/>
      <c r="AF43" s="1528"/>
      <c r="AG43" s="1564"/>
      <c r="AH43" s="443"/>
      <c r="AI43" s="444"/>
      <c r="AJ43" s="444"/>
      <c r="AK43" s="444"/>
      <c r="AL43" s="444"/>
      <c r="AM43" s="444"/>
      <c r="AN43" s="445"/>
    </row>
    <row r="44" spans="2:41" ht="15" customHeight="1">
      <c r="B44" s="1530"/>
      <c r="C44" s="1531"/>
      <c r="D44" s="1531"/>
      <c r="E44" s="1558"/>
      <c r="F44" s="1558"/>
      <c r="G44" s="1558"/>
      <c r="H44" s="1558"/>
      <c r="I44" s="1558"/>
      <c r="J44" s="1558"/>
      <c r="K44" s="1558"/>
      <c r="L44" s="1558"/>
      <c r="M44" s="1558"/>
      <c r="N44" s="1558"/>
      <c r="O44" s="1558"/>
      <c r="P44" s="1558"/>
      <c r="Q44" s="1558"/>
      <c r="R44" s="1558"/>
      <c r="S44" s="1558"/>
      <c r="T44" s="1558"/>
      <c r="U44" s="1558"/>
      <c r="V44" s="1558"/>
      <c r="W44" s="1558"/>
      <c r="X44" s="1558"/>
      <c r="Y44" s="1558"/>
      <c r="Z44" s="1558"/>
      <c r="AA44" s="1558"/>
      <c r="AB44" s="1558"/>
      <c r="AC44" s="1558"/>
      <c r="AD44" s="1558"/>
      <c r="AE44" s="1565"/>
      <c r="AF44" s="1529"/>
      <c r="AG44" s="1566"/>
      <c r="AH44" s="446"/>
      <c r="AI44" s="431"/>
      <c r="AJ44" s="431"/>
      <c r="AK44" s="431"/>
      <c r="AL44" s="431"/>
      <c r="AM44" s="431"/>
      <c r="AN44" s="447"/>
    </row>
    <row r="45" spans="2:41" ht="15" customHeight="1">
      <c r="B45" s="1530"/>
      <c r="C45" s="1531"/>
      <c r="D45" s="1531"/>
      <c r="E45" s="1558"/>
      <c r="F45" s="1558"/>
      <c r="G45" s="1558"/>
      <c r="H45" s="1558"/>
      <c r="I45" s="1558"/>
      <c r="J45" s="1558"/>
      <c r="K45" s="1558"/>
      <c r="L45" s="1558"/>
      <c r="M45" s="1558"/>
      <c r="N45" s="1558"/>
      <c r="O45" s="1558"/>
      <c r="P45" s="1558"/>
      <c r="Q45" s="1558"/>
      <c r="R45" s="1558"/>
      <c r="S45" s="1558"/>
      <c r="T45" s="1558"/>
      <c r="U45" s="1558"/>
      <c r="V45" s="1558"/>
      <c r="W45" s="1558"/>
      <c r="X45" s="1558"/>
      <c r="Y45" s="1558"/>
      <c r="Z45" s="1558"/>
      <c r="AA45" s="1558"/>
      <c r="AB45" s="1558"/>
      <c r="AC45" s="1558"/>
      <c r="AD45" s="1558"/>
      <c r="AE45" s="1563"/>
      <c r="AF45" s="1528"/>
      <c r="AG45" s="1564"/>
      <c r="AH45" s="443"/>
      <c r="AI45" s="444"/>
      <c r="AJ45" s="444"/>
      <c r="AK45" s="444"/>
      <c r="AL45" s="444"/>
      <c r="AM45" s="444"/>
      <c r="AN45" s="445"/>
    </row>
    <row r="46" spans="2:41" ht="15" customHeight="1">
      <c r="B46" s="1530"/>
      <c r="C46" s="1531"/>
      <c r="D46" s="1531"/>
      <c r="E46" s="1558"/>
      <c r="F46" s="1558"/>
      <c r="G46" s="1558"/>
      <c r="H46" s="1558"/>
      <c r="I46" s="1558"/>
      <c r="J46" s="1558"/>
      <c r="K46" s="1558"/>
      <c r="L46" s="1558"/>
      <c r="M46" s="1558"/>
      <c r="N46" s="1558"/>
      <c r="O46" s="1558"/>
      <c r="P46" s="1558"/>
      <c r="Q46" s="1558"/>
      <c r="R46" s="1558"/>
      <c r="S46" s="1558"/>
      <c r="T46" s="1558"/>
      <c r="U46" s="1558"/>
      <c r="V46" s="1558"/>
      <c r="W46" s="1558"/>
      <c r="X46" s="1558"/>
      <c r="Y46" s="1558"/>
      <c r="Z46" s="1558"/>
      <c r="AA46" s="1558"/>
      <c r="AB46" s="1558"/>
      <c r="AC46" s="1558"/>
      <c r="AD46" s="1558"/>
      <c r="AE46" s="1565"/>
      <c r="AF46" s="1529"/>
      <c r="AG46" s="1566"/>
      <c r="AH46" s="446"/>
      <c r="AI46" s="431"/>
      <c r="AJ46" s="431"/>
      <c r="AK46" s="431"/>
      <c r="AL46" s="431"/>
      <c r="AM46" s="431"/>
      <c r="AN46" s="447"/>
    </row>
    <row r="47" spans="2:41" ht="15" customHeight="1">
      <c r="B47" s="1530"/>
      <c r="C47" s="1531"/>
      <c r="D47" s="1531"/>
      <c r="E47" s="1558"/>
      <c r="F47" s="1558"/>
      <c r="G47" s="1558"/>
      <c r="H47" s="1558"/>
      <c r="I47" s="1558"/>
      <c r="J47" s="1558"/>
      <c r="K47" s="1558"/>
      <c r="L47" s="1558"/>
      <c r="M47" s="1558"/>
      <c r="N47" s="1558"/>
      <c r="O47" s="1558"/>
      <c r="P47" s="1558"/>
      <c r="Q47" s="1558"/>
      <c r="R47" s="1558"/>
      <c r="S47" s="1558"/>
      <c r="T47" s="1558"/>
      <c r="U47" s="1558"/>
      <c r="V47" s="1558"/>
      <c r="W47" s="1558"/>
      <c r="X47" s="1558"/>
      <c r="Y47" s="1558"/>
      <c r="Z47" s="1558"/>
      <c r="AA47" s="1558"/>
      <c r="AB47" s="1558"/>
      <c r="AC47" s="1558"/>
      <c r="AD47" s="1558"/>
      <c r="AE47" s="1563"/>
      <c r="AF47" s="1528"/>
      <c r="AG47" s="1564"/>
      <c r="AH47" s="443"/>
      <c r="AI47" s="444"/>
      <c r="AJ47" s="444"/>
      <c r="AK47" s="444"/>
      <c r="AL47" s="444"/>
      <c r="AM47" s="444"/>
      <c r="AN47" s="445"/>
    </row>
    <row r="48" spans="2:41" s="448" customFormat="1" ht="15" customHeight="1">
      <c r="B48" s="1530"/>
      <c r="C48" s="1531"/>
      <c r="D48" s="1531"/>
      <c r="E48" s="1558"/>
      <c r="F48" s="1558"/>
      <c r="G48" s="1558"/>
      <c r="H48" s="1558"/>
      <c r="I48" s="1558"/>
      <c r="J48" s="1558"/>
      <c r="K48" s="1558"/>
      <c r="L48" s="1558"/>
      <c r="M48" s="1558"/>
      <c r="N48" s="1558"/>
      <c r="O48" s="1558"/>
      <c r="P48" s="1558"/>
      <c r="Q48" s="1558"/>
      <c r="R48" s="1558"/>
      <c r="S48" s="1558"/>
      <c r="T48" s="1558"/>
      <c r="U48" s="1558"/>
      <c r="V48" s="1558"/>
      <c r="W48" s="1558"/>
      <c r="X48" s="1558"/>
      <c r="Y48" s="1558"/>
      <c r="Z48" s="1558"/>
      <c r="AA48" s="1558"/>
      <c r="AB48" s="1558"/>
      <c r="AC48" s="1558"/>
      <c r="AD48" s="1558"/>
      <c r="AE48" s="1565"/>
      <c r="AF48" s="1529"/>
      <c r="AG48" s="1566"/>
      <c r="AH48" s="446"/>
      <c r="AI48" s="431"/>
      <c r="AJ48" s="431"/>
      <c r="AK48" s="431"/>
      <c r="AL48" s="431"/>
      <c r="AM48" s="431"/>
      <c r="AN48" s="447"/>
      <c r="AO48" s="424"/>
    </row>
    <row r="49" spans="2:41" s="448" customFormat="1" ht="15" customHeight="1">
      <c r="B49" s="1530"/>
      <c r="C49" s="1531"/>
      <c r="D49" s="1531"/>
      <c r="E49" s="1558"/>
      <c r="F49" s="1558"/>
      <c r="G49" s="1558"/>
      <c r="H49" s="1558"/>
      <c r="I49" s="1558"/>
      <c r="J49" s="1558"/>
      <c r="K49" s="1558"/>
      <c r="L49" s="1558"/>
      <c r="M49" s="1558"/>
      <c r="N49" s="1558"/>
      <c r="O49" s="1558"/>
      <c r="P49" s="1558"/>
      <c r="Q49" s="1558"/>
      <c r="R49" s="1558"/>
      <c r="S49" s="1558"/>
      <c r="T49" s="1558"/>
      <c r="U49" s="1558"/>
      <c r="V49" s="1558"/>
      <c r="W49" s="1558"/>
      <c r="X49" s="1558"/>
      <c r="Y49" s="1558"/>
      <c r="Z49" s="1558"/>
      <c r="AA49" s="1558"/>
      <c r="AB49" s="1558"/>
      <c r="AC49" s="1558"/>
      <c r="AD49" s="1558"/>
      <c r="AE49" s="1563"/>
      <c r="AF49" s="1528"/>
      <c r="AG49" s="1564"/>
      <c r="AH49" s="443"/>
      <c r="AI49" s="444"/>
      <c r="AJ49" s="444"/>
      <c r="AK49" s="444"/>
      <c r="AL49" s="444"/>
      <c r="AM49" s="444"/>
      <c r="AN49" s="445"/>
      <c r="AO49" s="424"/>
    </row>
    <row r="50" spans="2:41" s="448" customFormat="1" ht="15" customHeight="1" thickBot="1">
      <c r="B50" s="1603"/>
      <c r="C50" s="1604"/>
      <c r="D50" s="1604"/>
      <c r="E50" s="1605"/>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1605"/>
      <c r="AB50" s="1605"/>
      <c r="AC50" s="1605"/>
      <c r="AD50" s="1605"/>
      <c r="AE50" s="1606"/>
      <c r="AF50" s="1607"/>
      <c r="AG50" s="1608"/>
      <c r="AH50" s="449"/>
      <c r="AI50" s="450"/>
      <c r="AJ50" s="450"/>
      <c r="AK50" s="450"/>
      <c r="AL50" s="450"/>
      <c r="AM50" s="450"/>
      <c r="AN50" s="451"/>
      <c r="AO50" s="424"/>
    </row>
  </sheetData>
  <mergeCells count="128">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
  <sheetViews>
    <sheetView view="pageBreakPreview" zoomScale="60" zoomScaleNormal="85" workbookViewId="0"/>
  </sheetViews>
  <sheetFormatPr defaultRowHeight="13"/>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12700</xdr:rowOff>
              </to>
            </anchor>
          </objectPr>
        </oleObject>
      </mc:Choice>
      <mc:Fallback>
        <oleObject progId="Word.Document.12" shapeId="2048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L38"/>
  <sheetViews>
    <sheetView view="pageBreakPreview" zoomScale="85" zoomScaleNormal="85" zoomScaleSheetLayoutView="85" workbookViewId="0"/>
  </sheetViews>
  <sheetFormatPr defaultColWidth="9" defaultRowHeight="13"/>
  <cols>
    <col min="1" max="3" width="13.36328125" style="453" customWidth="1"/>
    <col min="4" max="4" width="6.453125" style="453" customWidth="1"/>
    <col min="5" max="5" width="3.6328125" style="453" customWidth="1"/>
    <col min="6" max="6" width="13.36328125" style="453" customWidth="1"/>
    <col min="7" max="7" width="22.36328125" style="453" customWidth="1"/>
    <col min="8" max="16384" width="9" style="453"/>
  </cols>
  <sheetData>
    <row r="1" spans="1:12" ht="16.5">
      <c r="G1" s="454" t="s">
        <v>603</v>
      </c>
    </row>
    <row r="2" spans="1:12" ht="9.75" customHeight="1">
      <c r="G2" s="455"/>
    </row>
    <row r="3" spans="1:12" ht="23.5">
      <c r="A3" s="1609" t="s">
        <v>604</v>
      </c>
      <c r="B3" s="1609"/>
      <c r="C3" s="1609"/>
      <c r="D3" s="1609"/>
      <c r="E3" s="1609"/>
      <c r="F3" s="1609"/>
      <c r="G3" s="1609"/>
      <c r="H3" s="456"/>
      <c r="I3" s="456"/>
      <c r="J3" s="456"/>
      <c r="K3" s="456"/>
      <c r="L3" s="456"/>
    </row>
    <row r="4" spans="1:12" ht="13.5" customHeight="1"/>
    <row r="5" spans="1:12" ht="36" customHeight="1">
      <c r="A5" s="457" t="s">
        <v>605</v>
      </c>
      <c r="B5" s="1610"/>
      <c r="C5" s="1611"/>
      <c r="D5" s="1611"/>
      <c r="E5" s="1611"/>
      <c r="F5" s="457" t="s">
        <v>606</v>
      </c>
      <c r="G5" s="458"/>
    </row>
    <row r="6" spans="1:12" ht="36" customHeight="1">
      <c r="A6" s="457" t="s">
        <v>607</v>
      </c>
      <c r="B6" s="1612" t="s">
        <v>7020</v>
      </c>
      <c r="C6" s="1612"/>
      <c r="D6" s="1612"/>
      <c r="E6" s="1612"/>
      <c r="F6" s="1612"/>
      <c r="G6" s="1612"/>
    </row>
    <row r="7" spans="1:12" ht="20.25" customHeight="1">
      <c r="A7" s="457" t="s">
        <v>608</v>
      </c>
      <c r="B7" s="457" t="s">
        <v>609</v>
      </c>
      <c r="C7" s="457" t="s">
        <v>610</v>
      </c>
      <c r="D7" s="1613" t="s">
        <v>611</v>
      </c>
      <c r="E7" s="1614"/>
      <c r="F7" s="1614"/>
      <c r="G7" s="1615"/>
    </row>
    <row r="8" spans="1:12" ht="20.25" customHeight="1">
      <c r="A8" s="1612"/>
      <c r="B8" s="1612"/>
      <c r="C8" s="1612"/>
      <c r="D8" s="1616"/>
      <c r="E8" s="1617"/>
      <c r="F8" s="1617"/>
      <c r="G8" s="1618"/>
    </row>
    <row r="9" spans="1:12" ht="20.25" customHeight="1">
      <c r="A9" s="1612"/>
      <c r="B9" s="1612"/>
      <c r="C9" s="1612"/>
      <c r="D9" s="1619"/>
      <c r="E9" s="1620"/>
      <c r="F9" s="1620"/>
      <c r="G9" s="1621"/>
    </row>
    <row r="10" spans="1:12" ht="20.25" customHeight="1">
      <c r="A10" s="1612"/>
      <c r="B10" s="1612"/>
      <c r="C10" s="1612"/>
      <c r="D10" s="1619"/>
      <c r="E10" s="1620"/>
      <c r="F10" s="1620"/>
      <c r="G10" s="1621"/>
    </row>
    <row r="11" spans="1:12" ht="20.25" customHeight="1">
      <c r="A11" s="1612"/>
      <c r="B11" s="1612"/>
      <c r="C11" s="1612"/>
      <c r="D11" s="1619"/>
      <c r="E11" s="1620"/>
      <c r="F11" s="1620"/>
      <c r="G11" s="1621"/>
    </row>
    <row r="12" spans="1:12" ht="20.25" customHeight="1">
      <c r="A12" s="1612"/>
      <c r="B12" s="1612"/>
      <c r="C12" s="1612"/>
      <c r="D12" s="1619"/>
      <c r="E12" s="1620"/>
      <c r="F12" s="1620"/>
      <c r="G12" s="1621"/>
    </row>
    <row r="13" spans="1:12" ht="20.25" customHeight="1">
      <c r="A13" s="1612"/>
      <c r="B13" s="1612"/>
      <c r="C13" s="1612"/>
      <c r="D13" s="1622"/>
      <c r="E13" s="1623"/>
      <c r="F13" s="1623"/>
      <c r="G13" s="1624"/>
    </row>
    <row r="14" spans="1:12" ht="20.25" customHeight="1">
      <c r="A14" s="1612"/>
      <c r="B14" s="1612"/>
      <c r="C14" s="1612"/>
      <c r="D14" s="1616"/>
      <c r="E14" s="1617"/>
      <c r="F14" s="1617"/>
      <c r="G14" s="1618"/>
    </row>
    <row r="15" spans="1:12" ht="20.25" customHeight="1">
      <c r="A15" s="1612"/>
      <c r="B15" s="1612"/>
      <c r="C15" s="1612"/>
      <c r="D15" s="1619"/>
      <c r="E15" s="1620"/>
      <c r="F15" s="1620"/>
      <c r="G15" s="1621"/>
    </row>
    <row r="16" spans="1:12" ht="20.25" customHeight="1">
      <c r="A16" s="1612"/>
      <c r="B16" s="1612"/>
      <c r="C16" s="1612"/>
      <c r="D16" s="1619"/>
      <c r="E16" s="1620"/>
      <c r="F16" s="1620"/>
      <c r="G16" s="1621"/>
    </row>
    <row r="17" spans="1:7" ht="20.25" customHeight="1">
      <c r="A17" s="1612"/>
      <c r="B17" s="1612"/>
      <c r="C17" s="1612"/>
      <c r="D17" s="1619"/>
      <c r="E17" s="1620"/>
      <c r="F17" s="1620"/>
      <c r="G17" s="1621"/>
    </row>
    <row r="18" spans="1:7" ht="20.25" customHeight="1">
      <c r="A18" s="1612"/>
      <c r="B18" s="1612"/>
      <c r="C18" s="1612"/>
      <c r="D18" s="1619"/>
      <c r="E18" s="1620"/>
      <c r="F18" s="1620"/>
      <c r="G18" s="1621"/>
    </row>
    <row r="19" spans="1:7" ht="20.25" customHeight="1">
      <c r="A19" s="1612"/>
      <c r="B19" s="1612"/>
      <c r="C19" s="1612"/>
      <c r="D19" s="1622"/>
      <c r="E19" s="1623"/>
      <c r="F19" s="1623"/>
      <c r="G19" s="1624"/>
    </row>
    <row r="20" spans="1:7" ht="20.25" customHeight="1">
      <c r="A20" s="1612"/>
      <c r="B20" s="1612"/>
      <c r="C20" s="1612"/>
      <c r="D20" s="1616"/>
      <c r="E20" s="1617"/>
      <c r="F20" s="1617"/>
      <c r="G20" s="1618"/>
    </row>
    <row r="21" spans="1:7" ht="20.25" customHeight="1">
      <c r="A21" s="1612"/>
      <c r="B21" s="1612"/>
      <c r="C21" s="1612"/>
      <c r="D21" s="1619"/>
      <c r="E21" s="1620"/>
      <c r="F21" s="1620"/>
      <c r="G21" s="1621"/>
    </row>
    <row r="22" spans="1:7" ht="20.25" customHeight="1">
      <c r="A22" s="1612"/>
      <c r="B22" s="1612"/>
      <c r="C22" s="1612"/>
      <c r="D22" s="1619"/>
      <c r="E22" s="1620"/>
      <c r="F22" s="1620"/>
      <c r="G22" s="1621"/>
    </row>
    <row r="23" spans="1:7" ht="20.25" customHeight="1">
      <c r="A23" s="1612"/>
      <c r="B23" s="1612"/>
      <c r="C23" s="1612"/>
      <c r="D23" s="1619"/>
      <c r="E23" s="1620"/>
      <c r="F23" s="1620"/>
      <c r="G23" s="1621"/>
    </row>
    <row r="24" spans="1:7" ht="20.25" customHeight="1">
      <c r="A24" s="1612"/>
      <c r="B24" s="1612"/>
      <c r="C24" s="1612"/>
      <c r="D24" s="1619"/>
      <c r="E24" s="1620"/>
      <c r="F24" s="1620"/>
      <c r="G24" s="1621"/>
    </row>
    <row r="25" spans="1:7" ht="20.25" customHeight="1">
      <c r="A25" s="1612"/>
      <c r="B25" s="1612"/>
      <c r="C25" s="1612"/>
      <c r="D25" s="1622"/>
      <c r="E25" s="1623"/>
      <c r="F25" s="1623"/>
      <c r="G25" s="1624"/>
    </row>
    <row r="26" spans="1:7" ht="20.25" customHeight="1">
      <c r="A26" s="1612"/>
      <c r="B26" s="1612"/>
      <c r="C26" s="1612"/>
      <c r="D26" s="1616"/>
      <c r="E26" s="1617"/>
      <c r="F26" s="1617"/>
      <c r="G26" s="1618"/>
    </row>
    <row r="27" spans="1:7" ht="20.25" customHeight="1">
      <c r="A27" s="1612"/>
      <c r="B27" s="1612"/>
      <c r="C27" s="1612"/>
      <c r="D27" s="1619"/>
      <c r="E27" s="1620"/>
      <c r="F27" s="1620"/>
      <c r="G27" s="1621"/>
    </row>
    <row r="28" spans="1:7" ht="20.25" customHeight="1">
      <c r="A28" s="1612"/>
      <c r="B28" s="1612"/>
      <c r="C28" s="1612"/>
      <c r="D28" s="1619"/>
      <c r="E28" s="1620"/>
      <c r="F28" s="1620"/>
      <c r="G28" s="1621"/>
    </row>
    <row r="29" spans="1:7" ht="20.25" customHeight="1">
      <c r="A29" s="1612"/>
      <c r="B29" s="1612"/>
      <c r="C29" s="1612"/>
      <c r="D29" s="1619"/>
      <c r="E29" s="1620"/>
      <c r="F29" s="1620"/>
      <c r="G29" s="1621"/>
    </row>
    <row r="30" spans="1:7" ht="20.25" customHeight="1">
      <c r="A30" s="1612"/>
      <c r="B30" s="1612"/>
      <c r="C30" s="1612"/>
      <c r="D30" s="1619"/>
      <c r="E30" s="1620"/>
      <c r="F30" s="1620"/>
      <c r="G30" s="1621"/>
    </row>
    <row r="31" spans="1:7" ht="20.25" customHeight="1">
      <c r="A31" s="1612"/>
      <c r="B31" s="1612"/>
      <c r="C31" s="1612"/>
      <c r="D31" s="1622"/>
      <c r="E31" s="1623"/>
      <c r="F31" s="1623"/>
      <c r="G31" s="1624"/>
    </row>
    <row r="32" spans="1:7" ht="20.25" customHeight="1">
      <c r="A32" s="1612"/>
      <c r="B32" s="1612"/>
      <c r="C32" s="1612"/>
      <c r="D32" s="1616"/>
      <c r="E32" s="1617"/>
      <c r="F32" s="1617"/>
      <c r="G32" s="1618"/>
    </row>
    <row r="33" spans="1:7" ht="20.25" customHeight="1">
      <c r="A33" s="1612"/>
      <c r="B33" s="1612"/>
      <c r="C33" s="1612"/>
      <c r="D33" s="1619"/>
      <c r="E33" s="1620"/>
      <c r="F33" s="1620"/>
      <c r="G33" s="1621"/>
    </row>
    <row r="34" spans="1:7" ht="20.25" customHeight="1">
      <c r="A34" s="1612"/>
      <c r="B34" s="1612"/>
      <c r="C34" s="1612"/>
      <c r="D34" s="1619"/>
      <c r="E34" s="1620"/>
      <c r="F34" s="1620"/>
      <c r="G34" s="1621"/>
    </row>
    <row r="35" spans="1:7" ht="20.25" customHeight="1">
      <c r="A35" s="1612"/>
      <c r="B35" s="1612"/>
      <c r="C35" s="1612"/>
      <c r="D35" s="1619"/>
      <c r="E35" s="1620"/>
      <c r="F35" s="1620"/>
      <c r="G35" s="1621"/>
    </row>
    <row r="36" spans="1:7" ht="20.25" customHeight="1">
      <c r="A36" s="1612"/>
      <c r="B36" s="1612"/>
      <c r="C36" s="1612"/>
      <c r="D36" s="1619"/>
      <c r="E36" s="1620"/>
      <c r="F36" s="1620"/>
      <c r="G36" s="1621"/>
    </row>
    <row r="37" spans="1:7" ht="20.25" customHeight="1">
      <c r="A37" s="1612"/>
      <c r="B37" s="1612"/>
      <c r="C37" s="1612"/>
      <c r="D37" s="1622"/>
      <c r="E37" s="1623"/>
      <c r="F37" s="1623"/>
      <c r="G37" s="1624"/>
    </row>
    <row r="38" spans="1:7" ht="16.5">
      <c r="A38" s="459" t="s">
        <v>612</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W40"/>
  <sheetViews>
    <sheetView view="pageBreakPreview" zoomScaleNormal="100" workbookViewId="0"/>
  </sheetViews>
  <sheetFormatPr defaultRowHeight="13"/>
  <cols>
    <col min="1" max="82" width="1.08984375" style="199" customWidth="1"/>
    <col min="83" max="256" width="9" style="199"/>
    <col min="257" max="338" width="1.08984375" style="199" customWidth="1"/>
    <col min="339" max="512" width="9" style="199"/>
    <col min="513" max="594" width="1.08984375" style="199" customWidth="1"/>
    <col min="595" max="768" width="9" style="199"/>
    <col min="769" max="850" width="1.08984375" style="199" customWidth="1"/>
    <col min="851" max="1024" width="9" style="199"/>
    <col min="1025" max="1106" width="1.08984375" style="199" customWidth="1"/>
    <col min="1107" max="1280" width="9" style="199"/>
    <col min="1281" max="1362" width="1.08984375" style="199" customWidth="1"/>
    <col min="1363" max="1536" width="9" style="199"/>
    <col min="1537" max="1618" width="1.08984375" style="199" customWidth="1"/>
    <col min="1619" max="1792" width="9" style="199"/>
    <col min="1793" max="1874" width="1.08984375" style="199" customWidth="1"/>
    <col min="1875" max="2048" width="9" style="199"/>
    <col min="2049" max="2130" width="1.08984375" style="199" customWidth="1"/>
    <col min="2131" max="2304" width="9" style="199"/>
    <col min="2305" max="2386" width="1.08984375" style="199" customWidth="1"/>
    <col min="2387" max="2560" width="9" style="199"/>
    <col min="2561" max="2642" width="1.08984375" style="199" customWidth="1"/>
    <col min="2643" max="2816" width="9" style="199"/>
    <col min="2817" max="2898" width="1.08984375" style="199" customWidth="1"/>
    <col min="2899" max="3072" width="9" style="199"/>
    <col min="3073" max="3154" width="1.08984375" style="199" customWidth="1"/>
    <col min="3155" max="3328" width="9" style="199"/>
    <col min="3329" max="3410" width="1.08984375" style="199" customWidth="1"/>
    <col min="3411" max="3584" width="9" style="199"/>
    <col min="3585" max="3666" width="1.08984375" style="199" customWidth="1"/>
    <col min="3667" max="3840" width="9" style="199"/>
    <col min="3841" max="3922" width="1.08984375" style="199" customWidth="1"/>
    <col min="3923" max="4096" width="9" style="199"/>
    <col min="4097" max="4178" width="1.08984375" style="199" customWidth="1"/>
    <col min="4179" max="4352" width="9" style="199"/>
    <col min="4353" max="4434" width="1.08984375" style="199" customWidth="1"/>
    <col min="4435" max="4608" width="9" style="199"/>
    <col min="4609" max="4690" width="1.08984375" style="199" customWidth="1"/>
    <col min="4691" max="4864" width="9" style="199"/>
    <col min="4865" max="4946" width="1.08984375" style="199" customWidth="1"/>
    <col min="4947" max="5120" width="9" style="199"/>
    <col min="5121" max="5202" width="1.08984375" style="199" customWidth="1"/>
    <col min="5203" max="5376" width="9" style="199"/>
    <col min="5377" max="5458" width="1.08984375" style="199" customWidth="1"/>
    <col min="5459" max="5632" width="9" style="199"/>
    <col min="5633" max="5714" width="1.08984375" style="199" customWidth="1"/>
    <col min="5715" max="5888" width="9" style="199"/>
    <col min="5889" max="5970" width="1.08984375" style="199" customWidth="1"/>
    <col min="5971" max="6144" width="9" style="199"/>
    <col min="6145" max="6226" width="1.08984375" style="199" customWidth="1"/>
    <col min="6227" max="6400" width="9" style="199"/>
    <col min="6401" max="6482" width="1.08984375" style="199" customWidth="1"/>
    <col min="6483" max="6656" width="9" style="199"/>
    <col min="6657" max="6738" width="1.08984375" style="199" customWidth="1"/>
    <col min="6739" max="6912" width="9" style="199"/>
    <col min="6913" max="6994" width="1.08984375" style="199" customWidth="1"/>
    <col min="6995" max="7168" width="9" style="199"/>
    <col min="7169" max="7250" width="1.08984375" style="199" customWidth="1"/>
    <col min="7251" max="7424" width="9" style="199"/>
    <col min="7425" max="7506" width="1.08984375" style="199" customWidth="1"/>
    <col min="7507" max="7680" width="9" style="199"/>
    <col min="7681" max="7762" width="1.08984375" style="199" customWidth="1"/>
    <col min="7763" max="7936" width="9" style="199"/>
    <col min="7937" max="8018" width="1.08984375" style="199" customWidth="1"/>
    <col min="8019" max="8192" width="9" style="199"/>
    <col min="8193" max="8274" width="1.08984375" style="199" customWidth="1"/>
    <col min="8275" max="8448" width="9" style="199"/>
    <col min="8449" max="8530" width="1.08984375" style="199" customWidth="1"/>
    <col min="8531" max="8704" width="9" style="199"/>
    <col min="8705" max="8786" width="1.08984375" style="199" customWidth="1"/>
    <col min="8787" max="8960" width="9" style="199"/>
    <col min="8961" max="9042" width="1.08984375" style="199" customWidth="1"/>
    <col min="9043" max="9216" width="9" style="199"/>
    <col min="9217" max="9298" width="1.08984375" style="199" customWidth="1"/>
    <col min="9299" max="9472" width="9" style="199"/>
    <col min="9473" max="9554" width="1.08984375" style="199" customWidth="1"/>
    <col min="9555" max="9728" width="9" style="199"/>
    <col min="9729" max="9810" width="1.08984375" style="199" customWidth="1"/>
    <col min="9811" max="9984" width="9" style="199"/>
    <col min="9985" max="10066" width="1.08984375" style="199" customWidth="1"/>
    <col min="10067" max="10240" width="9" style="199"/>
    <col min="10241" max="10322" width="1.08984375" style="199" customWidth="1"/>
    <col min="10323" max="10496" width="9" style="199"/>
    <col min="10497" max="10578" width="1.08984375" style="199" customWidth="1"/>
    <col min="10579" max="10752" width="9" style="199"/>
    <col min="10753" max="10834" width="1.08984375" style="199" customWidth="1"/>
    <col min="10835" max="11008" width="9" style="199"/>
    <col min="11009" max="11090" width="1.08984375" style="199" customWidth="1"/>
    <col min="11091" max="11264" width="9" style="199"/>
    <col min="11265" max="11346" width="1.08984375" style="199" customWidth="1"/>
    <col min="11347" max="11520" width="9" style="199"/>
    <col min="11521" max="11602" width="1.08984375" style="199" customWidth="1"/>
    <col min="11603" max="11776" width="9" style="199"/>
    <col min="11777" max="11858" width="1.08984375" style="199" customWidth="1"/>
    <col min="11859" max="12032" width="9" style="199"/>
    <col min="12033" max="12114" width="1.08984375" style="199" customWidth="1"/>
    <col min="12115" max="12288" width="9" style="199"/>
    <col min="12289" max="12370" width="1.08984375" style="199" customWidth="1"/>
    <col min="12371" max="12544" width="9" style="199"/>
    <col min="12545" max="12626" width="1.08984375" style="199" customWidth="1"/>
    <col min="12627" max="12800" width="9" style="199"/>
    <col min="12801" max="12882" width="1.08984375" style="199" customWidth="1"/>
    <col min="12883" max="13056" width="9" style="199"/>
    <col min="13057" max="13138" width="1.08984375" style="199" customWidth="1"/>
    <col min="13139" max="13312" width="9" style="199"/>
    <col min="13313" max="13394" width="1.08984375" style="199" customWidth="1"/>
    <col min="13395" max="13568" width="9" style="199"/>
    <col min="13569" max="13650" width="1.08984375" style="199" customWidth="1"/>
    <col min="13651" max="13824" width="9" style="199"/>
    <col min="13825" max="13906" width="1.08984375" style="199" customWidth="1"/>
    <col min="13907" max="14080" width="9" style="199"/>
    <col min="14081" max="14162" width="1.08984375" style="199" customWidth="1"/>
    <col min="14163" max="14336" width="9" style="199"/>
    <col min="14337" max="14418" width="1.08984375" style="199" customWidth="1"/>
    <col min="14419" max="14592" width="9" style="199"/>
    <col min="14593" max="14674" width="1.08984375" style="199" customWidth="1"/>
    <col min="14675" max="14848" width="9" style="199"/>
    <col min="14849" max="14930" width="1.08984375" style="199" customWidth="1"/>
    <col min="14931" max="15104" width="9" style="199"/>
    <col min="15105" max="15186" width="1.08984375" style="199" customWidth="1"/>
    <col min="15187" max="15360" width="9" style="199"/>
    <col min="15361" max="15442" width="1.08984375" style="199" customWidth="1"/>
    <col min="15443" max="15616" width="9" style="199"/>
    <col min="15617" max="15698" width="1.08984375" style="199" customWidth="1"/>
    <col min="15699" max="15872" width="9" style="199"/>
    <col min="15873" max="15954" width="1.08984375" style="199" customWidth="1"/>
    <col min="15955" max="16128" width="9" style="199"/>
    <col min="16129" max="16210" width="1.08984375" style="199" customWidth="1"/>
    <col min="16211" max="16384" width="9" style="199"/>
  </cols>
  <sheetData>
    <row r="1" spans="1:75" ht="13.5" thickBot="1">
      <c r="B1" s="199" t="s">
        <v>613</v>
      </c>
    </row>
    <row r="2" spans="1:75" ht="21" customHeight="1">
      <c r="A2" s="460"/>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1625" t="s">
        <v>614</v>
      </c>
      <c r="BG2" s="1625"/>
      <c r="BH2" s="1625"/>
      <c r="BI2" s="1625"/>
      <c r="BJ2" s="1625"/>
      <c r="BK2" s="1625"/>
      <c r="BL2" s="1625"/>
      <c r="BM2" s="1625"/>
      <c r="BN2" s="1625"/>
      <c r="BO2" s="1625"/>
      <c r="BP2" s="1625"/>
      <c r="BQ2" s="1625"/>
      <c r="BR2" s="1625"/>
      <c r="BS2" s="1625"/>
      <c r="BT2" s="1625"/>
      <c r="BU2" s="1625"/>
      <c r="BV2" s="461"/>
      <c r="BW2" s="462"/>
    </row>
    <row r="3" spans="1:75" ht="21" customHeight="1">
      <c r="A3" s="463"/>
      <c r="B3" s="209" t="s">
        <v>615</v>
      </c>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464"/>
    </row>
    <row r="4" spans="1:75" ht="21" customHeight="1">
      <c r="A4" s="463"/>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464"/>
    </row>
    <row r="5" spans="1:75" ht="21" customHeight="1">
      <c r="A5" s="463"/>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X5" s="209"/>
      <c r="AY5" s="1626" t="s">
        <v>616</v>
      </c>
      <c r="AZ5" s="1626"/>
      <c r="BA5" s="1626"/>
      <c r="BB5" s="1626"/>
      <c r="BC5" s="1626"/>
      <c r="BD5" s="1626"/>
      <c r="BE5" s="1626"/>
      <c r="BF5" s="1626"/>
      <c r="BG5" s="1626"/>
      <c r="BH5" s="1626"/>
      <c r="BI5" s="1626"/>
      <c r="BJ5" s="1626"/>
      <c r="BK5" s="1626"/>
      <c r="BL5" s="1626"/>
      <c r="BM5" s="1626"/>
      <c r="BN5" s="1626"/>
      <c r="BO5" s="1626"/>
      <c r="BP5" s="1626"/>
      <c r="BQ5" s="1626"/>
      <c r="BR5" s="1626"/>
      <c r="BS5" s="1626"/>
      <c r="BT5" s="1626"/>
      <c r="BU5" s="1626"/>
      <c r="BV5" s="209"/>
      <c r="BW5" s="464"/>
    </row>
    <row r="6" spans="1:75" ht="21" customHeight="1">
      <c r="A6" s="463"/>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464"/>
    </row>
    <row r="7" spans="1:75" ht="21" customHeight="1">
      <c r="A7" s="463"/>
      <c r="B7" s="209"/>
      <c r="C7" s="209"/>
      <c r="D7" s="209"/>
      <c r="E7" s="209"/>
      <c r="F7" s="209"/>
      <c r="G7" s="209"/>
      <c r="H7" s="209"/>
      <c r="I7" s="209"/>
      <c r="J7" s="209"/>
      <c r="K7" s="209"/>
      <c r="L7" s="1627" t="s">
        <v>617</v>
      </c>
      <c r="M7" s="1628"/>
      <c r="N7" s="1628"/>
      <c r="O7" s="1628"/>
      <c r="P7" s="1628"/>
      <c r="Q7" s="1628"/>
      <c r="R7" s="1628"/>
      <c r="S7" s="1628"/>
      <c r="T7" s="1628"/>
      <c r="U7" s="1628"/>
      <c r="V7" s="1628"/>
      <c r="W7" s="1628"/>
      <c r="X7" s="1628"/>
      <c r="Y7" s="1628"/>
      <c r="Z7" s="1628"/>
      <c r="AA7" s="1628"/>
      <c r="AB7" s="1628"/>
      <c r="AC7" s="1628"/>
      <c r="AD7" s="1628"/>
      <c r="AE7" s="1628"/>
      <c r="AF7" s="1628"/>
      <c r="AG7" s="1628"/>
      <c r="AH7" s="1628"/>
      <c r="AI7" s="1628"/>
      <c r="AJ7" s="1628"/>
      <c r="AK7" s="1628"/>
      <c r="AL7" s="1628"/>
      <c r="AM7" s="1628"/>
      <c r="AN7" s="1628"/>
      <c r="AO7" s="1628"/>
      <c r="AP7" s="1628"/>
      <c r="AQ7" s="1628"/>
      <c r="AR7" s="1628"/>
      <c r="AS7" s="1628"/>
      <c r="AT7" s="209"/>
      <c r="AU7" s="209" t="s">
        <v>618</v>
      </c>
      <c r="AV7" s="209"/>
      <c r="AW7" s="209"/>
      <c r="AX7" s="465"/>
      <c r="AY7" s="1629">
        <v>2</v>
      </c>
      <c r="AZ7" s="1629"/>
      <c r="BA7" s="1629"/>
      <c r="BB7" s="209"/>
      <c r="BC7" s="209" t="s">
        <v>619</v>
      </c>
      <c r="BD7" s="209"/>
      <c r="BE7" s="209"/>
      <c r="BF7" s="209"/>
      <c r="BG7" s="209"/>
      <c r="BH7" s="209"/>
      <c r="BI7" s="209"/>
      <c r="BJ7" s="209"/>
      <c r="BK7" s="209"/>
      <c r="BL7" s="209"/>
      <c r="BM7" s="209"/>
      <c r="BN7" s="209"/>
      <c r="BO7" s="209"/>
      <c r="BP7" s="209"/>
      <c r="BQ7" s="209"/>
      <c r="BR7" s="209"/>
      <c r="BS7" s="209"/>
      <c r="BT7" s="209"/>
      <c r="BU7" s="209"/>
      <c r="BV7" s="209"/>
      <c r="BW7" s="464"/>
    </row>
    <row r="8" spans="1:75" ht="21" customHeight="1">
      <c r="A8" s="463"/>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464"/>
    </row>
    <row r="9" spans="1:75" ht="21" customHeight="1">
      <c r="A9" s="463"/>
      <c r="B9" s="466"/>
      <c r="C9" s="467"/>
      <c r="D9" s="467"/>
      <c r="E9" s="467"/>
      <c r="F9" s="1630" t="s">
        <v>213</v>
      </c>
      <c r="G9" s="1630"/>
      <c r="H9" s="1630"/>
      <c r="I9" s="1630"/>
      <c r="J9" s="1630"/>
      <c r="K9" s="1630"/>
      <c r="L9" s="1630"/>
      <c r="M9" s="1630"/>
      <c r="N9" s="1630"/>
      <c r="O9" s="467"/>
      <c r="P9" s="467"/>
      <c r="Q9" s="467"/>
      <c r="R9" s="468"/>
      <c r="S9" s="469"/>
      <c r="T9" s="1631" t="s">
        <v>620</v>
      </c>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2"/>
      <c r="AR9" s="1632"/>
      <c r="AS9" s="1632"/>
      <c r="AT9" s="1632"/>
      <c r="AU9" s="1632"/>
      <c r="AV9" s="1632"/>
      <c r="AW9" s="1632"/>
      <c r="AX9" s="1632"/>
      <c r="AY9" s="1632"/>
      <c r="AZ9" s="1632"/>
      <c r="BA9" s="1632"/>
      <c r="BB9" s="1632"/>
      <c r="BC9" s="1632"/>
      <c r="BD9" s="1632"/>
      <c r="BE9" s="1632"/>
      <c r="BF9" s="1632"/>
      <c r="BG9" s="1632"/>
      <c r="BH9" s="1632"/>
      <c r="BI9" s="1632"/>
      <c r="BJ9" s="1632"/>
      <c r="BK9" s="1632"/>
      <c r="BL9" s="1632"/>
      <c r="BM9" s="1632"/>
      <c r="BN9" s="1632"/>
      <c r="BO9" s="1632"/>
      <c r="BP9" s="1632"/>
      <c r="BQ9" s="1632"/>
      <c r="BR9" s="1632"/>
      <c r="BS9" s="1632"/>
      <c r="BT9" s="1632"/>
      <c r="BU9" s="470"/>
      <c r="BV9" s="471"/>
      <c r="BW9" s="464"/>
    </row>
    <row r="10" spans="1:75" ht="21" customHeight="1">
      <c r="A10" s="463"/>
      <c r="B10" s="466"/>
      <c r="C10" s="467"/>
      <c r="D10" s="467"/>
      <c r="E10" s="467"/>
      <c r="F10" s="1630" t="s">
        <v>621</v>
      </c>
      <c r="G10" s="1630"/>
      <c r="H10" s="1630"/>
      <c r="I10" s="1630"/>
      <c r="J10" s="1630"/>
      <c r="K10" s="1630"/>
      <c r="L10" s="1630"/>
      <c r="M10" s="1630"/>
      <c r="N10" s="1630"/>
      <c r="O10" s="467"/>
      <c r="P10" s="467"/>
      <c r="Q10" s="467"/>
      <c r="R10" s="468"/>
      <c r="S10" s="469"/>
      <c r="T10" s="1633" t="s">
        <v>622</v>
      </c>
      <c r="U10" s="1633"/>
      <c r="V10" s="1633"/>
      <c r="W10" s="1633"/>
      <c r="X10" s="1633"/>
      <c r="Y10" s="1633"/>
      <c r="Z10" s="1633"/>
      <c r="AA10" s="1633"/>
      <c r="AB10" s="1633"/>
      <c r="AC10" s="1633"/>
      <c r="AD10" s="1633"/>
      <c r="AE10" s="1633"/>
      <c r="AF10" s="1633"/>
      <c r="AG10" s="1633"/>
      <c r="AH10" s="1633"/>
      <c r="AI10" s="1633"/>
      <c r="AJ10" s="1633"/>
      <c r="AK10" s="1633"/>
      <c r="AL10" s="1633"/>
      <c r="AM10" s="1633"/>
      <c r="AN10" s="1633"/>
      <c r="AO10" s="1633"/>
      <c r="AP10" s="1633"/>
      <c r="AQ10" s="472"/>
      <c r="AR10" s="466"/>
      <c r="AS10" s="467" t="s">
        <v>623</v>
      </c>
      <c r="AT10" s="467"/>
      <c r="AU10" s="467"/>
      <c r="AV10" s="473"/>
      <c r="AW10" s="467"/>
      <c r="AX10" s="467"/>
      <c r="AY10" s="467"/>
      <c r="AZ10" s="468"/>
      <c r="BA10" s="474"/>
      <c r="BB10" s="470"/>
      <c r="BC10" s="1634">
        <v>91318</v>
      </c>
      <c r="BD10" s="1634"/>
      <c r="BE10" s="1634"/>
      <c r="BF10" s="1634"/>
      <c r="BG10" s="1634"/>
      <c r="BH10" s="1634"/>
      <c r="BI10" s="1634"/>
      <c r="BJ10" s="1634"/>
      <c r="BK10" s="1634"/>
      <c r="BL10" s="1634"/>
      <c r="BM10" s="1634"/>
      <c r="BN10" s="1634"/>
      <c r="BO10" s="1634"/>
      <c r="BP10" s="1634"/>
      <c r="BQ10" s="470"/>
      <c r="BR10" s="470" t="s">
        <v>624</v>
      </c>
      <c r="BS10" s="470"/>
      <c r="BT10" s="470"/>
      <c r="BU10" s="470"/>
      <c r="BV10" s="471"/>
      <c r="BW10" s="464"/>
    </row>
    <row r="11" spans="1:75" ht="21" customHeight="1">
      <c r="A11" s="463"/>
      <c r="B11" s="466"/>
      <c r="C11" s="467"/>
      <c r="D11" s="467"/>
      <c r="E11" s="467"/>
      <c r="F11" s="1630" t="s">
        <v>625</v>
      </c>
      <c r="G11" s="1630"/>
      <c r="H11" s="1630"/>
      <c r="I11" s="1630"/>
      <c r="J11" s="1630"/>
      <c r="K11" s="1630"/>
      <c r="L11" s="1630"/>
      <c r="M11" s="1630"/>
      <c r="N11" s="1630"/>
      <c r="O11" s="467"/>
      <c r="P11" s="467"/>
      <c r="Q11" s="467"/>
      <c r="R11" s="468"/>
      <c r="S11" s="469"/>
      <c r="T11" s="1631" t="s">
        <v>626</v>
      </c>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472"/>
      <c r="AR11" s="466"/>
      <c r="AS11" s="467" t="s">
        <v>212</v>
      </c>
      <c r="AT11" s="467"/>
      <c r="AU11" s="467"/>
      <c r="AV11" s="473"/>
      <c r="AW11" s="467"/>
      <c r="AX11" s="467"/>
      <c r="AY11" s="467"/>
      <c r="AZ11" s="468"/>
      <c r="BA11" s="475"/>
      <c r="BB11" s="470"/>
      <c r="BC11" s="1634">
        <v>81972</v>
      </c>
      <c r="BD11" s="1634"/>
      <c r="BE11" s="1634"/>
      <c r="BF11" s="1634"/>
      <c r="BG11" s="1634"/>
      <c r="BH11" s="1634"/>
      <c r="BI11" s="1634"/>
      <c r="BJ11" s="1634"/>
      <c r="BK11" s="1634"/>
      <c r="BL11" s="1634"/>
      <c r="BM11" s="1634"/>
      <c r="BN11" s="1634"/>
      <c r="BO11" s="1634"/>
      <c r="BP11" s="1634"/>
      <c r="BQ11" s="470"/>
      <c r="BR11" s="470" t="s">
        <v>624</v>
      </c>
      <c r="BS11" s="470"/>
      <c r="BT11" s="470"/>
      <c r="BU11" s="470"/>
      <c r="BV11" s="471"/>
      <c r="BW11" s="464"/>
    </row>
    <row r="12" spans="1:75" ht="21" customHeight="1">
      <c r="A12" s="463"/>
      <c r="B12" s="466"/>
      <c r="C12" s="467"/>
      <c r="D12" s="467"/>
      <c r="E12" s="467"/>
      <c r="F12" s="1630" t="s">
        <v>627</v>
      </c>
      <c r="G12" s="1630"/>
      <c r="H12" s="1630"/>
      <c r="I12" s="1630"/>
      <c r="J12" s="1630"/>
      <c r="K12" s="1630"/>
      <c r="L12" s="1630"/>
      <c r="M12" s="1630"/>
      <c r="N12" s="1630"/>
      <c r="O12" s="467"/>
      <c r="P12" s="467"/>
      <c r="Q12" s="467"/>
      <c r="R12" s="468"/>
      <c r="S12" s="1638" t="s">
        <v>628</v>
      </c>
      <c r="T12" s="1631"/>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c r="AT12" s="1631"/>
      <c r="AU12" s="1631"/>
      <c r="AV12" s="1631"/>
      <c r="AW12" s="1631"/>
      <c r="AX12" s="1631"/>
      <c r="AY12" s="1631"/>
      <c r="AZ12" s="1631"/>
      <c r="BA12" s="1631"/>
      <c r="BB12" s="1631"/>
      <c r="BC12" s="1631"/>
      <c r="BD12" s="1631"/>
      <c r="BE12" s="1631"/>
      <c r="BF12" s="472"/>
      <c r="BG12" s="472"/>
      <c r="BH12" s="472"/>
      <c r="BI12" s="1631">
        <v>239</v>
      </c>
      <c r="BJ12" s="1631"/>
      <c r="BK12" s="1631"/>
      <c r="BL12" s="1631"/>
      <c r="BM12" s="1631"/>
      <c r="BN12" s="1631"/>
      <c r="BO12" s="1631"/>
      <c r="BP12" s="1631"/>
      <c r="BQ12" s="472" t="s">
        <v>629</v>
      </c>
      <c r="BR12" s="472"/>
      <c r="BS12" s="472"/>
      <c r="BT12" s="472"/>
      <c r="BU12" s="472"/>
      <c r="BV12" s="476"/>
      <c r="BW12" s="464"/>
    </row>
    <row r="13" spans="1:75" ht="21" customHeight="1">
      <c r="A13" s="463"/>
      <c r="B13" s="466"/>
      <c r="C13" s="467"/>
      <c r="D13" s="467"/>
      <c r="E13" s="467"/>
      <c r="F13" s="467"/>
      <c r="G13" s="467"/>
      <c r="H13" s="467"/>
      <c r="I13" s="467"/>
      <c r="J13" s="473" t="s">
        <v>630</v>
      </c>
      <c r="K13" s="467"/>
      <c r="L13" s="467"/>
      <c r="M13" s="467"/>
      <c r="N13" s="467"/>
      <c r="O13" s="467"/>
      <c r="P13" s="467"/>
      <c r="Q13" s="467"/>
      <c r="R13" s="468"/>
      <c r="S13" s="1638" t="s">
        <v>631</v>
      </c>
      <c r="T13" s="1631"/>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9"/>
      <c r="BW13" s="464"/>
    </row>
    <row r="14" spans="1:75" ht="21" customHeight="1">
      <c r="A14" s="463"/>
      <c r="B14" s="466"/>
      <c r="C14" s="467"/>
      <c r="D14" s="467"/>
      <c r="E14" s="467"/>
      <c r="F14" s="467"/>
      <c r="G14" s="467"/>
      <c r="H14" s="467"/>
      <c r="I14" s="467"/>
      <c r="J14" s="473" t="s">
        <v>632</v>
      </c>
      <c r="K14" s="467"/>
      <c r="L14" s="467"/>
      <c r="M14" s="467"/>
      <c r="N14" s="467"/>
      <c r="O14" s="467"/>
      <c r="P14" s="467"/>
      <c r="Q14" s="467"/>
      <c r="R14" s="468"/>
      <c r="S14" s="1638" t="s">
        <v>633</v>
      </c>
      <c r="T14" s="1631"/>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9"/>
      <c r="BW14" s="464"/>
    </row>
    <row r="15" spans="1:75" ht="21" customHeight="1">
      <c r="A15" s="463"/>
      <c r="B15" s="466"/>
      <c r="C15" s="467"/>
      <c r="D15" s="467"/>
      <c r="E15" s="467"/>
      <c r="F15" s="467"/>
      <c r="G15" s="467"/>
      <c r="H15" s="467"/>
      <c r="I15" s="467"/>
      <c r="J15" s="473" t="s">
        <v>634</v>
      </c>
      <c r="K15" s="467"/>
      <c r="L15" s="467"/>
      <c r="M15" s="467"/>
      <c r="N15" s="467"/>
      <c r="O15" s="467"/>
      <c r="P15" s="467"/>
      <c r="Q15" s="467"/>
      <c r="R15" s="468"/>
      <c r="S15" s="1638" t="s">
        <v>635</v>
      </c>
      <c r="T15" s="1631"/>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c r="AT15" s="1631"/>
      <c r="AU15" s="1631"/>
      <c r="AV15" s="1631"/>
      <c r="AW15" s="1631"/>
      <c r="AX15" s="1631"/>
      <c r="AY15" s="1631"/>
      <c r="AZ15" s="1631"/>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9"/>
      <c r="BW15" s="464"/>
    </row>
    <row r="16" spans="1:75" ht="10" customHeight="1">
      <c r="A16" s="463"/>
      <c r="B16" s="477"/>
      <c r="C16" s="478"/>
      <c r="D16" s="478"/>
      <c r="E16" s="478"/>
      <c r="F16" s="478"/>
      <c r="G16" s="478"/>
      <c r="H16" s="478"/>
      <c r="I16" s="478"/>
      <c r="J16" s="478"/>
      <c r="K16" s="478"/>
      <c r="L16" s="478"/>
      <c r="M16" s="478"/>
      <c r="N16" s="478"/>
      <c r="O16" s="478"/>
      <c r="P16" s="478"/>
      <c r="Q16" s="478"/>
      <c r="R16" s="479"/>
      <c r="S16" s="477"/>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9"/>
      <c r="BB16" s="477"/>
      <c r="BC16" s="478"/>
      <c r="BD16" s="478"/>
      <c r="BE16" s="478"/>
      <c r="BF16" s="478"/>
      <c r="BG16" s="478"/>
      <c r="BH16" s="478"/>
      <c r="BI16" s="478"/>
      <c r="BJ16" s="478"/>
      <c r="BK16" s="478"/>
      <c r="BL16" s="478"/>
      <c r="BM16" s="478"/>
      <c r="BN16" s="478"/>
      <c r="BO16" s="478"/>
      <c r="BP16" s="478"/>
      <c r="BQ16" s="478"/>
      <c r="BR16" s="478"/>
      <c r="BS16" s="478"/>
      <c r="BT16" s="478"/>
      <c r="BU16" s="478"/>
      <c r="BV16" s="479"/>
      <c r="BW16" s="464"/>
    </row>
    <row r="17" spans="1:75" ht="20.149999999999999" customHeight="1">
      <c r="A17" s="463"/>
      <c r="B17" s="480"/>
      <c r="C17" s="209"/>
      <c r="D17" s="209"/>
      <c r="E17" s="209"/>
      <c r="F17" s="209"/>
      <c r="G17" s="209"/>
      <c r="H17" s="209"/>
      <c r="I17" s="209"/>
      <c r="J17" s="481" t="s">
        <v>636</v>
      </c>
      <c r="K17" s="209"/>
      <c r="L17" s="209"/>
      <c r="M17" s="209"/>
      <c r="N17" s="209"/>
      <c r="O17" s="209"/>
      <c r="P17" s="209"/>
      <c r="Q17" s="209"/>
      <c r="R17" s="482"/>
      <c r="S17" s="480"/>
      <c r="T17" s="209" t="s">
        <v>637</v>
      </c>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482"/>
      <c r="BB17" s="480"/>
      <c r="BC17" s="209"/>
      <c r="BD17" s="209"/>
      <c r="BE17" s="209"/>
      <c r="BF17" s="209"/>
      <c r="BG17" s="209"/>
      <c r="BH17" s="209"/>
      <c r="BI17" s="209"/>
      <c r="BJ17" s="209"/>
      <c r="BK17" s="209"/>
      <c r="BL17" s="483" t="s">
        <v>638</v>
      </c>
      <c r="BM17" s="209"/>
      <c r="BN17" s="209"/>
      <c r="BO17" s="209"/>
      <c r="BP17" s="209"/>
      <c r="BQ17" s="209"/>
      <c r="BR17" s="209"/>
      <c r="BS17" s="209"/>
      <c r="BT17" s="209"/>
      <c r="BU17" s="209"/>
      <c r="BV17" s="482"/>
      <c r="BW17" s="464"/>
    </row>
    <row r="18" spans="1:75" ht="20.149999999999999" customHeight="1">
      <c r="A18" s="463"/>
      <c r="B18" s="480"/>
      <c r="C18" s="209"/>
      <c r="D18" s="209"/>
      <c r="E18" s="209"/>
      <c r="F18" s="209"/>
      <c r="G18" s="209"/>
      <c r="H18" s="209"/>
      <c r="I18" s="209"/>
      <c r="J18" s="209"/>
      <c r="K18" s="209"/>
      <c r="L18" s="209"/>
      <c r="M18" s="209"/>
      <c r="N18" s="209"/>
      <c r="O18" s="209"/>
      <c r="P18" s="209"/>
      <c r="Q18" s="209"/>
      <c r="R18" s="482"/>
      <c r="S18" s="480"/>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482"/>
      <c r="BB18" s="484"/>
      <c r="BC18" s="485"/>
      <c r="BD18" s="485"/>
      <c r="BE18" s="485"/>
      <c r="BF18" s="485"/>
      <c r="BG18" s="485"/>
      <c r="BH18" s="485"/>
      <c r="BI18" s="485"/>
      <c r="BJ18" s="485"/>
      <c r="BK18" s="485"/>
      <c r="BL18" s="485"/>
      <c r="BM18" s="485"/>
      <c r="BN18" s="485"/>
      <c r="BO18" s="485"/>
      <c r="BP18" s="485"/>
      <c r="BQ18" s="485"/>
      <c r="BR18" s="485"/>
      <c r="BS18" s="485"/>
      <c r="BT18" s="485"/>
      <c r="BU18" s="485"/>
      <c r="BV18" s="486"/>
      <c r="BW18" s="464"/>
    </row>
    <row r="19" spans="1:75" ht="21" customHeight="1">
      <c r="A19" s="463"/>
      <c r="B19" s="480"/>
      <c r="C19" s="209"/>
      <c r="D19" s="209"/>
      <c r="E19" s="209"/>
      <c r="F19" s="209"/>
      <c r="G19" s="209"/>
      <c r="H19" s="209"/>
      <c r="I19" s="209"/>
      <c r="J19" s="209"/>
      <c r="K19" s="209"/>
      <c r="L19" s="209"/>
      <c r="M19" s="209"/>
      <c r="N19" s="209"/>
      <c r="O19" s="209"/>
      <c r="P19" s="209"/>
      <c r="Q19" s="209"/>
      <c r="R19" s="482"/>
      <c r="S19" s="480"/>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482"/>
      <c r="BB19" s="1635" t="s">
        <v>639</v>
      </c>
      <c r="BC19" s="1637"/>
      <c r="BD19" s="1637"/>
      <c r="BE19" s="1637"/>
      <c r="BF19" s="1637"/>
      <c r="BG19" s="1637"/>
      <c r="BH19" s="1637"/>
      <c r="BI19" s="1637"/>
      <c r="BJ19" s="1637"/>
      <c r="BK19" s="1637"/>
      <c r="BL19" s="1637"/>
      <c r="BM19" s="1637"/>
      <c r="BN19" s="1637"/>
      <c r="BO19" s="1637"/>
      <c r="BP19" s="1637"/>
      <c r="BQ19" s="1637"/>
      <c r="BR19" s="1637"/>
      <c r="BS19" s="1637"/>
      <c r="BT19" s="1637"/>
      <c r="BU19" s="1637"/>
      <c r="BV19" s="1640"/>
      <c r="BW19" s="464"/>
    </row>
    <row r="20" spans="1:75" ht="21" customHeight="1">
      <c r="A20" s="463"/>
      <c r="B20" s="480"/>
      <c r="C20" s="209"/>
      <c r="D20" s="209"/>
      <c r="E20" s="209"/>
      <c r="F20" s="209"/>
      <c r="G20" s="209"/>
      <c r="H20" s="209"/>
      <c r="I20" s="209"/>
      <c r="J20" s="209"/>
      <c r="K20" s="209"/>
      <c r="L20" s="209"/>
      <c r="M20" s="209"/>
      <c r="N20" s="209"/>
      <c r="O20" s="209"/>
      <c r="P20" s="209"/>
      <c r="Q20" s="209"/>
      <c r="R20" s="482"/>
      <c r="S20" s="480"/>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482"/>
      <c r="BB20" s="1641" t="s">
        <v>640</v>
      </c>
      <c r="BC20" s="1642"/>
      <c r="BD20" s="1642"/>
      <c r="BE20" s="1642"/>
      <c r="BF20" s="1642"/>
      <c r="BG20" s="1642"/>
      <c r="BH20" s="487"/>
      <c r="BI20" s="1637" t="s">
        <v>313</v>
      </c>
      <c r="BJ20" s="1637"/>
      <c r="BK20" s="1637"/>
      <c r="BL20" s="1637"/>
      <c r="BM20" s="1637"/>
      <c r="BN20" s="1637"/>
      <c r="BO20" s="1637"/>
      <c r="BP20" s="1637"/>
      <c r="BQ20" s="1637"/>
      <c r="BR20" s="1637"/>
      <c r="BS20" s="1637"/>
      <c r="BT20" s="1637"/>
      <c r="BU20" s="1637"/>
      <c r="BV20" s="488"/>
      <c r="BW20" s="464"/>
    </row>
    <row r="21" spans="1:75" ht="21" customHeight="1">
      <c r="A21" s="463"/>
      <c r="B21" s="480"/>
      <c r="C21" s="209"/>
      <c r="D21" s="209"/>
      <c r="E21" s="209"/>
      <c r="F21" s="209"/>
      <c r="G21" s="209"/>
      <c r="H21" s="209"/>
      <c r="I21" s="209"/>
      <c r="J21" s="209"/>
      <c r="K21" s="209"/>
      <c r="L21" s="209"/>
      <c r="M21" s="209"/>
      <c r="N21" s="209"/>
      <c r="O21" s="209"/>
      <c r="P21" s="209"/>
      <c r="Q21" s="209"/>
      <c r="R21" s="482"/>
      <c r="S21" s="480"/>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482"/>
      <c r="BB21" s="1635" t="s">
        <v>641</v>
      </c>
      <c r="BC21" s="1636"/>
      <c r="BD21" s="1636"/>
      <c r="BE21" s="1636"/>
      <c r="BF21" s="1636"/>
      <c r="BG21" s="1636"/>
      <c r="BH21" s="487"/>
      <c r="BI21" s="1637" t="s">
        <v>642</v>
      </c>
      <c r="BJ21" s="1637"/>
      <c r="BK21" s="1637"/>
      <c r="BL21" s="1637"/>
      <c r="BM21" s="1637"/>
      <c r="BN21" s="1637"/>
      <c r="BO21" s="1637"/>
      <c r="BP21" s="1637"/>
      <c r="BQ21" s="1637"/>
      <c r="BR21" s="1637"/>
      <c r="BS21" s="1637"/>
      <c r="BT21" s="1637"/>
      <c r="BU21" s="1637"/>
      <c r="BV21" s="488"/>
      <c r="BW21" s="464"/>
    </row>
    <row r="22" spans="1:75" ht="21" customHeight="1">
      <c r="A22" s="463"/>
      <c r="B22" s="480"/>
      <c r="C22" s="209"/>
      <c r="D22" s="209"/>
      <c r="E22" s="209"/>
      <c r="F22" s="209"/>
      <c r="G22" s="209"/>
      <c r="H22" s="209"/>
      <c r="I22" s="209"/>
      <c r="J22" s="209"/>
      <c r="K22" s="209"/>
      <c r="L22" s="209"/>
      <c r="M22" s="209"/>
      <c r="N22" s="209"/>
      <c r="O22" s="209"/>
      <c r="P22" s="209"/>
      <c r="Q22" s="209"/>
      <c r="R22" s="482"/>
      <c r="S22" s="480"/>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482"/>
      <c r="BB22" s="1635" t="s">
        <v>643</v>
      </c>
      <c r="BC22" s="1636"/>
      <c r="BD22" s="1636"/>
      <c r="BE22" s="1636"/>
      <c r="BF22" s="1636"/>
      <c r="BG22" s="1636"/>
      <c r="BH22" s="487"/>
      <c r="BI22" s="1637">
        <v>52</v>
      </c>
      <c r="BJ22" s="1637"/>
      <c r="BK22" s="1637"/>
      <c r="BL22" s="1637"/>
      <c r="BM22" s="1637"/>
      <c r="BN22" s="1637"/>
      <c r="BO22" s="1637"/>
      <c r="BP22" s="1637"/>
      <c r="BQ22" s="1637"/>
      <c r="BR22" s="1637"/>
      <c r="BS22" s="1637"/>
      <c r="BT22" s="1637"/>
      <c r="BU22" s="1637"/>
      <c r="BV22" s="482"/>
      <c r="BW22" s="464"/>
    </row>
    <row r="23" spans="1:75" ht="21" customHeight="1">
      <c r="A23" s="463"/>
      <c r="B23" s="480"/>
      <c r="C23" s="209"/>
      <c r="D23" s="209"/>
      <c r="E23" s="209"/>
      <c r="F23" s="209"/>
      <c r="G23" s="209"/>
      <c r="H23" s="209"/>
      <c r="I23" s="209"/>
      <c r="J23" s="209"/>
      <c r="K23" s="209"/>
      <c r="L23" s="209"/>
      <c r="M23" s="209"/>
      <c r="N23" s="209"/>
      <c r="O23" s="209"/>
      <c r="P23" s="209"/>
      <c r="Q23" s="209"/>
      <c r="R23" s="482"/>
      <c r="S23" s="480"/>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482"/>
      <c r="BB23" s="1656" t="s">
        <v>644</v>
      </c>
      <c r="BC23" s="1657"/>
      <c r="BD23" s="1657"/>
      <c r="BE23" s="1657"/>
      <c r="BF23" s="1657"/>
      <c r="BG23" s="1657"/>
      <c r="BH23" s="1657"/>
      <c r="BI23" s="1657"/>
      <c r="BJ23" s="1657"/>
      <c r="BK23" s="1657"/>
      <c r="BL23" s="1657"/>
      <c r="BM23" s="1657"/>
      <c r="BN23" s="1657"/>
      <c r="BO23" s="1657"/>
      <c r="BP23" s="1657"/>
      <c r="BQ23" s="1657"/>
      <c r="BR23" s="1657"/>
      <c r="BS23" s="1657"/>
      <c r="BT23" s="1657"/>
      <c r="BU23" s="1657"/>
      <c r="BV23" s="482"/>
      <c r="BW23" s="464"/>
    </row>
    <row r="24" spans="1:75" ht="21" customHeight="1">
      <c r="A24" s="463"/>
      <c r="B24" s="480"/>
      <c r="C24" s="209"/>
      <c r="D24" s="209"/>
      <c r="E24" s="209"/>
      <c r="F24" s="209"/>
      <c r="G24" s="209"/>
      <c r="H24" s="209"/>
      <c r="I24" s="209"/>
      <c r="J24" s="209"/>
      <c r="K24" s="209"/>
      <c r="L24" s="209"/>
      <c r="M24" s="209"/>
      <c r="N24" s="209"/>
      <c r="O24" s="209"/>
      <c r="P24" s="209"/>
      <c r="Q24" s="209"/>
      <c r="R24" s="482"/>
      <c r="S24" s="480"/>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482"/>
      <c r="BB24" s="1635" t="s">
        <v>645</v>
      </c>
      <c r="BC24" s="1636"/>
      <c r="BD24" s="1636"/>
      <c r="BE24" s="1636"/>
      <c r="BF24" s="1636"/>
      <c r="BG24" s="1636"/>
      <c r="BH24" s="487"/>
      <c r="BI24" s="1637" t="s">
        <v>646</v>
      </c>
      <c r="BJ24" s="1637"/>
      <c r="BK24" s="1637"/>
      <c r="BL24" s="1637"/>
      <c r="BM24" s="1637"/>
      <c r="BN24" s="1637"/>
      <c r="BO24" s="1637"/>
      <c r="BP24" s="1637"/>
      <c r="BQ24" s="1637"/>
      <c r="BR24" s="1637"/>
      <c r="BS24" s="1637"/>
      <c r="BT24" s="1637"/>
      <c r="BU24" s="1637"/>
      <c r="BV24" s="482"/>
      <c r="BW24" s="464"/>
    </row>
    <row r="25" spans="1:75" ht="21" customHeight="1">
      <c r="A25" s="463"/>
      <c r="B25" s="480"/>
      <c r="C25" s="209"/>
      <c r="D25" s="209"/>
      <c r="E25" s="209"/>
      <c r="F25" s="209"/>
      <c r="G25" s="209"/>
      <c r="H25" s="209"/>
      <c r="I25" s="209"/>
      <c r="J25" s="209"/>
      <c r="K25" s="209"/>
      <c r="L25" s="209"/>
      <c r="M25" s="209"/>
      <c r="N25" s="209"/>
      <c r="O25" s="209"/>
      <c r="P25" s="209"/>
      <c r="Q25" s="209"/>
      <c r="R25" s="482"/>
      <c r="S25" s="480"/>
      <c r="T25" s="209"/>
      <c r="U25" s="209"/>
      <c r="V25" s="209"/>
      <c r="W25" s="209"/>
      <c r="X25" s="209"/>
      <c r="Y25" s="209"/>
      <c r="Z25" s="209"/>
      <c r="AA25" s="209"/>
      <c r="AB25" s="209"/>
      <c r="AC25" s="209"/>
      <c r="AO25" s="209"/>
      <c r="AP25" s="209"/>
      <c r="AQ25" s="209"/>
      <c r="AR25" s="209"/>
      <c r="AS25" s="209"/>
      <c r="AT25" s="209"/>
      <c r="AU25" s="209"/>
      <c r="AV25" s="209"/>
      <c r="AW25" s="209"/>
      <c r="AX25" s="209"/>
      <c r="AY25" s="209"/>
      <c r="AZ25" s="209"/>
      <c r="BA25" s="482"/>
      <c r="BB25" s="1635" t="s">
        <v>647</v>
      </c>
      <c r="BC25" s="1636"/>
      <c r="BD25" s="1636"/>
      <c r="BE25" s="1636"/>
      <c r="BF25" s="1636"/>
      <c r="BG25" s="1636"/>
      <c r="BH25" s="1636"/>
      <c r="BI25" s="1636"/>
      <c r="BJ25" s="1636"/>
      <c r="BK25" s="1636"/>
      <c r="BL25" s="1636"/>
      <c r="BM25" s="1636"/>
      <c r="BN25" s="1636"/>
      <c r="BO25" s="1636"/>
      <c r="BP25" s="1636"/>
      <c r="BQ25" s="1636"/>
      <c r="BR25" s="1636"/>
      <c r="BS25" s="1636"/>
      <c r="BT25" s="1636"/>
      <c r="BU25" s="1636"/>
      <c r="BV25" s="482"/>
      <c r="BW25" s="464"/>
    </row>
    <row r="26" spans="1:75" ht="21" customHeight="1">
      <c r="A26" s="463"/>
      <c r="B26" s="484"/>
      <c r="C26" s="485"/>
      <c r="D26" s="485"/>
      <c r="E26" s="485"/>
      <c r="F26" s="485"/>
      <c r="G26" s="485"/>
      <c r="H26" s="485"/>
      <c r="I26" s="485"/>
      <c r="J26" s="485"/>
      <c r="K26" s="485"/>
      <c r="L26" s="485"/>
      <c r="M26" s="485"/>
      <c r="N26" s="485"/>
      <c r="O26" s="485"/>
      <c r="P26" s="485"/>
      <c r="Q26" s="485"/>
      <c r="R26" s="486"/>
      <c r="S26" s="484"/>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6"/>
      <c r="BB26" s="1658" t="s">
        <v>648</v>
      </c>
      <c r="BC26" s="1659"/>
      <c r="BD26" s="1659"/>
      <c r="BE26" s="1659"/>
      <c r="BF26" s="1659"/>
      <c r="BG26" s="1659"/>
      <c r="BH26" s="1659"/>
      <c r="BI26" s="1659"/>
      <c r="BJ26" s="1659"/>
      <c r="BK26" s="1659"/>
      <c r="BL26" s="1659"/>
      <c r="BM26" s="1659"/>
      <c r="BN26" s="1659"/>
      <c r="BO26" s="1659"/>
      <c r="BP26" s="1659"/>
      <c r="BQ26" s="1659"/>
      <c r="BR26" s="1659"/>
      <c r="BS26" s="1659"/>
      <c r="BT26" s="1659"/>
      <c r="BU26" s="1659"/>
      <c r="BV26" s="486"/>
      <c r="BW26" s="464"/>
    </row>
    <row r="27" spans="1:75" ht="21" customHeight="1">
      <c r="A27" s="463"/>
      <c r="B27" s="477"/>
      <c r="C27" s="478"/>
      <c r="D27" s="478"/>
      <c r="E27" s="478"/>
      <c r="F27" s="478"/>
      <c r="G27" s="478"/>
      <c r="H27" s="478"/>
      <c r="I27" s="478"/>
      <c r="J27" s="478"/>
      <c r="K27" s="478"/>
      <c r="L27" s="478"/>
      <c r="M27" s="478"/>
      <c r="N27" s="478"/>
      <c r="O27" s="478"/>
      <c r="P27" s="478"/>
      <c r="Q27" s="478"/>
      <c r="R27" s="479"/>
      <c r="S27" s="1644" t="s">
        <v>649</v>
      </c>
      <c r="T27" s="1660"/>
      <c r="U27" s="1660"/>
      <c r="V27" s="1660"/>
      <c r="W27" s="1660"/>
      <c r="X27" s="1660"/>
      <c r="Y27" s="1660"/>
      <c r="Z27" s="1660"/>
      <c r="AA27" s="1660"/>
      <c r="AB27" s="1660"/>
      <c r="AC27" s="1660"/>
      <c r="AD27" s="1660"/>
      <c r="AE27" s="1660"/>
      <c r="AF27" s="1660"/>
      <c r="AG27" s="1660"/>
      <c r="AH27" s="1660"/>
      <c r="AI27" s="1660"/>
      <c r="AJ27" s="1660"/>
      <c r="AK27" s="1660"/>
      <c r="AL27" s="1660"/>
      <c r="AM27" s="1660"/>
      <c r="AN27" s="1660"/>
      <c r="AO27" s="1660"/>
      <c r="AP27" s="1660"/>
      <c r="AQ27" s="1660"/>
      <c r="AR27" s="1660"/>
      <c r="AS27" s="1660"/>
      <c r="AT27" s="1660"/>
      <c r="AU27" s="1660"/>
      <c r="AV27" s="1660"/>
      <c r="AW27" s="1660"/>
      <c r="AX27" s="1660"/>
      <c r="AY27" s="1660"/>
      <c r="AZ27" s="1660"/>
      <c r="BA27" s="1660"/>
      <c r="BB27" s="1660"/>
      <c r="BC27" s="1660"/>
      <c r="BD27" s="1660"/>
      <c r="BE27" s="1660"/>
      <c r="BF27" s="1660"/>
      <c r="BG27" s="1660"/>
      <c r="BH27" s="1660"/>
      <c r="BI27" s="1660"/>
      <c r="BJ27" s="1660"/>
      <c r="BK27" s="1660"/>
      <c r="BL27" s="1660"/>
      <c r="BM27" s="1660"/>
      <c r="BN27" s="1660"/>
      <c r="BO27" s="1660"/>
      <c r="BP27" s="1660"/>
      <c r="BQ27" s="1660"/>
      <c r="BR27" s="1660"/>
      <c r="BS27" s="1660"/>
      <c r="BT27" s="1660"/>
      <c r="BU27" s="1660"/>
      <c r="BV27" s="1661"/>
      <c r="BW27" s="464"/>
    </row>
    <row r="28" spans="1:75" ht="21" customHeight="1">
      <c r="A28" s="463"/>
      <c r="B28" s="480"/>
      <c r="C28" s="209"/>
      <c r="D28" s="209"/>
      <c r="E28" s="209"/>
      <c r="F28" s="209"/>
      <c r="H28" s="209"/>
      <c r="I28" s="209"/>
      <c r="J28" s="483"/>
      <c r="K28" s="209"/>
      <c r="L28" s="209"/>
      <c r="M28" s="209"/>
      <c r="N28" s="209"/>
      <c r="O28" s="209"/>
      <c r="P28" s="209"/>
      <c r="Q28" s="209"/>
      <c r="R28" s="482"/>
      <c r="S28" s="1635"/>
      <c r="T28" s="1636"/>
      <c r="U28" s="1636"/>
      <c r="V28" s="1636"/>
      <c r="W28" s="1636"/>
      <c r="X28" s="1636"/>
      <c r="Y28" s="1636"/>
      <c r="Z28" s="1636"/>
      <c r="AA28" s="1636"/>
      <c r="AB28" s="1636"/>
      <c r="AC28" s="1636"/>
      <c r="AD28" s="1636"/>
      <c r="AE28" s="1636"/>
      <c r="AF28" s="1636"/>
      <c r="AG28" s="1636"/>
      <c r="AH28" s="1636"/>
      <c r="AI28" s="1636"/>
      <c r="AJ28" s="1636"/>
      <c r="AK28" s="1636"/>
      <c r="AL28" s="1636"/>
      <c r="AM28" s="1636"/>
      <c r="AN28" s="1636"/>
      <c r="AO28" s="1636"/>
      <c r="AP28" s="1636"/>
      <c r="AQ28" s="1636"/>
      <c r="AR28" s="1636"/>
      <c r="AS28" s="1636"/>
      <c r="AT28" s="1636"/>
      <c r="AU28" s="1636"/>
      <c r="AV28" s="1636"/>
      <c r="AW28" s="1636"/>
      <c r="AX28" s="1636"/>
      <c r="AY28" s="1636"/>
      <c r="AZ28" s="1636"/>
      <c r="BA28" s="1636"/>
      <c r="BB28" s="1636"/>
      <c r="BC28" s="1636"/>
      <c r="BD28" s="1636"/>
      <c r="BE28" s="1636"/>
      <c r="BF28" s="1636"/>
      <c r="BG28" s="1636"/>
      <c r="BH28" s="1636"/>
      <c r="BI28" s="1636"/>
      <c r="BJ28" s="1636"/>
      <c r="BK28" s="1636"/>
      <c r="BL28" s="1636"/>
      <c r="BM28" s="1636"/>
      <c r="BN28" s="1636"/>
      <c r="BO28" s="1636"/>
      <c r="BP28" s="1636"/>
      <c r="BQ28" s="1636"/>
      <c r="BR28" s="1636"/>
      <c r="BS28" s="1636"/>
      <c r="BT28" s="1636"/>
      <c r="BU28" s="1636"/>
      <c r="BV28" s="1640"/>
      <c r="BW28" s="464"/>
    </row>
    <row r="29" spans="1:75" ht="21" customHeight="1">
      <c r="A29" s="463"/>
      <c r="B29" s="480"/>
      <c r="C29" s="209"/>
      <c r="D29" s="209"/>
      <c r="E29" s="209"/>
      <c r="F29" s="209"/>
      <c r="G29" s="209"/>
      <c r="H29" s="209"/>
      <c r="I29" s="209"/>
      <c r="J29" s="483"/>
      <c r="K29" s="209"/>
      <c r="L29" s="209"/>
      <c r="M29" s="209"/>
      <c r="N29" s="209"/>
      <c r="O29" s="209"/>
      <c r="P29" s="209"/>
      <c r="Q29" s="209"/>
      <c r="R29" s="482"/>
      <c r="S29" s="1635"/>
      <c r="T29" s="1636"/>
      <c r="U29" s="1636"/>
      <c r="V29" s="1636"/>
      <c r="W29" s="1636"/>
      <c r="X29" s="1636"/>
      <c r="Y29" s="1636"/>
      <c r="Z29" s="1636"/>
      <c r="AA29" s="1636"/>
      <c r="AB29" s="1636"/>
      <c r="AC29" s="1636"/>
      <c r="AD29" s="1636"/>
      <c r="AE29" s="1636"/>
      <c r="AF29" s="1636"/>
      <c r="AG29" s="1636"/>
      <c r="AH29" s="1636"/>
      <c r="AI29" s="1636"/>
      <c r="AJ29" s="1636"/>
      <c r="AK29" s="1636"/>
      <c r="AL29" s="1636"/>
      <c r="AM29" s="1636"/>
      <c r="AN29" s="1636"/>
      <c r="AO29" s="1636"/>
      <c r="AP29" s="1636"/>
      <c r="AQ29" s="1636"/>
      <c r="AR29" s="1636"/>
      <c r="AS29" s="1636"/>
      <c r="AT29" s="1636"/>
      <c r="AU29" s="1636"/>
      <c r="AV29" s="1636"/>
      <c r="AW29" s="1636"/>
      <c r="AX29" s="1636"/>
      <c r="AY29" s="1636"/>
      <c r="AZ29" s="1636"/>
      <c r="BA29" s="1636"/>
      <c r="BB29" s="1636"/>
      <c r="BC29" s="1636"/>
      <c r="BD29" s="1636"/>
      <c r="BE29" s="1636"/>
      <c r="BF29" s="1636"/>
      <c r="BG29" s="1636"/>
      <c r="BH29" s="1636"/>
      <c r="BI29" s="1636"/>
      <c r="BJ29" s="1636"/>
      <c r="BK29" s="1636"/>
      <c r="BL29" s="1636"/>
      <c r="BM29" s="1636"/>
      <c r="BN29" s="1636"/>
      <c r="BO29" s="1636"/>
      <c r="BP29" s="1636"/>
      <c r="BQ29" s="1636"/>
      <c r="BR29" s="1636"/>
      <c r="BS29" s="1636"/>
      <c r="BT29" s="1636"/>
      <c r="BU29" s="1636"/>
      <c r="BV29" s="1640"/>
      <c r="BW29" s="464"/>
    </row>
    <row r="30" spans="1:75" ht="21" customHeight="1">
      <c r="A30" s="463"/>
      <c r="B30" s="480"/>
      <c r="C30" s="209"/>
      <c r="D30" s="209" t="s">
        <v>650</v>
      </c>
      <c r="E30" s="209"/>
      <c r="F30" s="209"/>
      <c r="G30" s="209"/>
      <c r="H30" s="209"/>
      <c r="I30" s="209"/>
      <c r="J30" s="483"/>
      <c r="K30" s="209"/>
      <c r="L30" s="209"/>
      <c r="M30" s="209"/>
      <c r="N30" s="209"/>
      <c r="O30" s="209"/>
      <c r="P30" s="209"/>
      <c r="Q30" s="209"/>
      <c r="R30" s="482"/>
      <c r="S30" s="1635"/>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1636"/>
      <c r="AO30" s="1636"/>
      <c r="AP30" s="1636"/>
      <c r="AQ30" s="1636"/>
      <c r="AR30" s="1636"/>
      <c r="AS30" s="1636"/>
      <c r="AT30" s="1636"/>
      <c r="AU30" s="1636"/>
      <c r="AV30" s="1636"/>
      <c r="AW30" s="1636"/>
      <c r="AX30" s="1636"/>
      <c r="AY30" s="1636"/>
      <c r="AZ30" s="1636"/>
      <c r="BA30" s="1636"/>
      <c r="BB30" s="1636"/>
      <c r="BC30" s="1636"/>
      <c r="BD30" s="1636"/>
      <c r="BE30" s="1636"/>
      <c r="BF30" s="1636"/>
      <c r="BG30" s="1636"/>
      <c r="BH30" s="1636"/>
      <c r="BI30" s="1636"/>
      <c r="BJ30" s="1636"/>
      <c r="BK30" s="1636"/>
      <c r="BL30" s="1636"/>
      <c r="BM30" s="1636"/>
      <c r="BN30" s="1636"/>
      <c r="BO30" s="1636"/>
      <c r="BP30" s="1636"/>
      <c r="BQ30" s="1636"/>
      <c r="BR30" s="1636"/>
      <c r="BS30" s="1636"/>
      <c r="BT30" s="1636"/>
      <c r="BU30" s="1636"/>
      <c r="BV30" s="1640"/>
      <c r="BW30" s="464"/>
    </row>
    <row r="31" spans="1:75" ht="21" customHeight="1">
      <c r="A31" s="463"/>
      <c r="B31" s="480"/>
      <c r="C31" s="209"/>
      <c r="D31" s="209"/>
      <c r="E31" s="209"/>
      <c r="F31" s="209"/>
      <c r="G31" s="209"/>
      <c r="H31" s="209"/>
      <c r="I31" s="209"/>
      <c r="J31" s="483"/>
      <c r="K31" s="209"/>
      <c r="L31" s="209"/>
      <c r="M31" s="209"/>
      <c r="N31" s="209"/>
      <c r="O31" s="209"/>
      <c r="P31" s="209"/>
      <c r="Q31" s="209"/>
      <c r="R31" s="482"/>
      <c r="S31" s="1635"/>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1636"/>
      <c r="AO31" s="1636"/>
      <c r="AP31" s="1636"/>
      <c r="AQ31" s="1636"/>
      <c r="AR31" s="1636"/>
      <c r="AS31" s="1636"/>
      <c r="AT31" s="1636"/>
      <c r="AU31" s="1636"/>
      <c r="AV31" s="1636"/>
      <c r="AW31" s="1636"/>
      <c r="AX31" s="1636"/>
      <c r="AY31" s="1636"/>
      <c r="AZ31" s="1636"/>
      <c r="BA31" s="1636"/>
      <c r="BB31" s="1636"/>
      <c r="BC31" s="1636"/>
      <c r="BD31" s="1636"/>
      <c r="BE31" s="1636"/>
      <c r="BF31" s="1636"/>
      <c r="BG31" s="1636"/>
      <c r="BH31" s="1636"/>
      <c r="BI31" s="1636"/>
      <c r="BJ31" s="1636"/>
      <c r="BK31" s="1636"/>
      <c r="BL31" s="1636"/>
      <c r="BM31" s="1636"/>
      <c r="BN31" s="1636"/>
      <c r="BO31" s="1636"/>
      <c r="BP31" s="1636"/>
      <c r="BQ31" s="1636"/>
      <c r="BR31" s="1636"/>
      <c r="BS31" s="1636"/>
      <c r="BT31" s="1636"/>
      <c r="BU31" s="1636"/>
      <c r="BV31" s="1640"/>
      <c r="BW31" s="464"/>
    </row>
    <row r="32" spans="1:75" ht="21" customHeight="1">
      <c r="A32" s="463"/>
      <c r="B32" s="480"/>
      <c r="C32" s="209"/>
      <c r="D32" s="209"/>
      <c r="E32" s="209"/>
      <c r="F32" s="209"/>
      <c r="G32" s="209"/>
      <c r="H32" s="209"/>
      <c r="I32" s="209"/>
      <c r="J32" s="483"/>
      <c r="K32" s="209"/>
      <c r="L32" s="209"/>
      <c r="M32" s="209"/>
      <c r="N32" s="209"/>
      <c r="O32" s="209"/>
      <c r="P32" s="209"/>
      <c r="Q32" s="209"/>
      <c r="R32" s="482"/>
      <c r="S32" s="1635"/>
      <c r="T32" s="1636"/>
      <c r="U32" s="1636"/>
      <c r="V32" s="1636"/>
      <c r="W32" s="1636"/>
      <c r="X32" s="1636"/>
      <c r="Y32" s="1636"/>
      <c r="Z32" s="1636"/>
      <c r="AA32" s="1636"/>
      <c r="AB32" s="1636"/>
      <c r="AC32" s="1636"/>
      <c r="AD32" s="1636"/>
      <c r="AE32" s="1636"/>
      <c r="AF32" s="1636"/>
      <c r="AG32" s="1636"/>
      <c r="AH32" s="1636"/>
      <c r="AI32" s="1636"/>
      <c r="AJ32" s="1636"/>
      <c r="AK32" s="1636"/>
      <c r="AL32" s="1636"/>
      <c r="AM32" s="1636"/>
      <c r="AN32" s="1636"/>
      <c r="AO32" s="1636"/>
      <c r="AP32" s="1636"/>
      <c r="AQ32" s="1636"/>
      <c r="AR32" s="1636"/>
      <c r="AS32" s="1636"/>
      <c r="AT32" s="1636"/>
      <c r="AU32" s="1636"/>
      <c r="AV32" s="1636"/>
      <c r="AW32" s="1636"/>
      <c r="AX32" s="1636"/>
      <c r="AY32" s="1636"/>
      <c r="AZ32" s="1636"/>
      <c r="BA32" s="1636"/>
      <c r="BB32" s="1636"/>
      <c r="BC32" s="1636"/>
      <c r="BD32" s="1636"/>
      <c r="BE32" s="1636"/>
      <c r="BF32" s="1636"/>
      <c r="BG32" s="1636"/>
      <c r="BH32" s="1636"/>
      <c r="BI32" s="1636"/>
      <c r="BJ32" s="1636"/>
      <c r="BK32" s="1636"/>
      <c r="BL32" s="1636"/>
      <c r="BM32" s="1636"/>
      <c r="BN32" s="1636"/>
      <c r="BO32" s="1636"/>
      <c r="BP32" s="1636"/>
      <c r="BQ32" s="1636"/>
      <c r="BR32" s="1636"/>
      <c r="BS32" s="1636"/>
      <c r="BT32" s="1636"/>
      <c r="BU32" s="1636"/>
      <c r="BV32" s="1640"/>
      <c r="BW32" s="464"/>
    </row>
    <row r="33" spans="1:75" ht="21" customHeight="1">
      <c r="A33" s="463"/>
      <c r="B33" s="480"/>
      <c r="C33" s="209"/>
      <c r="D33" s="209"/>
      <c r="E33" s="209"/>
      <c r="F33" s="209"/>
      <c r="G33" s="209"/>
      <c r="H33" s="209"/>
      <c r="I33" s="209"/>
      <c r="J33" s="483" t="s">
        <v>651</v>
      </c>
      <c r="K33" s="209"/>
      <c r="L33" s="209"/>
      <c r="M33" s="209"/>
      <c r="N33" s="209"/>
      <c r="O33" s="209"/>
      <c r="P33" s="209"/>
      <c r="Q33" s="209"/>
      <c r="R33" s="482"/>
      <c r="S33" s="1635"/>
      <c r="T33" s="1636"/>
      <c r="U33" s="1636"/>
      <c r="V33" s="1636"/>
      <c r="W33" s="1636"/>
      <c r="X33" s="1636"/>
      <c r="Y33" s="1636"/>
      <c r="Z33" s="1636"/>
      <c r="AA33" s="1636"/>
      <c r="AB33" s="1636"/>
      <c r="AC33" s="1636"/>
      <c r="AD33" s="1636"/>
      <c r="AE33" s="1636"/>
      <c r="AF33" s="1636"/>
      <c r="AG33" s="1636"/>
      <c r="AH33" s="1636"/>
      <c r="AI33" s="1636"/>
      <c r="AJ33" s="1636"/>
      <c r="AK33" s="1636"/>
      <c r="AL33" s="1636"/>
      <c r="AM33" s="1636"/>
      <c r="AN33" s="1636"/>
      <c r="AO33" s="1636"/>
      <c r="AP33" s="1636"/>
      <c r="AQ33" s="1636"/>
      <c r="AR33" s="1636"/>
      <c r="AS33" s="1636"/>
      <c r="AT33" s="1636"/>
      <c r="AU33" s="1636"/>
      <c r="AV33" s="1636"/>
      <c r="AW33" s="1636"/>
      <c r="AX33" s="1636"/>
      <c r="AY33" s="1636"/>
      <c r="AZ33" s="1636"/>
      <c r="BA33" s="1636"/>
      <c r="BB33" s="1636"/>
      <c r="BC33" s="1636"/>
      <c r="BD33" s="1636"/>
      <c r="BE33" s="1636"/>
      <c r="BF33" s="1636"/>
      <c r="BG33" s="1636"/>
      <c r="BH33" s="1636"/>
      <c r="BI33" s="1636"/>
      <c r="BJ33" s="1636"/>
      <c r="BK33" s="1636"/>
      <c r="BL33" s="1636"/>
      <c r="BM33" s="1636"/>
      <c r="BN33" s="1636"/>
      <c r="BO33" s="1636"/>
      <c r="BP33" s="1636"/>
      <c r="BQ33" s="1636"/>
      <c r="BR33" s="1636"/>
      <c r="BS33" s="1636"/>
      <c r="BT33" s="1636"/>
      <c r="BU33" s="1636"/>
      <c r="BV33" s="1640"/>
      <c r="BW33" s="464"/>
    </row>
    <row r="34" spans="1:75" ht="21" customHeight="1">
      <c r="A34" s="463"/>
      <c r="B34" s="484"/>
      <c r="C34" s="485"/>
      <c r="D34" s="485"/>
      <c r="E34" s="485"/>
      <c r="F34" s="485"/>
      <c r="G34" s="485"/>
      <c r="H34" s="485"/>
      <c r="I34" s="485"/>
      <c r="J34" s="485"/>
      <c r="K34" s="485"/>
      <c r="L34" s="485"/>
      <c r="M34" s="485"/>
      <c r="N34" s="485"/>
      <c r="O34" s="485"/>
      <c r="P34" s="485"/>
      <c r="Q34" s="485"/>
      <c r="R34" s="486"/>
      <c r="S34" s="480"/>
      <c r="U34" s="465"/>
      <c r="V34" s="465"/>
      <c r="W34" s="465"/>
      <c r="X34" s="465"/>
      <c r="Y34" s="465"/>
      <c r="Z34" s="1643" t="s">
        <v>652</v>
      </c>
      <c r="AA34" s="1643"/>
      <c r="AB34" s="1643"/>
      <c r="AC34" s="1643"/>
      <c r="AD34" s="1643"/>
      <c r="AE34" s="1643"/>
      <c r="AF34" s="1643"/>
      <c r="AG34" s="1643"/>
      <c r="AH34" s="1643"/>
      <c r="AI34" s="1643"/>
      <c r="AJ34" s="1643"/>
      <c r="AK34" s="1643"/>
      <c r="AL34" s="1643"/>
      <c r="AM34" s="209"/>
      <c r="AN34" s="209"/>
      <c r="AO34" s="209"/>
      <c r="AP34" s="209"/>
      <c r="AQ34" s="209"/>
      <c r="AR34" s="209"/>
      <c r="AS34" s="209"/>
      <c r="AT34" s="1643" t="s">
        <v>653</v>
      </c>
      <c r="AU34" s="1643"/>
      <c r="AV34" s="1643"/>
      <c r="AW34" s="1643"/>
      <c r="AX34" s="1643"/>
      <c r="AY34" s="1643"/>
      <c r="AZ34" s="1643"/>
      <c r="BA34" s="1643"/>
      <c r="BB34" s="1643"/>
      <c r="BC34" s="1643"/>
      <c r="BD34" s="1643"/>
      <c r="BE34" s="1643"/>
      <c r="BF34" s="1643"/>
      <c r="BG34" s="1643"/>
      <c r="BH34" s="1643"/>
      <c r="BI34" s="1643"/>
      <c r="BJ34" s="1643"/>
      <c r="BK34" s="1643"/>
      <c r="BL34" s="1643"/>
      <c r="BM34" s="1643"/>
      <c r="BN34" s="1643"/>
      <c r="BO34" s="1643"/>
      <c r="BP34" s="209"/>
      <c r="BQ34" s="209"/>
      <c r="BR34" s="209"/>
      <c r="BS34" s="209"/>
      <c r="BT34" s="209"/>
      <c r="BU34" s="209"/>
      <c r="BV34" s="482"/>
      <c r="BW34" s="464"/>
    </row>
    <row r="35" spans="1:75" ht="21" customHeight="1">
      <c r="A35" s="463"/>
      <c r="B35" s="477"/>
      <c r="C35" s="478"/>
      <c r="D35" s="478"/>
      <c r="E35" s="478"/>
      <c r="F35" s="478"/>
      <c r="G35" s="478"/>
      <c r="H35" s="478"/>
      <c r="I35" s="478"/>
      <c r="J35" s="478"/>
      <c r="K35" s="478"/>
      <c r="L35" s="478"/>
      <c r="M35" s="478"/>
      <c r="N35" s="478"/>
      <c r="O35" s="478"/>
      <c r="P35" s="478"/>
      <c r="Q35" s="478"/>
      <c r="R35" s="479"/>
      <c r="S35" s="1644" t="s">
        <v>654</v>
      </c>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646"/>
      <c r="BW35" s="464"/>
    </row>
    <row r="36" spans="1:75" ht="21" customHeight="1">
      <c r="A36" s="463"/>
      <c r="B36" s="480"/>
      <c r="C36" s="209"/>
      <c r="D36" s="209"/>
      <c r="E36" s="209"/>
      <c r="F36" s="209"/>
      <c r="G36" s="209"/>
      <c r="H36" s="209"/>
      <c r="I36" s="209"/>
      <c r="K36" s="209"/>
      <c r="L36" s="209"/>
      <c r="M36" s="209"/>
      <c r="N36" s="209"/>
      <c r="O36" s="209"/>
      <c r="P36" s="209"/>
      <c r="Q36" s="209"/>
      <c r="R36" s="482"/>
      <c r="S36" s="1647"/>
      <c r="T36" s="1648"/>
      <c r="U36" s="1648"/>
      <c r="V36" s="1648"/>
      <c r="W36" s="1648"/>
      <c r="X36" s="1648"/>
      <c r="Y36" s="1648"/>
      <c r="Z36" s="1648"/>
      <c r="AA36" s="1648"/>
      <c r="AB36" s="1648"/>
      <c r="AC36" s="1648"/>
      <c r="AD36" s="1648"/>
      <c r="AE36" s="1648"/>
      <c r="AF36" s="1648"/>
      <c r="AG36" s="1648"/>
      <c r="AH36" s="1648"/>
      <c r="AI36" s="1648"/>
      <c r="AJ36" s="1648"/>
      <c r="AK36" s="1648"/>
      <c r="AL36" s="1648"/>
      <c r="AM36" s="1648"/>
      <c r="AN36" s="1648"/>
      <c r="AO36" s="1648"/>
      <c r="AP36" s="1648"/>
      <c r="AQ36" s="1648"/>
      <c r="AR36" s="1648"/>
      <c r="AS36" s="1648"/>
      <c r="AT36" s="1648"/>
      <c r="AU36" s="1648"/>
      <c r="AV36" s="1648"/>
      <c r="AW36" s="1648"/>
      <c r="AX36" s="1648"/>
      <c r="AY36" s="1648"/>
      <c r="AZ36" s="1648"/>
      <c r="BA36" s="1648"/>
      <c r="BB36" s="1648"/>
      <c r="BC36" s="1648"/>
      <c r="BD36" s="1648"/>
      <c r="BE36" s="1648"/>
      <c r="BF36" s="1648"/>
      <c r="BG36" s="1648"/>
      <c r="BH36" s="1648"/>
      <c r="BI36" s="1648"/>
      <c r="BJ36" s="1648"/>
      <c r="BK36" s="1648"/>
      <c r="BL36" s="1648"/>
      <c r="BM36" s="1648"/>
      <c r="BN36" s="1648"/>
      <c r="BO36" s="1648"/>
      <c r="BP36" s="1648"/>
      <c r="BQ36" s="1648"/>
      <c r="BR36" s="1648"/>
      <c r="BS36" s="1648"/>
      <c r="BT36" s="1648"/>
      <c r="BU36" s="1648"/>
      <c r="BV36" s="1649"/>
      <c r="BW36" s="464"/>
    </row>
    <row r="37" spans="1:75" ht="21" customHeight="1">
      <c r="A37" s="463"/>
      <c r="B37" s="480"/>
      <c r="C37" s="209"/>
      <c r="D37" s="209"/>
      <c r="E37" s="209"/>
      <c r="F37" s="209"/>
      <c r="G37" s="209"/>
      <c r="H37" s="209"/>
      <c r="I37" s="209"/>
      <c r="J37" s="483" t="s">
        <v>655</v>
      </c>
      <c r="K37" s="209"/>
      <c r="L37" s="209"/>
      <c r="M37" s="209"/>
      <c r="N37" s="209"/>
      <c r="O37" s="209"/>
      <c r="P37" s="209"/>
      <c r="Q37" s="209"/>
      <c r="R37" s="482"/>
      <c r="S37" s="1650"/>
      <c r="T37" s="1651"/>
      <c r="U37" s="1651"/>
      <c r="V37" s="1651"/>
      <c r="W37" s="1651"/>
      <c r="X37" s="1651"/>
      <c r="Y37" s="1651"/>
      <c r="Z37" s="1651"/>
      <c r="AA37" s="1651"/>
      <c r="AB37" s="1651"/>
      <c r="AC37" s="1651"/>
      <c r="AD37" s="1651"/>
      <c r="AE37" s="1651"/>
      <c r="AF37" s="1651"/>
      <c r="AG37" s="1651"/>
      <c r="AH37" s="1651"/>
      <c r="AI37" s="1651"/>
      <c r="AJ37" s="1651"/>
      <c r="AK37" s="1651"/>
      <c r="AL37" s="1651"/>
      <c r="AM37" s="1651"/>
      <c r="AN37" s="1651"/>
      <c r="AO37" s="1651"/>
      <c r="AP37" s="1651"/>
      <c r="AQ37" s="1651"/>
      <c r="AR37" s="1651"/>
      <c r="AS37" s="1651"/>
      <c r="AT37" s="1651"/>
      <c r="AU37" s="1651"/>
      <c r="AV37" s="1651"/>
      <c r="AW37" s="1651"/>
      <c r="AX37" s="1651"/>
      <c r="AY37" s="1651"/>
      <c r="AZ37" s="1651"/>
      <c r="BA37" s="1651"/>
      <c r="BB37" s="1651"/>
      <c r="BC37" s="1651"/>
      <c r="BD37" s="1651"/>
      <c r="BE37" s="1651"/>
      <c r="BF37" s="1651"/>
      <c r="BG37" s="1651"/>
      <c r="BH37" s="1651"/>
      <c r="BI37" s="1651"/>
      <c r="BJ37" s="1651"/>
      <c r="BK37" s="1651"/>
      <c r="BL37" s="1651"/>
      <c r="BM37" s="1651"/>
      <c r="BN37" s="1651"/>
      <c r="BO37" s="1651"/>
      <c r="BP37" s="1651"/>
      <c r="BQ37" s="1651"/>
      <c r="BR37" s="1651"/>
      <c r="BS37" s="1651"/>
      <c r="BT37" s="1651"/>
      <c r="BU37" s="1651"/>
      <c r="BV37" s="1652"/>
      <c r="BW37" s="464"/>
    </row>
    <row r="38" spans="1:75" ht="21" customHeight="1">
      <c r="A38" s="463"/>
      <c r="B38" s="480"/>
      <c r="C38" s="209"/>
      <c r="D38" s="209"/>
      <c r="E38" s="209"/>
      <c r="F38" s="209"/>
      <c r="G38" s="209"/>
      <c r="H38" s="209"/>
      <c r="I38" s="209"/>
      <c r="J38" s="209"/>
      <c r="K38" s="209"/>
      <c r="L38" s="209"/>
      <c r="M38" s="209"/>
      <c r="N38" s="209"/>
      <c r="O38" s="209"/>
      <c r="P38" s="209"/>
      <c r="Q38" s="209"/>
      <c r="R38" s="482"/>
      <c r="S38" s="1650"/>
      <c r="T38" s="1651"/>
      <c r="U38" s="1651"/>
      <c r="V38" s="1651"/>
      <c r="W38" s="1651"/>
      <c r="X38" s="1651"/>
      <c r="Y38" s="1651"/>
      <c r="Z38" s="1651"/>
      <c r="AA38" s="1651"/>
      <c r="AB38" s="1651"/>
      <c r="AC38" s="1651"/>
      <c r="AD38" s="1651"/>
      <c r="AE38" s="1651"/>
      <c r="AF38" s="1651"/>
      <c r="AG38" s="1651"/>
      <c r="AH38" s="1651"/>
      <c r="AI38" s="1651"/>
      <c r="AJ38" s="1651"/>
      <c r="AK38" s="1651"/>
      <c r="AL38" s="1651"/>
      <c r="AM38" s="1651"/>
      <c r="AN38" s="1651"/>
      <c r="AO38" s="1651"/>
      <c r="AP38" s="1651"/>
      <c r="AQ38" s="1651"/>
      <c r="AR38" s="1651"/>
      <c r="AS38" s="1651"/>
      <c r="AT38" s="1651"/>
      <c r="AU38" s="1651"/>
      <c r="AV38" s="1651"/>
      <c r="AW38" s="1651"/>
      <c r="AX38" s="1651"/>
      <c r="AY38" s="1651"/>
      <c r="AZ38" s="1651"/>
      <c r="BA38" s="1651"/>
      <c r="BB38" s="1651"/>
      <c r="BC38" s="1651"/>
      <c r="BD38" s="1651"/>
      <c r="BE38" s="1651"/>
      <c r="BF38" s="1651"/>
      <c r="BG38" s="1651"/>
      <c r="BH38" s="1651"/>
      <c r="BI38" s="1651"/>
      <c r="BJ38" s="1651"/>
      <c r="BK38" s="1651"/>
      <c r="BL38" s="1651"/>
      <c r="BM38" s="1651"/>
      <c r="BN38" s="1651"/>
      <c r="BO38" s="1651"/>
      <c r="BP38" s="1651"/>
      <c r="BQ38" s="1651"/>
      <c r="BR38" s="1651"/>
      <c r="BS38" s="1651"/>
      <c r="BT38" s="1651"/>
      <c r="BU38" s="1651"/>
      <c r="BV38" s="1652"/>
      <c r="BW38" s="464"/>
    </row>
    <row r="39" spans="1:75" ht="21" customHeight="1">
      <c r="A39" s="463"/>
      <c r="B39" s="484"/>
      <c r="C39" s="485"/>
      <c r="D39" s="485"/>
      <c r="E39" s="485"/>
      <c r="F39" s="485"/>
      <c r="G39" s="485"/>
      <c r="H39" s="485"/>
      <c r="I39" s="485"/>
      <c r="J39" s="485"/>
      <c r="K39" s="485"/>
      <c r="L39" s="485"/>
      <c r="M39" s="485"/>
      <c r="N39" s="485"/>
      <c r="O39" s="485"/>
      <c r="P39" s="485"/>
      <c r="Q39" s="485"/>
      <c r="R39" s="486"/>
      <c r="S39" s="1653"/>
      <c r="T39" s="1654"/>
      <c r="U39" s="1654"/>
      <c r="V39" s="1654"/>
      <c r="W39" s="1654"/>
      <c r="X39" s="1654"/>
      <c r="Y39" s="1654"/>
      <c r="Z39" s="1654"/>
      <c r="AA39" s="1654"/>
      <c r="AB39" s="1654"/>
      <c r="AC39" s="1654"/>
      <c r="AD39" s="1654"/>
      <c r="AE39" s="1654"/>
      <c r="AF39" s="1654"/>
      <c r="AG39" s="1654"/>
      <c r="AH39" s="1654"/>
      <c r="AI39" s="1654"/>
      <c r="AJ39" s="1654"/>
      <c r="AK39" s="1654"/>
      <c r="AL39" s="1654"/>
      <c r="AM39" s="1654"/>
      <c r="AN39" s="1654"/>
      <c r="AO39" s="1654"/>
      <c r="AP39" s="1654"/>
      <c r="AQ39" s="1654"/>
      <c r="AR39" s="1654"/>
      <c r="AS39" s="1654"/>
      <c r="AT39" s="1654"/>
      <c r="AU39" s="1654"/>
      <c r="AV39" s="1654"/>
      <c r="AW39" s="1654"/>
      <c r="AX39" s="1654"/>
      <c r="AY39" s="1654"/>
      <c r="AZ39" s="1654"/>
      <c r="BA39" s="1654"/>
      <c r="BB39" s="1654"/>
      <c r="BC39" s="1654"/>
      <c r="BD39" s="1654"/>
      <c r="BE39" s="1654"/>
      <c r="BF39" s="1654"/>
      <c r="BG39" s="1654"/>
      <c r="BH39" s="1654"/>
      <c r="BI39" s="1654"/>
      <c r="BJ39" s="1654"/>
      <c r="BK39" s="1654"/>
      <c r="BL39" s="1654"/>
      <c r="BM39" s="1654"/>
      <c r="BN39" s="1654"/>
      <c r="BO39" s="1654"/>
      <c r="BP39" s="1654"/>
      <c r="BQ39" s="1654"/>
      <c r="BR39" s="1654"/>
      <c r="BS39" s="1654"/>
      <c r="BT39" s="1654"/>
      <c r="BU39" s="1654"/>
      <c r="BV39" s="1655"/>
      <c r="BW39" s="464"/>
    </row>
    <row r="40" spans="1:75" ht="21" customHeight="1" thickBot="1">
      <c r="A40" s="489"/>
      <c r="B40" s="490"/>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1"/>
    </row>
  </sheetData>
  <mergeCells count="34">
    <mergeCell ref="Z34:AL34"/>
    <mergeCell ref="AT34:BO34"/>
    <mergeCell ref="S35:BV39"/>
    <mergeCell ref="BB23:BU23"/>
    <mergeCell ref="BB24:BG24"/>
    <mergeCell ref="BI24:BU24"/>
    <mergeCell ref="BB25:BU25"/>
    <mergeCell ref="BB26:BU26"/>
    <mergeCell ref="S27:BV33"/>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F10:N10"/>
    <mergeCell ref="T10:AP10"/>
    <mergeCell ref="BC10:BP10"/>
    <mergeCell ref="F11:N11"/>
    <mergeCell ref="T11:AP11"/>
    <mergeCell ref="BC11:BP11"/>
    <mergeCell ref="BF2:BU2"/>
    <mergeCell ref="AY5:BU5"/>
    <mergeCell ref="L7:AS7"/>
    <mergeCell ref="AY7:BA7"/>
    <mergeCell ref="F9:N9"/>
    <mergeCell ref="T9:BT9"/>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31750</xdr:rowOff>
                  </from>
                  <to>
                    <xdr:col>44</xdr:col>
                    <xdr:colOff>50800</xdr:colOff>
                    <xdr:row>33</xdr:row>
                    <xdr:rowOff>241300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31750</xdr:rowOff>
                  </from>
                  <to>
                    <xdr:col>23</xdr:col>
                    <xdr:colOff>69850</xdr:colOff>
                    <xdr:row>33</xdr:row>
                    <xdr:rowOff>241300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pageSetUpPr fitToPage="1"/>
  </sheetPr>
  <dimension ref="A1:Y34"/>
  <sheetViews>
    <sheetView view="pageBreakPreview" zoomScale="95" zoomScaleNormal="95" zoomScaleSheetLayoutView="95" workbookViewId="0"/>
  </sheetViews>
  <sheetFormatPr defaultColWidth="3.26953125" defaultRowHeight="18"/>
  <cols>
    <col min="1" max="16384" width="3.26953125" style="32"/>
  </cols>
  <sheetData>
    <row r="1" spans="1:25" s="404" customFormat="1" ht="13"/>
    <row r="2" spans="1:25" s="404" customFormat="1" ht="26.15" customHeight="1">
      <c r="A2" s="1662" t="s">
        <v>656</v>
      </c>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row>
    <row r="3" spans="1:25" s="404" customFormat="1" ht="13"/>
    <row r="4" spans="1:25" s="404" customFormat="1" ht="30" customHeight="1">
      <c r="A4" s="1663" t="s">
        <v>163</v>
      </c>
      <c r="B4" s="1663"/>
      <c r="C4" s="1664" t="s">
        <v>164</v>
      </c>
      <c r="D4" s="1665"/>
      <c r="E4" s="1665"/>
      <c r="F4" s="1665"/>
      <c r="G4" s="1665"/>
      <c r="H4" s="1665"/>
      <c r="I4" s="1665"/>
      <c r="J4" s="1665"/>
      <c r="K4" s="1665"/>
      <c r="L4" s="1665"/>
      <c r="M4" s="1665"/>
      <c r="N4" s="1665"/>
      <c r="O4" s="1665"/>
      <c r="P4" s="1665"/>
      <c r="Q4" s="1665"/>
      <c r="R4" s="1665"/>
      <c r="S4" s="1665"/>
      <c r="T4" s="1665"/>
      <c r="U4" s="1665"/>
      <c r="V4" s="1665"/>
      <c r="W4" s="1665"/>
      <c r="X4" s="1665"/>
      <c r="Y4" s="1665"/>
    </row>
    <row r="5" spans="1:25" s="404" customFormat="1" ht="30" customHeight="1">
      <c r="A5" s="1663" t="s">
        <v>657</v>
      </c>
      <c r="B5" s="1663"/>
      <c r="C5" s="1666"/>
      <c r="D5" s="1667"/>
      <c r="E5" s="1667"/>
      <c r="F5" s="1667"/>
      <c r="G5" s="1667"/>
      <c r="H5" s="1667"/>
      <c r="I5" s="1667"/>
      <c r="J5" s="1667"/>
      <c r="K5" s="1667"/>
      <c r="L5" s="1667"/>
      <c r="M5" s="1667"/>
      <c r="N5" s="492" t="s">
        <v>180</v>
      </c>
      <c r="O5" s="1667"/>
      <c r="P5" s="1667"/>
      <c r="Q5" s="1667"/>
      <c r="R5" s="1667"/>
      <c r="S5" s="1667"/>
      <c r="T5" s="1667"/>
      <c r="U5" s="1667"/>
      <c r="V5" s="1667"/>
      <c r="W5" s="1667"/>
      <c r="X5" s="1667"/>
      <c r="Y5" s="1668"/>
    </row>
    <row r="6" spans="1:25" s="404" customFormat="1" ht="30" customHeight="1">
      <c r="A6" s="1663" t="s">
        <v>658</v>
      </c>
      <c r="B6" s="1663"/>
      <c r="C6" s="1666"/>
      <c r="D6" s="1667"/>
      <c r="E6" s="1667"/>
      <c r="F6" s="1667"/>
      <c r="G6" s="1667"/>
      <c r="H6" s="1667"/>
      <c r="I6" s="1667"/>
      <c r="J6" s="1667"/>
      <c r="K6" s="1667"/>
      <c r="L6" s="1667"/>
      <c r="M6" s="1667"/>
      <c r="N6" s="493" t="s">
        <v>659</v>
      </c>
      <c r="O6" s="1670"/>
      <c r="P6" s="1670"/>
      <c r="Q6" s="493" t="s">
        <v>660</v>
      </c>
      <c r="R6" s="493"/>
      <c r="S6" s="493"/>
      <c r="T6" s="493"/>
      <c r="U6" s="493"/>
      <c r="V6" s="493"/>
      <c r="W6" s="493"/>
      <c r="X6" s="493"/>
      <c r="Y6" s="494"/>
    </row>
    <row r="7" spans="1:25" s="404" customFormat="1" ht="30" customHeight="1">
      <c r="A7" s="1663" t="s">
        <v>661</v>
      </c>
      <c r="B7" s="1663"/>
      <c r="C7" s="1663"/>
      <c r="D7" s="1663"/>
      <c r="E7" s="1663"/>
      <c r="F7" s="1663"/>
      <c r="G7" s="1671" t="s">
        <v>662</v>
      </c>
      <c r="H7" s="1663"/>
      <c r="I7" s="1663"/>
      <c r="J7" s="1663"/>
      <c r="K7" s="1663"/>
      <c r="L7" s="1663"/>
      <c r="M7" s="1663"/>
      <c r="N7" s="1663" t="s">
        <v>663</v>
      </c>
      <c r="O7" s="1663"/>
      <c r="P7" s="1663"/>
      <c r="Q7" s="1663"/>
      <c r="R7" s="1663"/>
      <c r="S7" s="1663"/>
      <c r="T7" s="1663" t="s">
        <v>664</v>
      </c>
      <c r="U7" s="1663"/>
      <c r="V7" s="1663"/>
      <c r="W7" s="1663"/>
      <c r="X7" s="1663"/>
      <c r="Y7" s="1663"/>
    </row>
    <row r="8" spans="1:25" s="404" customFormat="1" ht="30" customHeight="1">
      <c r="A8" s="1669"/>
      <c r="B8" s="1669"/>
      <c r="C8" s="1669"/>
      <c r="D8" s="1669"/>
      <c r="E8" s="1669"/>
      <c r="F8" s="1669"/>
      <c r="G8" s="1669"/>
      <c r="H8" s="1669"/>
      <c r="I8" s="1669"/>
      <c r="J8" s="1669"/>
      <c r="K8" s="1669"/>
      <c r="L8" s="1669"/>
      <c r="M8" s="1669"/>
      <c r="N8" s="1669"/>
      <c r="O8" s="1669"/>
      <c r="P8" s="1669"/>
      <c r="Q8" s="1669"/>
      <c r="R8" s="1669"/>
      <c r="S8" s="1669"/>
      <c r="T8" s="1669"/>
      <c r="U8" s="1669"/>
      <c r="V8" s="1669"/>
      <c r="W8" s="1669"/>
      <c r="X8" s="1669"/>
      <c r="Y8" s="1669"/>
    </row>
    <row r="9" spans="1:25" s="404" customFormat="1" ht="30" customHeight="1">
      <c r="A9" s="1669"/>
      <c r="B9" s="1669"/>
      <c r="C9" s="1669"/>
      <c r="D9" s="1669"/>
      <c r="E9" s="1669"/>
      <c r="F9" s="1669"/>
      <c r="G9" s="1669"/>
      <c r="H9" s="1669"/>
      <c r="I9" s="1669"/>
      <c r="J9" s="1669"/>
      <c r="K9" s="1669"/>
      <c r="L9" s="1669"/>
      <c r="M9" s="1669"/>
      <c r="N9" s="1669"/>
      <c r="O9" s="1669"/>
      <c r="P9" s="1669"/>
      <c r="Q9" s="1669"/>
      <c r="R9" s="1669"/>
      <c r="S9" s="1669"/>
      <c r="T9" s="1669"/>
      <c r="U9" s="1669"/>
      <c r="V9" s="1669"/>
      <c r="W9" s="1669"/>
      <c r="X9" s="1669"/>
      <c r="Y9" s="1669"/>
    </row>
    <row r="10" spans="1:25" s="404" customFormat="1" ht="30" customHeight="1">
      <c r="A10" s="1669"/>
      <c r="B10" s="1669"/>
      <c r="C10" s="1669"/>
      <c r="D10" s="1669"/>
      <c r="E10" s="1669"/>
      <c r="F10" s="1669"/>
      <c r="G10" s="1669"/>
      <c r="H10" s="1669"/>
      <c r="I10" s="1669"/>
      <c r="J10" s="1669"/>
      <c r="K10" s="1669"/>
      <c r="L10" s="1669"/>
      <c r="M10" s="1669"/>
      <c r="N10" s="1669"/>
      <c r="O10" s="1669"/>
      <c r="P10" s="1669"/>
      <c r="Q10" s="1669"/>
      <c r="R10" s="1669"/>
      <c r="S10" s="1669"/>
      <c r="T10" s="1669"/>
      <c r="U10" s="1669"/>
      <c r="V10" s="1669"/>
      <c r="W10" s="1669"/>
      <c r="X10" s="1669"/>
      <c r="Y10" s="1669"/>
    </row>
    <row r="11" spans="1:25" s="404" customFormat="1" ht="30" customHeight="1">
      <c r="A11" s="1669"/>
      <c r="B11" s="1669"/>
      <c r="C11" s="1669"/>
      <c r="D11" s="1669"/>
      <c r="E11" s="1669"/>
      <c r="F11" s="1669"/>
      <c r="G11" s="1669"/>
      <c r="H11" s="1669"/>
      <c r="I11" s="1669"/>
      <c r="J11" s="1669"/>
      <c r="K11" s="1669"/>
      <c r="L11" s="1669"/>
      <c r="M11" s="1669"/>
      <c r="N11" s="1669"/>
      <c r="O11" s="1669"/>
      <c r="P11" s="1669"/>
      <c r="Q11" s="1669"/>
      <c r="R11" s="1669"/>
      <c r="S11" s="1669"/>
      <c r="T11" s="1669"/>
      <c r="U11" s="1669"/>
      <c r="V11" s="1669"/>
      <c r="W11" s="1669"/>
      <c r="X11" s="1669"/>
      <c r="Y11" s="1669"/>
    </row>
    <row r="12" spans="1:25" s="404" customFormat="1" ht="30" customHeight="1">
      <c r="A12" s="1669"/>
      <c r="B12" s="1669"/>
      <c r="C12" s="1669"/>
      <c r="D12" s="1669"/>
      <c r="E12" s="1669"/>
      <c r="F12" s="1669"/>
      <c r="G12" s="1669"/>
      <c r="H12" s="1669"/>
      <c r="I12" s="1669"/>
      <c r="J12" s="1669"/>
      <c r="K12" s="1669"/>
      <c r="L12" s="1669"/>
      <c r="M12" s="1669"/>
      <c r="N12" s="1669"/>
      <c r="O12" s="1669"/>
      <c r="P12" s="1669"/>
      <c r="Q12" s="1669"/>
      <c r="R12" s="1669"/>
      <c r="S12" s="1669"/>
      <c r="T12" s="1669"/>
      <c r="U12" s="1669"/>
      <c r="V12" s="1669"/>
      <c r="W12" s="1669"/>
      <c r="X12" s="1669"/>
      <c r="Y12" s="1669"/>
    </row>
    <row r="13" spans="1:25" s="404" customFormat="1" ht="30" customHeight="1">
      <c r="A13" s="1669"/>
      <c r="B13" s="1669"/>
      <c r="C13" s="1669"/>
      <c r="D13" s="1669"/>
      <c r="E13" s="1669"/>
      <c r="F13" s="1669"/>
      <c r="G13" s="1669"/>
      <c r="H13" s="1669"/>
      <c r="I13" s="1669"/>
      <c r="J13" s="1669"/>
      <c r="K13" s="1669"/>
      <c r="L13" s="1669"/>
      <c r="M13" s="1669"/>
      <c r="N13" s="1669"/>
      <c r="O13" s="1669"/>
      <c r="P13" s="1669"/>
      <c r="Q13" s="1669"/>
      <c r="R13" s="1669"/>
      <c r="S13" s="1669"/>
      <c r="T13" s="1669"/>
      <c r="U13" s="1669"/>
      <c r="V13" s="1669"/>
      <c r="W13" s="1669"/>
      <c r="X13" s="1669"/>
      <c r="Y13" s="1669"/>
    </row>
    <row r="14" spans="1:25" s="404" customFormat="1" ht="30" customHeight="1">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c r="W14" s="1669"/>
      <c r="X14" s="1669"/>
      <c r="Y14" s="1669"/>
    </row>
    <row r="15" spans="1:25" s="404" customFormat="1" ht="30" customHeight="1">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c r="W15" s="1669"/>
      <c r="X15" s="1669"/>
      <c r="Y15" s="1669"/>
    </row>
    <row r="16" spans="1:25" s="404" customFormat="1" ht="30" customHeight="1">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c r="W16" s="1669"/>
      <c r="X16" s="1669"/>
      <c r="Y16" s="1669"/>
    </row>
    <row r="17" spans="1:25" s="404" customFormat="1" ht="30" customHeight="1">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c r="W17" s="1669"/>
      <c r="X17" s="1669"/>
      <c r="Y17" s="1669"/>
    </row>
    <row r="18" spans="1:25" s="404" customFormat="1" ht="30" customHeight="1">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row>
    <row r="19" spans="1:25" s="404" customFormat="1" ht="13">
      <c r="A19" s="495" t="s">
        <v>665</v>
      </c>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7"/>
    </row>
    <row r="20" spans="1:25" s="404" customFormat="1" ht="13">
      <c r="A20" s="1675"/>
      <c r="B20" s="1676"/>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7"/>
    </row>
    <row r="21" spans="1:25" s="404" customFormat="1" ht="13">
      <c r="A21" s="1675"/>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7"/>
    </row>
    <row r="22" spans="1:25" s="404" customFormat="1" ht="13">
      <c r="A22" s="1675"/>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7"/>
    </row>
    <row r="23" spans="1:25" s="404" customFormat="1" ht="13">
      <c r="A23" s="1675"/>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7"/>
    </row>
    <row r="24" spans="1:25" s="404" customFormat="1" ht="13">
      <c r="A24" s="1675"/>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7"/>
    </row>
    <row r="25" spans="1:25" s="404" customFormat="1" ht="13">
      <c r="A25" s="1678"/>
      <c r="B25" s="1679"/>
      <c r="C25" s="1679"/>
      <c r="D25" s="1679"/>
      <c r="E25" s="1679"/>
      <c r="F25" s="1679"/>
      <c r="G25" s="1679"/>
      <c r="H25" s="1679"/>
      <c r="I25" s="1679"/>
      <c r="J25" s="1679"/>
      <c r="K25" s="1679"/>
      <c r="L25" s="1679"/>
      <c r="M25" s="1679"/>
      <c r="N25" s="1679"/>
      <c r="O25" s="1679"/>
      <c r="P25" s="1679"/>
      <c r="Q25" s="1679"/>
      <c r="R25" s="1679"/>
      <c r="S25" s="1679"/>
      <c r="T25" s="1679"/>
      <c r="U25" s="1679"/>
      <c r="V25" s="1679"/>
      <c r="W25" s="1679"/>
      <c r="X25" s="1679"/>
      <c r="Y25" s="1680"/>
    </row>
    <row r="26" spans="1:25" s="404" customFormat="1" ht="13"/>
    <row r="27" spans="1:25" s="404" customFormat="1" ht="13">
      <c r="J27" s="1671" t="s">
        <v>7010</v>
      </c>
      <c r="K27" s="1663"/>
      <c r="L27" s="1663"/>
      <c r="M27" s="1671" t="s">
        <v>588</v>
      </c>
      <c r="N27" s="1663"/>
      <c r="O27" s="1663"/>
      <c r="P27" s="1672"/>
      <c r="Q27" s="1673"/>
      <c r="R27" s="1674"/>
      <c r="T27" s="1671" t="s">
        <v>589</v>
      </c>
      <c r="U27" s="1663"/>
      <c r="V27" s="1663"/>
      <c r="W27" s="1671" t="s">
        <v>666</v>
      </c>
      <c r="X27" s="1663"/>
      <c r="Y27" s="1663"/>
    </row>
    <row r="28" spans="1:25" s="404" customFormat="1" ht="13">
      <c r="J28" s="1663"/>
      <c r="K28" s="1663"/>
      <c r="L28" s="1663"/>
      <c r="M28" s="1663"/>
      <c r="N28" s="1663"/>
      <c r="O28" s="1663"/>
      <c r="P28" s="1673"/>
      <c r="Q28" s="1673"/>
      <c r="R28" s="1674"/>
      <c r="T28" s="1663"/>
      <c r="U28" s="1663"/>
      <c r="V28" s="1663"/>
      <c r="W28" s="1663"/>
      <c r="X28" s="1663"/>
      <c r="Y28" s="1663"/>
    </row>
    <row r="29" spans="1:25" s="404" customFormat="1" ht="13">
      <c r="J29" s="1663"/>
      <c r="K29" s="1663"/>
      <c r="L29" s="1663"/>
      <c r="M29" s="1663"/>
      <c r="N29" s="1663"/>
      <c r="O29" s="1663"/>
      <c r="P29" s="1673"/>
      <c r="Q29" s="1673"/>
      <c r="R29" s="1674"/>
      <c r="T29" s="1663"/>
      <c r="U29" s="1663"/>
      <c r="V29" s="1663"/>
      <c r="W29" s="1663"/>
      <c r="X29" s="1663"/>
      <c r="Y29" s="1663"/>
    </row>
    <row r="30" spans="1:25" s="404" customFormat="1" ht="13">
      <c r="J30" s="1663"/>
      <c r="K30" s="1663"/>
      <c r="L30" s="1663"/>
      <c r="M30" s="1663"/>
      <c r="N30" s="1663"/>
      <c r="O30" s="1663"/>
      <c r="P30" s="1673"/>
      <c r="Q30" s="1673"/>
      <c r="R30" s="1674"/>
      <c r="T30" s="1663"/>
      <c r="U30" s="1663"/>
      <c r="V30" s="1663"/>
      <c r="W30" s="1663"/>
      <c r="X30" s="1663"/>
      <c r="Y30" s="1663"/>
    </row>
    <row r="31" spans="1:25" s="404" customFormat="1" ht="13">
      <c r="J31" s="1663"/>
      <c r="K31" s="1663"/>
      <c r="L31" s="1663"/>
      <c r="M31" s="1663"/>
      <c r="N31" s="1663"/>
      <c r="O31" s="1663"/>
      <c r="P31" s="1673"/>
      <c r="Q31" s="1673"/>
      <c r="R31" s="1674"/>
      <c r="T31" s="1663"/>
      <c r="U31" s="1663"/>
      <c r="V31" s="1663"/>
      <c r="W31" s="1663"/>
      <c r="X31" s="1663"/>
      <c r="Y31" s="1663"/>
    </row>
    <row r="32" spans="1:25" s="404" customFormat="1" ht="13">
      <c r="J32" s="1663"/>
      <c r="K32" s="1663"/>
      <c r="L32" s="1663"/>
      <c r="M32" s="1663"/>
      <c r="N32" s="1663"/>
      <c r="O32" s="1663"/>
      <c r="P32" s="1673"/>
      <c r="Q32" s="1673"/>
      <c r="R32" s="1674"/>
      <c r="T32" s="1663"/>
      <c r="U32" s="1663"/>
      <c r="V32" s="1663"/>
      <c r="W32" s="1663"/>
      <c r="X32" s="1663"/>
      <c r="Y32" s="1663"/>
    </row>
    <row r="33" spans="10:25" s="404" customFormat="1" ht="13">
      <c r="J33" s="1663"/>
      <c r="K33" s="1663"/>
      <c r="L33" s="1663"/>
      <c r="M33" s="1663"/>
      <c r="N33" s="1663"/>
      <c r="O33" s="1663"/>
      <c r="P33" s="1673"/>
      <c r="Q33" s="1673"/>
      <c r="R33" s="1674"/>
      <c r="T33" s="1663"/>
      <c r="U33" s="1663"/>
      <c r="V33" s="1663"/>
      <c r="W33" s="1663"/>
      <c r="X33" s="1663"/>
      <c r="Y33" s="1663"/>
    </row>
    <row r="34" spans="10:25" s="404" customFormat="1" ht="13">
      <c r="J34" s="1663"/>
      <c r="K34" s="1663"/>
      <c r="L34" s="1663"/>
      <c r="M34" s="1663"/>
      <c r="N34" s="1663"/>
      <c r="O34" s="1663"/>
      <c r="P34" s="1673"/>
      <c r="Q34" s="1673"/>
      <c r="R34" s="1674"/>
      <c r="T34" s="1663"/>
      <c r="U34" s="1663"/>
      <c r="V34" s="1663"/>
      <c r="W34" s="1663"/>
      <c r="X34" s="1663"/>
      <c r="Y34" s="1663"/>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Y78"/>
  <sheetViews>
    <sheetView showGridLines="0" tabSelected="1" view="pageBreakPreview" topLeftCell="A19" zoomScale="130" zoomScaleNormal="100" zoomScaleSheetLayoutView="130" workbookViewId="0">
      <selection activeCell="D48" sqref="D48"/>
    </sheetView>
  </sheetViews>
  <sheetFormatPr defaultColWidth="3.6328125" defaultRowHeight="13"/>
  <cols>
    <col min="1" max="16384" width="3.6328125" style="82"/>
  </cols>
  <sheetData>
    <row r="1" spans="1:25">
      <c r="A1" s="81" t="s">
        <v>7028</v>
      </c>
    </row>
    <row r="2" spans="1:25">
      <c r="A2" s="81"/>
    </row>
    <row r="3" spans="1:25">
      <c r="A3" s="81"/>
    </row>
    <row r="4" spans="1:25">
      <c r="A4" s="81"/>
    </row>
    <row r="6" spans="1:25" ht="19">
      <c r="A6" s="1053" t="s">
        <v>7029</v>
      </c>
      <c r="B6" s="1053"/>
      <c r="C6" s="1053"/>
      <c r="D6" s="1053"/>
      <c r="E6" s="1053"/>
      <c r="F6" s="1053"/>
      <c r="G6" s="1053"/>
      <c r="H6" s="1053"/>
      <c r="I6" s="1053"/>
      <c r="J6" s="1053"/>
      <c r="K6" s="1053"/>
      <c r="L6" s="1053"/>
      <c r="M6" s="1053"/>
      <c r="N6" s="1053"/>
      <c r="O6" s="1053"/>
      <c r="P6" s="1053"/>
      <c r="Q6" s="1053"/>
      <c r="R6" s="1053"/>
      <c r="S6" s="1053"/>
      <c r="T6" s="1053"/>
      <c r="U6" s="1053"/>
      <c r="V6" s="1053"/>
      <c r="W6" s="1053"/>
      <c r="X6" s="1053"/>
      <c r="Y6" s="1053"/>
    </row>
    <row r="8" spans="1:25">
      <c r="B8" s="82" t="s">
        <v>217</v>
      </c>
      <c r="C8" s="82" t="s">
        <v>218</v>
      </c>
    </row>
    <row r="9" spans="1:25">
      <c r="S9" s="83" t="s">
        <v>160</v>
      </c>
      <c r="T9" s="1054"/>
      <c r="U9" s="1054"/>
      <c r="V9" s="1054"/>
      <c r="W9" s="1054"/>
      <c r="X9" s="1054"/>
    </row>
    <row r="11" spans="1:25">
      <c r="B11" s="84"/>
    </row>
    <row r="12" spans="1:25">
      <c r="E12" s="1055" t="s">
        <v>7030</v>
      </c>
      <c r="F12" s="1055"/>
      <c r="G12" s="1055"/>
      <c r="H12" s="1055"/>
      <c r="I12" s="1055"/>
      <c r="J12" s="1055"/>
      <c r="K12" s="82" t="s">
        <v>215</v>
      </c>
    </row>
    <row r="14" spans="1:25">
      <c r="P14" s="83"/>
    </row>
    <row r="15" spans="1:25">
      <c r="P15" s="83"/>
    </row>
    <row r="16" spans="1:25">
      <c r="P16" s="83" t="s">
        <v>7031</v>
      </c>
      <c r="Q16" s="1056"/>
      <c r="R16" s="1056"/>
      <c r="S16" s="1056"/>
      <c r="T16" s="1056"/>
      <c r="U16" s="1056"/>
      <c r="V16" s="1056"/>
      <c r="W16" s="1056"/>
    </row>
    <row r="18" spans="1:25" ht="19">
      <c r="B18" s="85"/>
      <c r="C18" s="85"/>
      <c r="D18" s="85"/>
      <c r="E18" s="86"/>
      <c r="F18" s="86"/>
      <c r="G18" s="86"/>
      <c r="H18" s="86"/>
      <c r="I18" s="86"/>
      <c r="J18" s="86"/>
      <c r="K18" s="86"/>
      <c r="L18" s="86"/>
      <c r="M18" s="86"/>
      <c r="N18" s="86"/>
    </row>
    <row r="21" spans="1:25" ht="22" customHeight="1"/>
    <row r="22" spans="1:25">
      <c r="D22" s="1054" t="s">
        <v>7032</v>
      </c>
      <c r="E22" s="1054"/>
      <c r="F22" s="1054"/>
      <c r="G22" s="1054"/>
      <c r="H22" s="82" t="s">
        <v>7033</v>
      </c>
      <c r="P22" s="1057"/>
      <c r="Q22" s="1057"/>
      <c r="R22" s="1057"/>
      <c r="S22" s="1057"/>
      <c r="T22" s="1057"/>
      <c r="U22" s="82" t="s">
        <v>7034</v>
      </c>
    </row>
    <row r="24" spans="1:25">
      <c r="D24" s="82" t="s">
        <v>7035</v>
      </c>
    </row>
    <row r="26" spans="1:25">
      <c r="D26" s="82" t="s">
        <v>575</v>
      </c>
    </row>
    <row r="29" spans="1:25">
      <c r="A29" s="1062" t="s">
        <v>155</v>
      </c>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row>
    <row r="32" spans="1:25">
      <c r="D32" s="82" t="s">
        <v>7036</v>
      </c>
      <c r="I32" s="1056"/>
      <c r="J32" s="1056"/>
      <c r="K32" s="1056"/>
      <c r="L32" s="1056"/>
      <c r="M32" s="1056"/>
      <c r="N32" s="1056"/>
      <c r="O32" s="1056"/>
      <c r="P32" s="1056"/>
      <c r="Q32" s="1056"/>
      <c r="R32" s="1056"/>
      <c r="S32" s="1062"/>
      <c r="T32" s="1062"/>
      <c r="U32" s="1062"/>
      <c r="V32" s="1062"/>
      <c r="W32" s="1062"/>
      <c r="X32" s="1062"/>
    </row>
    <row r="34" spans="1:25">
      <c r="D34" s="82" t="s">
        <v>7037</v>
      </c>
    </row>
    <row r="35" spans="1:25">
      <c r="D35" s="959" t="s">
        <v>7038</v>
      </c>
      <c r="I35" s="1056"/>
      <c r="J35" s="1056"/>
      <c r="K35" s="1056"/>
      <c r="L35" s="1056"/>
      <c r="M35" s="1056"/>
      <c r="N35" s="1056"/>
      <c r="O35" s="1056"/>
      <c r="P35" s="1056"/>
      <c r="Q35" s="1056"/>
      <c r="R35" s="1056"/>
    </row>
    <row r="36" spans="1:25">
      <c r="D36" s="959"/>
      <c r="I36" s="956"/>
      <c r="J36" s="956"/>
      <c r="K36" s="956"/>
      <c r="L36" s="956"/>
      <c r="M36" s="956"/>
      <c r="N36" s="956"/>
      <c r="O36" s="956"/>
      <c r="P36" s="956"/>
      <c r="Q36" s="956"/>
      <c r="R36" s="956"/>
    </row>
    <row r="37" spans="1:25">
      <c r="D37" s="959" t="s">
        <v>7039</v>
      </c>
      <c r="I37" s="956"/>
      <c r="J37" s="956"/>
      <c r="K37" s="956"/>
      <c r="L37" s="956"/>
      <c r="M37" s="956"/>
      <c r="N37" s="956"/>
      <c r="O37" s="956"/>
      <c r="P37" s="956"/>
      <c r="Q37" s="956"/>
      <c r="R37" s="956"/>
    </row>
    <row r="39" spans="1:25">
      <c r="D39" s="82" t="s">
        <v>7040</v>
      </c>
    </row>
    <row r="41" spans="1:25">
      <c r="D41" s="82" t="s">
        <v>7041</v>
      </c>
      <c r="I41" s="1056"/>
      <c r="J41" s="1056"/>
      <c r="K41" s="1056"/>
      <c r="L41" s="1056"/>
      <c r="M41" s="1056"/>
      <c r="N41" s="1056"/>
      <c r="O41" s="1056"/>
      <c r="P41" s="1056"/>
      <c r="Q41" s="1056"/>
      <c r="R41" s="1056"/>
    </row>
    <row r="43" spans="1:25">
      <c r="A43" s="90"/>
      <c r="B43" s="90"/>
      <c r="C43" s="90"/>
      <c r="D43" s="90"/>
      <c r="E43" s="90"/>
      <c r="F43" s="90"/>
      <c r="G43" s="90"/>
      <c r="H43" s="90"/>
      <c r="I43" s="90"/>
      <c r="J43" s="90"/>
      <c r="K43" s="90"/>
      <c r="L43" s="90"/>
      <c r="M43" s="90"/>
      <c r="N43" s="90"/>
      <c r="O43" s="90"/>
      <c r="P43" s="90"/>
      <c r="Q43" s="90"/>
      <c r="R43" s="90"/>
      <c r="S43" s="90"/>
      <c r="T43" s="90"/>
      <c r="U43" s="90"/>
      <c r="V43" s="90"/>
      <c r="W43" s="90"/>
    </row>
    <row r="44" spans="1:25" ht="17.5" customHeight="1">
      <c r="D44" s="82" t="s">
        <v>7296</v>
      </c>
    </row>
    <row r="45" spans="1:25" ht="23" customHeight="1">
      <c r="A45" s="1035"/>
      <c r="B45" s="1035"/>
      <c r="C45" s="1035"/>
      <c r="D45" s="959" t="s">
        <v>7298</v>
      </c>
      <c r="E45" s="959"/>
      <c r="F45" s="959"/>
      <c r="G45" s="959"/>
      <c r="H45" s="959"/>
      <c r="I45" s="959"/>
      <c r="J45" s="959"/>
      <c r="K45" s="959"/>
      <c r="L45" s="959"/>
      <c r="M45" s="959"/>
      <c r="N45" s="959"/>
      <c r="O45" s="959"/>
      <c r="P45" s="959"/>
      <c r="Q45" s="959"/>
      <c r="R45" s="959"/>
      <c r="S45" s="959"/>
      <c r="T45" s="959"/>
      <c r="U45" s="959"/>
      <c r="V45" s="959"/>
      <c r="W45" s="1035"/>
      <c r="X45" s="1035"/>
      <c r="Y45" s="1035"/>
    </row>
    <row r="46" spans="1:25" ht="17.5" customHeight="1">
      <c r="A46" s="1039"/>
      <c r="B46" s="1039"/>
      <c r="C46" s="1039"/>
      <c r="D46" s="959" t="s">
        <v>7299</v>
      </c>
      <c r="E46" s="1039"/>
      <c r="F46" s="1039"/>
      <c r="G46" s="1039"/>
      <c r="H46" s="1039"/>
      <c r="I46" s="1039"/>
      <c r="J46" s="1039"/>
      <c r="K46" s="1039"/>
      <c r="L46" s="1039"/>
      <c r="M46" s="1039"/>
      <c r="N46" s="1039"/>
      <c r="O46" s="1039"/>
      <c r="P46" s="1039"/>
      <c r="Q46" s="1039"/>
      <c r="R46" s="1039"/>
      <c r="S46" s="1039"/>
      <c r="T46" s="1039"/>
      <c r="U46" s="1039"/>
      <c r="V46" s="1039"/>
      <c r="W46" s="1039"/>
      <c r="X46" s="1039"/>
      <c r="Y46" s="1039"/>
    </row>
    <row r="47" spans="1:25" ht="17.5" customHeight="1">
      <c r="D47" s="82" t="s">
        <v>7294</v>
      </c>
    </row>
    <row r="48" spans="1:25" ht="17.5" customHeight="1">
      <c r="D48" s="82" t="s">
        <v>7300</v>
      </c>
    </row>
    <row r="49" spans="1:9">
      <c r="A49" s="960"/>
      <c r="B49" s="961"/>
      <c r="C49" s="961"/>
      <c r="D49" s="961"/>
      <c r="E49" s="961"/>
      <c r="F49" s="961"/>
      <c r="G49" s="961"/>
      <c r="H49" s="961"/>
      <c r="I49" s="961"/>
    </row>
    <row r="50" spans="1:9">
      <c r="A50" s="961"/>
      <c r="B50" s="961"/>
      <c r="C50" s="961"/>
      <c r="D50" s="961"/>
      <c r="E50" s="961"/>
      <c r="F50" s="961"/>
      <c r="G50" s="961"/>
      <c r="H50" s="961"/>
      <c r="I50" s="961"/>
    </row>
    <row r="51" spans="1:9">
      <c r="A51" s="962"/>
      <c r="B51" s="962"/>
      <c r="C51" s="962"/>
      <c r="D51" s="962"/>
      <c r="E51" s="962"/>
      <c r="F51" s="962"/>
      <c r="G51" s="1061"/>
      <c r="H51" s="1061"/>
      <c r="I51" s="1061"/>
    </row>
    <row r="52" spans="1:9">
      <c r="A52" s="961"/>
      <c r="B52" s="961"/>
      <c r="C52" s="961"/>
      <c r="D52" s="961"/>
      <c r="E52" s="961"/>
      <c r="F52" s="961"/>
      <c r="G52" s="961"/>
      <c r="H52" s="961"/>
      <c r="I52" s="961"/>
    </row>
    <row r="53" spans="1:9">
      <c r="A53" s="961"/>
      <c r="B53" s="961"/>
      <c r="C53" s="961"/>
      <c r="D53" s="961"/>
      <c r="E53" s="961"/>
      <c r="F53" s="961"/>
      <c r="G53" s="961"/>
      <c r="H53" s="961"/>
      <c r="I53" s="961"/>
    </row>
    <row r="54" spans="1:9">
      <c r="A54" s="961"/>
      <c r="B54" s="1063"/>
      <c r="C54" s="1063"/>
      <c r="D54" s="961"/>
      <c r="E54" s="961"/>
      <c r="F54" s="961"/>
      <c r="G54" s="961"/>
      <c r="H54" s="961"/>
      <c r="I54" s="961"/>
    </row>
    <row r="55" spans="1:9">
      <c r="A55" s="962"/>
      <c r="B55" s="962"/>
      <c r="C55" s="962"/>
      <c r="D55" s="962"/>
      <c r="E55" s="961"/>
      <c r="F55" s="961"/>
      <c r="G55" s="962"/>
      <c r="H55" s="962"/>
      <c r="I55" s="961"/>
    </row>
    <row r="56" spans="1:9">
      <c r="A56" s="962"/>
      <c r="B56" s="962"/>
      <c r="C56" s="962"/>
      <c r="D56" s="962"/>
      <c r="E56" s="962"/>
      <c r="F56" s="1058"/>
      <c r="G56" s="1058"/>
      <c r="H56" s="1058"/>
      <c r="I56" s="962"/>
    </row>
    <row r="57" spans="1:9">
      <c r="A57" s="961"/>
      <c r="B57" s="961"/>
      <c r="C57" s="961"/>
      <c r="D57" s="961"/>
      <c r="E57" s="961"/>
      <c r="F57" s="961"/>
      <c r="G57" s="961"/>
      <c r="H57" s="961"/>
      <c r="I57" s="961"/>
    </row>
    <row r="58" spans="1:9">
      <c r="A58" s="961"/>
      <c r="B58" s="961"/>
      <c r="C58" s="961"/>
      <c r="D58" s="961"/>
      <c r="E58" s="961"/>
      <c r="F58" s="961"/>
      <c r="G58" s="961"/>
      <c r="H58" s="961"/>
      <c r="I58" s="961"/>
    </row>
    <row r="59" spans="1:9" ht="19">
      <c r="A59" s="1059"/>
      <c r="B59" s="1059"/>
      <c r="C59" s="1059"/>
      <c r="D59" s="1059"/>
      <c r="E59" s="1059"/>
      <c r="F59" s="1059"/>
      <c r="G59" s="1059"/>
      <c r="H59" s="1059"/>
      <c r="I59" s="1059"/>
    </row>
    <row r="60" spans="1:9">
      <c r="A60" s="961"/>
      <c r="B60" s="961"/>
      <c r="C60" s="961"/>
      <c r="D60" s="961"/>
      <c r="E60" s="961"/>
      <c r="F60" s="961"/>
      <c r="G60" s="961"/>
      <c r="H60" s="961"/>
      <c r="I60" s="961"/>
    </row>
    <row r="61" spans="1:9">
      <c r="A61" s="961"/>
      <c r="B61" s="961"/>
      <c r="C61" s="961"/>
      <c r="D61" s="961"/>
      <c r="E61" s="961"/>
      <c r="F61" s="961"/>
      <c r="G61" s="961"/>
      <c r="H61" s="961"/>
      <c r="I61" s="961"/>
    </row>
    <row r="62" spans="1:9">
      <c r="A62" s="961"/>
      <c r="B62" s="1060"/>
      <c r="C62" s="1060"/>
      <c r="D62" s="1060"/>
      <c r="E62" s="1060"/>
      <c r="F62" s="1060"/>
      <c r="G62" s="1060"/>
      <c r="H62" s="1060"/>
      <c r="I62" s="961"/>
    </row>
    <row r="63" spans="1:9">
      <c r="A63" s="961"/>
      <c r="B63" s="963"/>
      <c r="C63" s="963"/>
      <c r="D63" s="963"/>
      <c r="E63" s="963"/>
      <c r="F63" s="963"/>
      <c r="G63" s="963"/>
      <c r="H63" s="963"/>
      <c r="I63" s="961"/>
    </row>
    <row r="64" spans="1:9">
      <c r="A64" s="961"/>
      <c r="B64" s="961"/>
      <c r="C64" s="961"/>
      <c r="D64" s="961"/>
      <c r="E64" s="961"/>
      <c r="F64" s="961"/>
      <c r="G64" s="961"/>
      <c r="H64" s="961"/>
      <c r="I64" s="961"/>
    </row>
    <row r="65" spans="1:9">
      <c r="A65" s="1061"/>
      <c r="B65" s="1061"/>
      <c r="C65" s="961"/>
      <c r="D65" s="961"/>
      <c r="E65" s="961"/>
      <c r="F65" s="961"/>
      <c r="G65" s="961"/>
      <c r="H65" s="961"/>
      <c r="I65" s="961"/>
    </row>
    <row r="66" spans="1:9">
      <c r="A66" s="961"/>
      <c r="B66" s="961"/>
      <c r="C66" s="961"/>
      <c r="D66" s="961"/>
      <c r="E66" s="961"/>
      <c r="F66" s="961"/>
      <c r="G66" s="961"/>
      <c r="H66" s="961"/>
      <c r="I66" s="961"/>
    </row>
    <row r="67" spans="1:9">
      <c r="A67" s="961"/>
      <c r="B67" s="961"/>
      <c r="C67" s="961"/>
      <c r="D67" s="961"/>
      <c r="E67" s="961"/>
      <c r="F67" s="961"/>
      <c r="G67" s="961"/>
      <c r="H67" s="961"/>
      <c r="I67" s="961"/>
    </row>
    <row r="68" spans="1:9">
      <c r="A68" s="961"/>
      <c r="B68" s="961"/>
      <c r="C68" s="961"/>
      <c r="D68" s="961"/>
      <c r="E68" s="961"/>
      <c r="F68" s="961"/>
      <c r="G68" s="961"/>
      <c r="H68" s="961"/>
      <c r="I68" s="961"/>
    </row>
    <row r="69" spans="1:9">
      <c r="A69" s="964"/>
      <c r="B69" s="964"/>
      <c r="C69" s="964"/>
      <c r="D69" s="964"/>
      <c r="E69" s="964"/>
      <c r="F69" s="964"/>
      <c r="G69" s="964"/>
      <c r="H69" s="964"/>
      <c r="I69" s="964"/>
    </row>
    <row r="70" spans="1:9">
      <c r="A70" s="962"/>
      <c r="B70" s="962"/>
      <c r="C70" s="962"/>
      <c r="D70" s="962"/>
      <c r="E70" s="962"/>
      <c r="F70" s="962"/>
      <c r="G70" s="962"/>
      <c r="H70" s="962"/>
      <c r="I70" s="962"/>
    </row>
    <row r="71" spans="1:9">
      <c r="A71" s="514"/>
      <c r="B71" s="961"/>
      <c r="C71" s="961"/>
      <c r="D71" s="961"/>
      <c r="E71" s="961"/>
      <c r="F71" s="961"/>
      <c r="G71" s="961"/>
      <c r="H71" s="961"/>
      <c r="I71" s="961"/>
    </row>
    <row r="72" spans="1:9">
      <c r="A72" s="514"/>
      <c r="B72" s="961"/>
      <c r="C72" s="961"/>
      <c r="D72" s="961"/>
      <c r="E72" s="961"/>
      <c r="F72" s="961"/>
      <c r="G72" s="961"/>
      <c r="H72" s="961"/>
      <c r="I72" s="961"/>
    </row>
    <row r="73" spans="1:9">
      <c r="A73" s="965"/>
      <c r="B73" s="961"/>
      <c r="C73" s="961"/>
      <c r="D73" s="961"/>
      <c r="E73" s="961"/>
      <c r="F73" s="961"/>
      <c r="G73" s="961"/>
      <c r="H73" s="961"/>
      <c r="I73" s="961"/>
    </row>
    <row r="74" spans="1:9">
      <c r="A74" s="961"/>
      <c r="B74" s="961"/>
      <c r="C74" s="961"/>
      <c r="D74" s="961"/>
      <c r="E74" s="961"/>
      <c r="F74" s="961"/>
      <c r="G74" s="961"/>
      <c r="H74" s="961"/>
      <c r="I74" s="961"/>
    </row>
    <row r="75" spans="1:9">
      <c r="A75" s="961"/>
      <c r="B75" s="961"/>
      <c r="C75" s="961"/>
      <c r="D75" s="961"/>
      <c r="E75" s="961"/>
      <c r="F75" s="961"/>
      <c r="G75" s="961"/>
      <c r="H75" s="961"/>
      <c r="I75" s="961"/>
    </row>
    <row r="76" spans="1:9">
      <c r="A76" s="961"/>
      <c r="B76" s="961"/>
      <c r="C76" s="961"/>
      <c r="D76" s="961"/>
      <c r="E76" s="961"/>
      <c r="F76" s="961"/>
      <c r="G76" s="961"/>
      <c r="H76" s="961"/>
      <c r="I76" s="961"/>
    </row>
    <row r="77" spans="1:9">
      <c r="A77" s="961"/>
      <c r="B77" s="961"/>
      <c r="C77" s="961"/>
      <c r="D77" s="961"/>
      <c r="E77" s="961"/>
      <c r="F77" s="961"/>
      <c r="G77" s="961"/>
      <c r="H77" s="961"/>
      <c r="I77" s="961"/>
    </row>
    <row r="78" spans="1:9">
      <c r="A78" s="961"/>
      <c r="B78" s="961"/>
      <c r="C78" s="961"/>
      <c r="D78" s="961"/>
      <c r="E78" s="961"/>
      <c r="F78" s="961"/>
      <c r="G78" s="961"/>
      <c r="H78" s="961"/>
      <c r="I78" s="961"/>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3"/>
  <dimension ref="A1:J52"/>
  <sheetViews>
    <sheetView showGridLines="0" view="pageBreakPreview" topLeftCell="A13" zoomScale="115" zoomScaleNormal="100" zoomScaleSheetLayoutView="115" workbookViewId="0"/>
  </sheetViews>
  <sheetFormatPr defaultColWidth="9" defaultRowHeight="13"/>
  <cols>
    <col min="1" max="1" width="4.36328125" style="980" customWidth="1"/>
    <col min="2" max="16384" width="9" style="980"/>
  </cols>
  <sheetData>
    <row r="1" spans="1:10">
      <c r="A1" s="980" t="s">
        <v>7097</v>
      </c>
    </row>
    <row r="3" spans="1:10">
      <c r="G3" s="981" t="s">
        <v>7098</v>
      </c>
      <c r="H3" s="1681"/>
      <c r="I3" s="1681"/>
      <c r="J3" s="1681"/>
    </row>
    <row r="5" spans="1:10">
      <c r="A5" s="980" t="s">
        <v>198</v>
      </c>
    </row>
    <row r="6" spans="1:10">
      <c r="B6" s="1683"/>
      <c r="C6" s="1683"/>
      <c r="D6" s="1683"/>
      <c r="E6" s="980" t="s">
        <v>7099</v>
      </c>
    </row>
    <row r="9" spans="1:10">
      <c r="G9" s="1684"/>
      <c r="H9" s="1684"/>
      <c r="I9" s="1684"/>
      <c r="J9" s="1684"/>
    </row>
    <row r="10" spans="1:10">
      <c r="G10" s="1684"/>
      <c r="H10" s="1684"/>
      <c r="I10" s="1684"/>
      <c r="J10" s="1684"/>
    </row>
    <row r="11" spans="1:10">
      <c r="G11" s="1684"/>
      <c r="H11" s="1684"/>
      <c r="I11" s="1684"/>
      <c r="J11" s="1684"/>
    </row>
    <row r="12" spans="1:10">
      <c r="F12" s="980" t="s">
        <v>7064</v>
      </c>
      <c r="G12" s="1683"/>
      <c r="H12" s="1683"/>
      <c r="I12" s="1683"/>
      <c r="J12" s="980" t="s">
        <v>154</v>
      </c>
    </row>
    <row r="15" spans="1:10" ht="27" customHeight="1">
      <c r="A15" s="982" t="s">
        <v>7100</v>
      </c>
      <c r="B15" s="983"/>
      <c r="C15" s="983"/>
      <c r="D15" s="983"/>
      <c r="E15" s="983"/>
      <c r="F15" s="983"/>
      <c r="G15" s="983"/>
      <c r="H15" s="983"/>
      <c r="I15" s="983"/>
      <c r="J15" s="984"/>
    </row>
    <row r="18" spans="1:10">
      <c r="B18" s="980" t="s">
        <v>7101</v>
      </c>
    </row>
    <row r="22" spans="1:10">
      <c r="A22" s="984" t="s">
        <v>155</v>
      </c>
      <c r="B22" s="984"/>
      <c r="C22" s="984"/>
      <c r="D22" s="984"/>
      <c r="E22" s="984"/>
      <c r="F22" s="984"/>
      <c r="G22" s="984"/>
      <c r="H22" s="984"/>
      <c r="I22" s="984"/>
      <c r="J22" s="984"/>
    </row>
    <row r="25" spans="1:10">
      <c r="B25" s="980" t="s">
        <v>7102</v>
      </c>
      <c r="D25" s="1681"/>
      <c r="E25" s="1681"/>
      <c r="F25" s="1681"/>
    </row>
    <row r="28" spans="1:10">
      <c r="B28" s="980" t="s">
        <v>7103</v>
      </c>
      <c r="D28" s="1685"/>
      <c r="E28" s="1685"/>
      <c r="F28" s="1685"/>
      <c r="G28" s="1685"/>
      <c r="H28" s="1685"/>
      <c r="I28" s="1685"/>
    </row>
    <row r="31" spans="1:10">
      <c r="B31" s="980" t="s">
        <v>7104</v>
      </c>
      <c r="D31" s="985" t="s">
        <v>156</v>
      </c>
      <c r="E31" s="1681"/>
      <c r="F31" s="1681"/>
      <c r="G31" s="1681"/>
    </row>
    <row r="32" spans="1:10">
      <c r="D32" s="985"/>
    </row>
    <row r="33" spans="1:10">
      <c r="D33" s="985" t="s">
        <v>157</v>
      </c>
      <c r="E33" s="1681"/>
      <c r="F33" s="1681"/>
      <c r="G33" s="1681"/>
    </row>
    <row r="36" spans="1:10">
      <c r="B36" s="980" t="s">
        <v>7105</v>
      </c>
    </row>
    <row r="39" spans="1:10">
      <c r="B39" s="980" t="s">
        <v>7106</v>
      </c>
      <c r="D39" s="981" t="s">
        <v>7107</v>
      </c>
      <c r="E39" s="1682"/>
      <c r="F39" s="1682"/>
      <c r="G39" s="1682"/>
      <c r="H39" s="1682"/>
      <c r="I39" s="1682"/>
    </row>
    <row r="45" spans="1:10">
      <c r="A45" s="986"/>
      <c r="B45" s="986"/>
      <c r="C45" s="986"/>
      <c r="D45" s="986"/>
      <c r="E45" s="986"/>
      <c r="F45" s="986"/>
      <c r="G45" s="986"/>
      <c r="H45" s="986"/>
      <c r="I45" s="986"/>
      <c r="J45" s="986"/>
    </row>
    <row r="46" spans="1:10">
      <c r="A46" s="987"/>
      <c r="B46" s="987"/>
      <c r="C46" s="987"/>
      <c r="D46" s="987"/>
      <c r="E46" s="987"/>
      <c r="F46" s="987"/>
      <c r="G46" s="987"/>
      <c r="H46" s="987"/>
      <c r="I46" s="987"/>
    </row>
    <row r="47" spans="1:10">
      <c r="B47" s="981" t="s">
        <v>209</v>
      </c>
      <c r="C47" s="980" t="s">
        <v>7108</v>
      </c>
    </row>
    <row r="48" spans="1:10">
      <c r="C48" s="980" t="s">
        <v>7109</v>
      </c>
    </row>
    <row r="49" spans="2:8">
      <c r="C49" s="980" t="s">
        <v>7110</v>
      </c>
    </row>
    <row r="50" spans="2:8">
      <c r="B50" s="988"/>
      <c r="D50" s="980" t="s">
        <v>7111</v>
      </c>
      <c r="F50" s="980" t="s">
        <v>7112</v>
      </c>
      <c r="H50" s="980" t="s">
        <v>7113</v>
      </c>
    </row>
    <row r="51" spans="2:8" ht="18" customHeight="1">
      <c r="B51" s="988"/>
      <c r="F51" s="989" t="s">
        <v>7114</v>
      </c>
      <c r="G51" s="990"/>
      <c r="H51" s="989" t="s">
        <v>7114</v>
      </c>
    </row>
    <row r="52" spans="2:8">
      <c r="F52" s="980" t="s">
        <v>7115</v>
      </c>
      <c r="H52" s="980" t="s">
        <v>7116</v>
      </c>
    </row>
  </sheetData>
  <mergeCells count="9">
    <mergeCell ref="E31:G31"/>
    <mergeCell ref="E33:G33"/>
    <mergeCell ref="E39:I39"/>
    <mergeCell ref="H3:J3"/>
    <mergeCell ref="B6:D6"/>
    <mergeCell ref="G9:J11"/>
    <mergeCell ref="G12:I12"/>
    <mergeCell ref="D25:F25"/>
    <mergeCell ref="D28:I28"/>
  </mergeCells>
  <phoneticPr fontId="1"/>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5"/>
  <dimension ref="A1:AI46"/>
  <sheetViews>
    <sheetView showGridLines="0" view="pageBreakPreview" zoomScaleNormal="100" zoomScaleSheetLayoutView="100" workbookViewId="0">
      <selection activeCell="BQ38" sqref="BQ38"/>
    </sheetView>
  </sheetViews>
  <sheetFormatPr defaultColWidth="2.36328125" defaultRowHeight="13"/>
  <cols>
    <col min="1" max="16384" width="2.36328125" style="44"/>
  </cols>
  <sheetData>
    <row r="1" spans="1:35">
      <c r="A1" s="44" t="s">
        <v>7284</v>
      </c>
    </row>
    <row r="3" spans="1:35">
      <c r="Z3" s="46" t="s">
        <v>667</v>
      </c>
      <c r="AA3" s="1159"/>
      <c r="AB3" s="1159"/>
      <c r="AC3" s="1159"/>
      <c r="AD3" s="1159"/>
      <c r="AE3" s="1159"/>
      <c r="AF3" s="1159"/>
      <c r="AG3" s="1159"/>
      <c r="AH3" s="1159"/>
      <c r="AI3" s="1159"/>
    </row>
    <row r="5" spans="1:35">
      <c r="B5" s="44" t="s">
        <v>7068</v>
      </c>
    </row>
    <row r="6" spans="1:35">
      <c r="D6" s="1161"/>
      <c r="E6" s="1161"/>
      <c r="F6" s="1161"/>
      <c r="G6" s="1161"/>
      <c r="H6" s="1161"/>
      <c r="I6" s="1161"/>
      <c r="J6" s="1161"/>
      <c r="K6" s="1161"/>
      <c r="L6" s="1161"/>
      <c r="M6" s="44" t="s">
        <v>162</v>
      </c>
    </row>
    <row r="8" spans="1:35">
      <c r="Y8" s="1095"/>
      <c r="Z8" s="1095"/>
      <c r="AA8" s="1095"/>
      <c r="AB8" s="1095"/>
      <c r="AC8" s="1095"/>
      <c r="AD8" s="1095"/>
      <c r="AE8" s="1095"/>
      <c r="AF8" s="1095"/>
      <c r="AG8" s="1095"/>
      <c r="AH8" s="1095"/>
      <c r="AI8" s="1095"/>
    </row>
    <row r="9" spans="1:35">
      <c r="Y9" s="1095"/>
      <c r="Z9" s="1095"/>
      <c r="AA9" s="1095"/>
      <c r="AB9" s="1095"/>
      <c r="AC9" s="1095"/>
      <c r="AD9" s="1095"/>
      <c r="AE9" s="1095"/>
      <c r="AF9" s="1095"/>
      <c r="AG9" s="1095"/>
      <c r="AH9" s="1095"/>
      <c r="AI9" s="1095"/>
    </row>
    <row r="10" spans="1:35">
      <c r="Y10" s="1095"/>
      <c r="Z10" s="1095"/>
      <c r="AA10" s="1095"/>
      <c r="AB10" s="1095"/>
      <c r="AC10" s="1095"/>
      <c r="AD10" s="1095"/>
      <c r="AE10" s="1095"/>
      <c r="AF10" s="1095"/>
      <c r="AG10" s="1095"/>
      <c r="AH10" s="1095"/>
      <c r="AI10" s="1095"/>
    </row>
    <row r="11" spans="1:35">
      <c r="X11" s="46" t="s">
        <v>7117</v>
      </c>
      <c r="Y11" s="1161"/>
      <c r="Z11" s="1161"/>
      <c r="AA11" s="1161"/>
      <c r="AB11" s="1161"/>
      <c r="AC11" s="1161"/>
      <c r="AD11" s="1161"/>
      <c r="AE11" s="1161"/>
      <c r="AF11" s="1161"/>
      <c r="AG11" s="1161"/>
      <c r="AH11" s="1097" t="s">
        <v>772</v>
      </c>
      <c r="AI11" s="1097"/>
    </row>
    <row r="14" spans="1:35" ht="30" customHeight="1">
      <c r="A14" s="1096" t="s">
        <v>7118</v>
      </c>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096"/>
      <c r="AE14" s="1096"/>
      <c r="AF14" s="1096"/>
      <c r="AG14" s="1096"/>
      <c r="AH14" s="1096"/>
      <c r="AI14" s="1096"/>
    </row>
    <row r="17" spans="1:35">
      <c r="D17" s="44" t="s">
        <v>7119</v>
      </c>
      <c r="M17" s="1159" t="s">
        <v>7032</v>
      </c>
      <c r="N17" s="1159"/>
      <c r="O17" s="1159"/>
      <c r="P17" s="1159"/>
      <c r="Q17" s="1159"/>
      <c r="R17" s="1159"/>
      <c r="S17" s="1159"/>
      <c r="T17" s="1159"/>
      <c r="U17" s="1159"/>
      <c r="V17" s="44" t="s">
        <v>7120</v>
      </c>
    </row>
    <row r="19" spans="1:35">
      <c r="C19" s="44" t="s">
        <v>7121</v>
      </c>
    </row>
    <row r="22" spans="1:35">
      <c r="A22" s="1097" t="s">
        <v>7122</v>
      </c>
      <c r="B22" s="1097"/>
      <c r="C22" s="1097"/>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7"/>
      <c r="AE22" s="1097"/>
      <c r="AF22" s="1097"/>
      <c r="AG22" s="1097"/>
      <c r="AH22" s="1097"/>
      <c r="AI22" s="1097"/>
    </row>
    <row r="25" spans="1:35">
      <c r="D25" s="44" t="s">
        <v>7123</v>
      </c>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row>
    <row r="28" spans="1:35">
      <c r="D28" s="44" t="s">
        <v>7124</v>
      </c>
      <c r="H28" s="44" t="s">
        <v>167</v>
      </c>
      <c r="I28" s="1159"/>
      <c r="J28" s="1159"/>
      <c r="K28" s="1159"/>
      <c r="L28" s="1159"/>
      <c r="M28" s="1159"/>
      <c r="N28" s="1159"/>
      <c r="O28" s="1159"/>
      <c r="P28" s="1159"/>
      <c r="Q28" s="1159"/>
      <c r="T28" s="44" t="s">
        <v>168</v>
      </c>
      <c r="U28" s="1159"/>
      <c r="V28" s="1159"/>
      <c r="W28" s="1159"/>
      <c r="X28" s="1159"/>
      <c r="Y28" s="1159"/>
      <c r="Z28" s="1159"/>
      <c r="AA28" s="1159"/>
      <c r="AB28" s="1159"/>
      <c r="AC28" s="1159"/>
    </row>
    <row r="31" spans="1:35">
      <c r="D31" s="44" t="s">
        <v>682</v>
      </c>
      <c r="I31" s="44" t="s">
        <v>675</v>
      </c>
      <c r="J31" s="1686"/>
      <c r="K31" s="1686"/>
      <c r="L31" s="1686"/>
      <c r="M31" s="1686"/>
      <c r="N31" s="1686"/>
      <c r="O31" s="1686"/>
      <c r="P31" s="1686"/>
      <c r="Q31" s="1686"/>
      <c r="R31" s="1686"/>
      <c r="S31" s="1686"/>
      <c r="T31" s="1686"/>
      <c r="U31" s="1686"/>
      <c r="V31" s="1686"/>
      <c r="W31" s="1686"/>
      <c r="X31" s="1686"/>
      <c r="Y31" s="1686"/>
      <c r="Z31" s="1686"/>
      <c r="AA31" s="1686"/>
      <c r="AB31" s="1686"/>
      <c r="AC31" s="1686"/>
      <c r="AD31" s="1686"/>
      <c r="AE31" s="1686"/>
      <c r="AF31" s="1686"/>
    </row>
    <row r="33" spans="1:35">
      <c r="D33" s="44" t="s">
        <v>7125</v>
      </c>
      <c r="P33" s="44" t="s">
        <v>675</v>
      </c>
      <c r="Q33" s="1686"/>
      <c r="R33" s="1686"/>
      <c r="S33" s="1686"/>
      <c r="T33" s="1686"/>
      <c r="U33" s="1686"/>
      <c r="V33" s="1686"/>
      <c r="W33" s="1686"/>
      <c r="X33" s="1686"/>
      <c r="Y33" s="1686"/>
      <c r="Z33" s="1686"/>
      <c r="AA33" s="1686"/>
      <c r="AB33" s="1686"/>
      <c r="AC33" s="1686"/>
      <c r="AD33" s="1686"/>
      <c r="AE33" s="1686"/>
      <c r="AF33" s="1686"/>
    </row>
    <row r="34" spans="1:35">
      <c r="K34" s="1159"/>
      <c r="L34" s="1159"/>
      <c r="M34" s="1159"/>
      <c r="N34" s="1159"/>
      <c r="O34" s="1159"/>
      <c r="P34" s="1159"/>
      <c r="Q34" s="1159"/>
      <c r="R34" s="1159"/>
      <c r="S34" s="1159"/>
      <c r="W34" s="1159"/>
      <c r="X34" s="1159"/>
      <c r="Y34" s="1159"/>
      <c r="Z34" s="1159"/>
      <c r="AA34" s="1159"/>
      <c r="AB34" s="1159"/>
      <c r="AC34" s="1159"/>
      <c r="AD34" s="1159"/>
      <c r="AE34" s="1159"/>
    </row>
    <row r="37" spans="1:35">
      <c r="Q37" s="1686"/>
      <c r="R37" s="1686"/>
      <c r="S37" s="1686"/>
      <c r="T37" s="1686"/>
      <c r="U37" s="1686"/>
      <c r="V37" s="1686"/>
      <c r="W37" s="1686"/>
      <c r="X37" s="1686"/>
      <c r="Y37" s="1686"/>
      <c r="Z37" s="1686"/>
      <c r="AA37" s="1686"/>
      <c r="AB37" s="1686"/>
      <c r="AC37" s="1686"/>
      <c r="AD37" s="1686"/>
      <c r="AE37" s="1686"/>
      <c r="AF37" s="1686"/>
    </row>
    <row r="39" spans="1:35">
      <c r="A39" s="979"/>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979"/>
      <c r="AA39" s="979"/>
      <c r="AB39" s="979"/>
      <c r="AC39" s="979"/>
      <c r="AD39" s="979"/>
      <c r="AE39" s="979"/>
      <c r="AF39" s="979"/>
      <c r="AG39" s="979"/>
      <c r="AH39" s="979"/>
      <c r="AI39" s="979"/>
    </row>
    <row r="41" spans="1:35">
      <c r="D41" s="44" t="s">
        <v>7126</v>
      </c>
      <c r="F41" s="980" t="s">
        <v>7108</v>
      </c>
      <c r="G41" s="980"/>
      <c r="H41" s="980"/>
      <c r="I41" s="980"/>
      <c r="J41" s="980"/>
      <c r="K41" s="980"/>
      <c r="L41" s="980"/>
      <c r="M41" s="980"/>
    </row>
    <row r="42" spans="1:35">
      <c r="F42" s="980" t="s">
        <v>7109</v>
      </c>
      <c r="G42" s="980"/>
      <c r="H42" s="980"/>
      <c r="I42" s="980"/>
      <c r="J42" s="980"/>
      <c r="K42" s="980"/>
      <c r="L42" s="980"/>
      <c r="M42" s="980"/>
    </row>
    <row r="43" spans="1:35">
      <c r="F43" s="980" t="s">
        <v>7110</v>
      </c>
      <c r="G43" s="980"/>
      <c r="H43" s="980"/>
      <c r="I43" s="980"/>
      <c r="J43" s="980"/>
      <c r="K43" s="980"/>
      <c r="L43" s="980"/>
      <c r="M43" s="980"/>
    </row>
    <row r="44" spans="1:35">
      <c r="F44" s="980"/>
      <c r="G44" s="980" t="s">
        <v>7111</v>
      </c>
      <c r="H44" s="980"/>
      <c r="L44" s="980"/>
      <c r="M44" s="980"/>
      <c r="O44" s="980" t="s">
        <v>7112</v>
      </c>
      <c r="P44" s="980"/>
      <c r="W44" s="980" t="s">
        <v>7113</v>
      </c>
    </row>
    <row r="45" spans="1:35" ht="14">
      <c r="F45" s="980"/>
      <c r="G45" s="980"/>
      <c r="H45" s="980"/>
      <c r="L45" s="980"/>
      <c r="M45" s="980"/>
      <c r="O45" s="980"/>
      <c r="P45" s="980"/>
      <c r="Q45" s="991" t="s">
        <v>7114</v>
      </c>
      <c r="W45" s="990" t="s">
        <v>7114</v>
      </c>
    </row>
    <row r="46" spans="1:35">
      <c r="F46" s="980"/>
      <c r="G46" s="980"/>
      <c r="H46" s="980"/>
      <c r="L46" s="980"/>
      <c r="M46" s="980"/>
      <c r="O46" s="980" t="s">
        <v>7115</v>
      </c>
      <c r="P46" s="980"/>
      <c r="W46" s="980" t="s">
        <v>7116</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6"/>
  <dimension ref="A1:AI22"/>
  <sheetViews>
    <sheetView showGridLines="0" view="pageBreakPreview" zoomScale="95" zoomScaleNormal="95" zoomScaleSheetLayoutView="95" workbookViewId="0"/>
  </sheetViews>
  <sheetFormatPr defaultColWidth="2.36328125" defaultRowHeight="18"/>
  <cols>
    <col min="1" max="16384" width="2.36328125" style="32"/>
  </cols>
  <sheetData>
    <row r="1" spans="1:35">
      <c r="A1" s="44" t="s">
        <v>7166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c r="A3" s="44"/>
      <c r="B3" s="44"/>
      <c r="C3" s="44"/>
      <c r="D3" s="44"/>
      <c r="E3" s="44"/>
      <c r="F3" s="44"/>
      <c r="G3" s="44"/>
      <c r="H3" s="44"/>
      <c r="I3" s="44"/>
      <c r="J3" s="44"/>
      <c r="K3" s="44"/>
      <c r="L3" s="44"/>
      <c r="M3" s="44"/>
      <c r="N3" s="44"/>
      <c r="O3" s="44"/>
      <c r="P3" s="44"/>
      <c r="Q3" s="44"/>
      <c r="R3" s="44"/>
      <c r="S3" s="44"/>
      <c r="T3" s="44"/>
      <c r="U3" s="44"/>
      <c r="V3" s="44"/>
      <c r="W3" s="44"/>
      <c r="X3" s="44"/>
      <c r="Y3" s="44"/>
      <c r="Z3" s="46" t="s">
        <v>667</v>
      </c>
      <c r="AA3" s="1159"/>
      <c r="AB3" s="1159"/>
      <c r="AC3" s="1159"/>
      <c r="AD3" s="1159"/>
      <c r="AE3" s="1159"/>
      <c r="AF3" s="1159"/>
      <c r="AG3" s="1159"/>
      <c r="AH3" s="1159"/>
      <c r="AI3" s="1159"/>
    </row>
    <row r="4" spans="1: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row>
    <row r="5" spans="1:35">
      <c r="A5" s="44"/>
      <c r="B5" s="44" t="s">
        <v>7068</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row>
    <row r="6" spans="1:35">
      <c r="A6" s="44"/>
      <c r="B6" s="44"/>
      <c r="C6" s="44"/>
      <c r="D6" s="1161"/>
      <c r="E6" s="1161"/>
      <c r="F6" s="1161"/>
      <c r="G6" s="1161"/>
      <c r="H6" s="1161"/>
      <c r="I6" s="1161"/>
      <c r="J6" s="1161"/>
      <c r="K6" s="1161"/>
      <c r="L6" s="1161"/>
      <c r="M6" s="44" t="s">
        <v>162</v>
      </c>
      <c r="N6" s="44"/>
      <c r="O6" s="44"/>
      <c r="P6" s="44"/>
      <c r="Q6" s="44"/>
      <c r="R6" s="44"/>
      <c r="S6" s="44"/>
      <c r="T6" s="44"/>
      <c r="U6" s="44"/>
      <c r="V6" s="44"/>
      <c r="W6" s="44"/>
      <c r="X6" s="44"/>
      <c r="Y6" s="44"/>
      <c r="Z6" s="44"/>
      <c r="AA6" s="44"/>
      <c r="AB6" s="44"/>
      <c r="AC6" s="44"/>
      <c r="AD6" s="44"/>
      <c r="AE6" s="44"/>
      <c r="AF6" s="44"/>
      <c r="AG6" s="44"/>
      <c r="AH6" s="44"/>
      <c r="AI6" s="44"/>
    </row>
    <row r="7" spans="1:35">
      <c r="A7" s="44"/>
      <c r="B7" s="44"/>
      <c r="C7" s="44"/>
      <c r="D7" s="44"/>
      <c r="E7" s="44"/>
      <c r="F7" s="44"/>
      <c r="G7" s="44"/>
      <c r="H7" s="44"/>
      <c r="I7" s="44"/>
      <c r="J7" s="44"/>
      <c r="K7" s="44"/>
      <c r="L7" s="44"/>
      <c r="M7" s="44"/>
      <c r="N7" s="44"/>
      <c r="O7" s="44"/>
      <c r="P7" s="44"/>
      <c r="Q7" s="44"/>
      <c r="R7" s="44"/>
      <c r="S7" s="44"/>
      <c r="T7" s="44"/>
      <c r="U7" s="44"/>
      <c r="V7" s="44"/>
      <c r="W7" s="44"/>
      <c r="X7" s="44"/>
      <c r="Y7" s="1095"/>
      <c r="Z7" s="1095"/>
      <c r="AA7" s="1095"/>
      <c r="AB7" s="1095"/>
      <c r="AC7" s="1095"/>
      <c r="AD7" s="1095"/>
      <c r="AE7" s="1095"/>
      <c r="AF7" s="1095"/>
      <c r="AG7" s="1095"/>
      <c r="AH7" s="1095"/>
      <c r="AI7" s="1095"/>
    </row>
    <row r="8" spans="1:35">
      <c r="A8" s="44"/>
      <c r="B8" s="44"/>
      <c r="C8" s="44"/>
      <c r="D8" s="44"/>
      <c r="E8" s="44"/>
      <c r="F8" s="44"/>
      <c r="G8" s="44"/>
      <c r="H8" s="44"/>
      <c r="I8" s="44"/>
      <c r="J8" s="44"/>
      <c r="K8" s="44"/>
      <c r="L8" s="44"/>
      <c r="M8" s="44"/>
      <c r="N8" s="44"/>
      <c r="O8" s="44"/>
      <c r="P8" s="44"/>
      <c r="Q8" s="44"/>
      <c r="R8" s="44"/>
      <c r="S8" s="44"/>
      <c r="T8" s="44"/>
      <c r="U8" s="44"/>
      <c r="V8" s="44"/>
      <c r="W8" s="44"/>
      <c r="X8" s="46" t="s">
        <v>7167</v>
      </c>
      <c r="Y8" s="1161"/>
      <c r="Z8" s="1161"/>
      <c r="AA8" s="1161"/>
      <c r="AB8" s="1161"/>
      <c r="AC8" s="1161"/>
      <c r="AD8" s="1161"/>
      <c r="AE8" s="1161"/>
      <c r="AF8" s="1161"/>
      <c r="AG8" s="1161"/>
      <c r="AH8" s="1097" t="s">
        <v>7168</v>
      </c>
      <c r="AI8" s="1097"/>
    </row>
    <row r="9" spans="1: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row>
    <row r="10" spans="1: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row>
    <row r="11" spans="1:35" ht="27" customHeight="1">
      <c r="A11" s="1096" t="s">
        <v>668</v>
      </c>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row>
    <row r="12" spans="1: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5">
      <c r="A14" s="44"/>
      <c r="B14" s="44"/>
      <c r="C14" s="44"/>
      <c r="D14" s="44" t="s">
        <v>669</v>
      </c>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5" ht="45" customHeight="1">
      <c r="A16" s="44"/>
      <c r="B16" s="1687" t="s">
        <v>670</v>
      </c>
      <c r="C16" s="1688"/>
      <c r="D16" s="1688"/>
      <c r="E16" s="1688"/>
      <c r="F16" s="1688"/>
      <c r="G16" s="1688"/>
      <c r="H16" s="1688"/>
      <c r="I16" s="1689"/>
      <c r="J16" s="1690" t="s">
        <v>164</v>
      </c>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2"/>
      <c r="AI16" s="44"/>
    </row>
    <row r="17" spans="1:35" ht="45" customHeight="1">
      <c r="A17" s="44"/>
      <c r="B17" s="1687" t="s">
        <v>671</v>
      </c>
      <c r="C17" s="1688"/>
      <c r="D17" s="1688"/>
      <c r="E17" s="1688"/>
      <c r="F17" s="1688"/>
      <c r="G17" s="1688"/>
      <c r="H17" s="1688"/>
      <c r="I17" s="1689"/>
      <c r="J17" s="1693"/>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2"/>
      <c r="AI17" s="44"/>
    </row>
    <row r="18" spans="1:35" ht="45" customHeight="1">
      <c r="A18" s="44"/>
      <c r="B18" s="1687" t="s">
        <v>672</v>
      </c>
      <c r="C18" s="1688"/>
      <c r="D18" s="1688"/>
      <c r="E18" s="1688"/>
      <c r="F18" s="1688"/>
      <c r="G18" s="1688"/>
      <c r="H18" s="1688"/>
      <c r="I18" s="1689"/>
      <c r="J18" s="1687" t="s">
        <v>167</v>
      </c>
      <c r="K18" s="1688"/>
      <c r="L18" s="1694"/>
      <c r="M18" s="1694"/>
      <c r="N18" s="1694"/>
      <c r="O18" s="1694"/>
      <c r="P18" s="1694"/>
      <c r="Q18" s="1694"/>
      <c r="R18" s="1694"/>
      <c r="S18" s="1694"/>
      <c r="T18" s="1694"/>
      <c r="U18" s="1694"/>
      <c r="V18" s="1688" t="s">
        <v>168</v>
      </c>
      <c r="W18" s="1688"/>
      <c r="X18" s="1694"/>
      <c r="Y18" s="1694"/>
      <c r="Z18" s="1694"/>
      <c r="AA18" s="1694"/>
      <c r="AB18" s="1694"/>
      <c r="AC18" s="1694"/>
      <c r="AD18" s="1694"/>
      <c r="AE18" s="1694"/>
      <c r="AF18" s="1694"/>
      <c r="AG18" s="1694"/>
      <c r="AH18" s="1695"/>
      <c r="AI18" s="44"/>
    </row>
    <row r="19" spans="1:35" ht="45" customHeight="1">
      <c r="A19" s="44"/>
      <c r="B19" s="1687" t="s">
        <v>673</v>
      </c>
      <c r="C19" s="1688"/>
      <c r="D19" s="1688"/>
      <c r="E19" s="1688"/>
      <c r="F19" s="1688"/>
      <c r="G19" s="1688"/>
      <c r="H19" s="1688"/>
      <c r="I19" s="1689"/>
      <c r="J19" s="1687" t="s">
        <v>167</v>
      </c>
      <c r="K19" s="1688"/>
      <c r="L19" s="1694"/>
      <c r="M19" s="1694"/>
      <c r="N19" s="1694"/>
      <c r="O19" s="1694"/>
      <c r="P19" s="1694"/>
      <c r="Q19" s="1694"/>
      <c r="R19" s="1694"/>
      <c r="S19" s="1694"/>
      <c r="T19" s="1694"/>
      <c r="U19" s="1694"/>
      <c r="V19" s="1688" t="s">
        <v>168</v>
      </c>
      <c r="W19" s="1688"/>
      <c r="X19" s="1694"/>
      <c r="Y19" s="1694"/>
      <c r="Z19" s="1694"/>
      <c r="AA19" s="1694"/>
      <c r="AB19" s="1694"/>
      <c r="AC19" s="1694"/>
      <c r="AD19" s="1694"/>
      <c r="AE19" s="1694"/>
      <c r="AF19" s="1694"/>
      <c r="AG19" s="1694"/>
      <c r="AH19" s="1695"/>
      <c r="AI19" s="44"/>
    </row>
    <row r="20" spans="1:35" ht="45" customHeight="1">
      <c r="A20" s="44"/>
      <c r="B20" s="1687" t="s">
        <v>674</v>
      </c>
      <c r="C20" s="1688"/>
      <c r="D20" s="1688"/>
      <c r="E20" s="1688"/>
      <c r="F20" s="1688"/>
      <c r="G20" s="1688"/>
      <c r="H20" s="1688"/>
      <c r="I20" s="1689"/>
      <c r="J20" s="1687" t="s">
        <v>675</v>
      </c>
      <c r="K20" s="1688"/>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7"/>
      <c r="AI20" s="44"/>
    </row>
    <row r="21" spans="1:35" ht="45" customHeight="1">
      <c r="A21" s="44"/>
      <c r="B21" s="1693" t="s">
        <v>676</v>
      </c>
      <c r="C21" s="1691"/>
      <c r="D21" s="1691"/>
      <c r="E21" s="1691"/>
      <c r="F21" s="1691"/>
      <c r="G21" s="1691"/>
      <c r="H21" s="1691"/>
      <c r="I21" s="1692"/>
      <c r="J21" s="1687" t="s">
        <v>675</v>
      </c>
      <c r="K21" s="1688"/>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7"/>
      <c r="AI21" s="44"/>
    </row>
    <row r="22" spans="1:35" ht="45" customHeight="1">
      <c r="A22" s="44"/>
      <c r="B22" s="1693" t="s">
        <v>677</v>
      </c>
      <c r="C22" s="1691"/>
      <c r="D22" s="1691"/>
      <c r="E22" s="1691"/>
      <c r="F22" s="1691"/>
      <c r="G22" s="1691"/>
      <c r="H22" s="1691"/>
      <c r="I22" s="1692"/>
      <c r="J22" s="1698"/>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5"/>
      <c r="AI22" s="44"/>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8">
    <pageSetUpPr fitToPage="1"/>
  </sheetPr>
  <dimension ref="A1:P31"/>
  <sheetViews>
    <sheetView showGridLines="0" view="pageBreakPreview" zoomScaleNormal="100" zoomScaleSheetLayoutView="100" workbookViewId="0"/>
  </sheetViews>
  <sheetFormatPr defaultColWidth="9" defaultRowHeight="13"/>
  <cols>
    <col min="1" max="1" width="5.7265625" style="993" customWidth="1"/>
    <col min="2" max="2" width="26.08984375" style="993" customWidth="1"/>
    <col min="3" max="3" width="9.08984375" style="993" customWidth="1"/>
    <col min="4" max="6" width="9" style="993"/>
    <col min="7" max="7" width="9.08984375" style="993" customWidth="1"/>
    <col min="8" max="8" width="5.7265625" style="993" customWidth="1"/>
    <col min="9" max="16384" width="9" style="993"/>
  </cols>
  <sheetData>
    <row r="1" spans="1:8">
      <c r="A1" s="992" t="s">
        <v>7285</v>
      </c>
    </row>
    <row r="3" spans="1:8">
      <c r="E3" s="994" t="s">
        <v>7127</v>
      </c>
      <c r="F3" s="1703"/>
      <c r="G3" s="1703"/>
      <c r="H3" s="1703"/>
    </row>
    <row r="4" spans="1:8">
      <c r="C4" s="995"/>
      <c r="D4" s="995"/>
      <c r="E4" s="995"/>
      <c r="F4" s="995"/>
      <c r="G4" s="995"/>
    </row>
    <row r="6" spans="1:8">
      <c r="B6" s="993" t="s">
        <v>831</v>
      </c>
    </row>
    <row r="7" spans="1:8">
      <c r="B7" s="996"/>
      <c r="C7" s="993" t="s">
        <v>153</v>
      </c>
    </row>
    <row r="10" spans="1:8">
      <c r="D10" s="980"/>
      <c r="E10" s="1704"/>
      <c r="F10" s="1704"/>
      <c r="G10" s="1704"/>
      <c r="H10" s="1704"/>
    </row>
    <row r="11" spans="1:8">
      <c r="E11" s="1704"/>
      <c r="F11" s="1704"/>
      <c r="G11" s="1704"/>
      <c r="H11" s="1704"/>
    </row>
    <row r="12" spans="1:8">
      <c r="C12" s="980"/>
      <c r="E12" s="1704"/>
      <c r="F12" s="1704"/>
      <c r="G12" s="1704"/>
      <c r="H12" s="1704"/>
    </row>
    <row r="13" spans="1:8">
      <c r="C13" s="1705" t="s">
        <v>7064</v>
      </c>
      <c r="D13" s="1705"/>
      <c r="E13" s="1706"/>
      <c r="F13" s="1706"/>
      <c r="G13" s="1706"/>
      <c r="H13" s="997" t="s">
        <v>154</v>
      </c>
    </row>
    <row r="16" spans="1:8" s="998" customFormat="1" ht="30" customHeight="1">
      <c r="A16" s="1707" t="s">
        <v>7128</v>
      </c>
      <c r="B16" s="1707"/>
      <c r="C16" s="1707"/>
      <c r="D16" s="1707"/>
      <c r="E16" s="1707"/>
      <c r="F16" s="1707"/>
      <c r="G16" s="1707"/>
      <c r="H16" s="1707"/>
    </row>
    <row r="17" spans="1:16" ht="19">
      <c r="B17" s="999"/>
      <c r="C17" s="1000"/>
      <c r="D17" s="1000"/>
      <c r="E17" s="1000"/>
      <c r="F17" s="1000"/>
      <c r="G17" s="1000"/>
    </row>
    <row r="19" spans="1:16">
      <c r="B19" s="993" t="s">
        <v>7129</v>
      </c>
    </row>
    <row r="22" spans="1:16">
      <c r="A22" s="1000" t="s">
        <v>155</v>
      </c>
      <c r="B22" s="1000"/>
      <c r="C22" s="1000"/>
      <c r="D22" s="1000"/>
      <c r="E22" s="1000"/>
      <c r="F22" s="1000"/>
      <c r="G22" s="1000"/>
      <c r="H22" s="1000"/>
      <c r="I22" s="995"/>
      <c r="J22" s="995"/>
      <c r="K22" s="995"/>
      <c r="L22" s="995"/>
      <c r="M22" s="995"/>
      <c r="N22" s="995"/>
      <c r="O22" s="995"/>
      <c r="P22" s="995"/>
    </row>
    <row r="24" spans="1:16" ht="30" customHeight="1">
      <c r="B24" s="1001" t="s">
        <v>7130</v>
      </c>
      <c r="C24" s="1708"/>
      <c r="D24" s="1709"/>
      <c r="E24" s="1709"/>
      <c r="F24" s="1709"/>
      <c r="G24" s="1710"/>
    </row>
    <row r="25" spans="1:16" ht="30" customHeight="1">
      <c r="B25" s="1699" t="s">
        <v>7131</v>
      </c>
      <c r="C25" s="1002" t="s">
        <v>156</v>
      </c>
      <c r="D25" s="1701"/>
      <c r="E25" s="1701"/>
      <c r="F25" s="1701"/>
      <c r="G25" s="1702"/>
    </row>
    <row r="26" spans="1:16" ht="30" customHeight="1">
      <c r="B26" s="1700"/>
      <c r="C26" s="1002" t="s">
        <v>157</v>
      </c>
      <c r="D26" s="1701"/>
      <c r="E26" s="1701"/>
      <c r="F26" s="1701"/>
      <c r="G26" s="1702"/>
    </row>
    <row r="31" spans="1:16">
      <c r="A31" s="1003"/>
      <c r="B31" s="1003"/>
      <c r="C31" s="1003"/>
      <c r="D31" s="1003"/>
      <c r="E31" s="1003"/>
      <c r="F31" s="1003"/>
      <c r="G31" s="1003"/>
      <c r="H31" s="1003"/>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3:AI34"/>
  <sheetViews>
    <sheetView showGridLines="0" view="pageBreakPreview" zoomScale="95" zoomScaleNormal="95" zoomScaleSheetLayoutView="95" workbookViewId="0"/>
  </sheetViews>
  <sheetFormatPr defaultColWidth="2.36328125" defaultRowHeight="13"/>
  <cols>
    <col min="1" max="16384" width="2.36328125" style="44"/>
  </cols>
  <sheetData>
    <row r="3" spans="1:35">
      <c r="AI3" s="46" t="s">
        <v>679</v>
      </c>
    </row>
    <row r="6" spans="1:35" ht="30" customHeight="1">
      <c r="A6" s="1096" t="s">
        <v>680</v>
      </c>
      <c r="B6" s="1096"/>
      <c r="C6" s="1096"/>
      <c r="D6" s="1096"/>
      <c r="E6" s="1096"/>
      <c r="F6" s="1096"/>
      <c r="G6" s="1096"/>
      <c r="H6" s="1096"/>
      <c r="I6" s="1096"/>
      <c r="J6" s="1096"/>
      <c r="K6" s="1096"/>
      <c r="L6" s="1096"/>
      <c r="M6" s="1096"/>
      <c r="N6" s="1096"/>
      <c r="O6" s="1096"/>
      <c r="P6" s="1096"/>
      <c r="Q6" s="1096"/>
      <c r="R6" s="1096"/>
      <c r="S6" s="1096"/>
      <c r="T6" s="1096"/>
      <c r="U6" s="1096"/>
      <c r="V6" s="1096"/>
      <c r="W6" s="1096"/>
      <c r="X6" s="1096"/>
      <c r="Y6" s="1096"/>
      <c r="Z6" s="1096"/>
      <c r="AA6" s="1096"/>
      <c r="AB6" s="1096"/>
      <c r="AC6" s="1096"/>
      <c r="AD6" s="1096"/>
      <c r="AE6" s="1096"/>
      <c r="AF6" s="1096"/>
      <c r="AG6" s="1096"/>
      <c r="AH6" s="1096"/>
      <c r="AI6" s="1096"/>
    </row>
    <row r="9" spans="1:35">
      <c r="B9" s="498" t="s">
        <v>681</v>
      </c>
      <c r="D9" s="44" t="s">
        <v>682</v>
      </c>
      <c r="M9" s="499" t="s">
        <v>683</v>
      </c>
      <c r="P9" s="500" t="s">
        <v>675</v>
      </c>
      <c r="Q9" s="1711"/>
      <c r="R9" s="1711"/>
      <c r="S9" s="1711"/>
      <c r="T9" s="1711"/>
      <c r="U9" s="1711"/>
      <c r="V9" s="1711"/>
      <c r="W9" s="1711"/>
      <c r="X9" s="1711"/>
      <c r="Y9" s="1711"/>
      <c r="Z9" s="1711"/>
    </row>
    <row r="10" spans="1:35">
      <c r="B10" s="498"/>
      <c r="M10" s="499"/>
    </row>
    <row r="11" spans="1:35">
      <c r="M11" s="499"/>
    </row>
    <row r="12" spans="1:35">
      <c r="B12" s="498" t="s">
        <v>684</v>
      </c>
      <c r="D12" s="44" t="s">
        <v>685</v>
      </c>
      <c r="M12" s="499" t="s">
        <v>686</v>
      </c>
      <c r="P12" s="500" t="s">
        <v>675</v>
      </c>
      <c r="Q12" s="1711"/>
      <c r="R12" s="1711"/>
      <c r="S12" s="1711"/>
      <c r="T12" s="1711"/>
      <c r="U12" s="1711"/>
      <c r="V12" s="1711"/>
      <c r="W12" s="1711"/>
      <c r="X12" s="1711"/>
      <c r="Y12" s="1711"/>
      <c r="Z12" s="1711"/>
    </row>
    <row r="13" spans="1:35">
      <c r="M13" s="499"/>
    </row>
    <row r="14" spans="1:35">
      <c r="M14" s="499"/>
    </row>
    <row r="15" spans="1:35">
      <c r="B15" s="498" t="s">
        <v>687</v>
      </c>
      <c r="D15" s="44" t="s">
        <v>688</v>
      </c>
      <c r="M15" s="499" t="s">
        <v>689</v>
      </c>
      <c r="P15" s="500" t="s">
        <v>675</v>
      </c>
      <c r="Q15" s="1711"/>
      <c r="R15" s="1711"/>
      <c r="S15" s="1711"/>
      <c r="T15" s="1711"/>
      <c r="U15" s="1711"/>
      <c r="V15" s="1711"/>
      <c r="W15" s="1711"/>
      <c r="X15" s="1711"/>
      <c r="Y15" s="1711"/>
      <c r="Z15" s="1711"/>
    </row>
    <row r="16" spans="1:35">
      <c r="M16" s="499"/>
    </row>
    <row r="17" spans="1:34">
      <c r="M17" s="499"/>
    </row>
    <row r="18" spans="1:34">
      <c r="B18" s="498" t="s">
        <v>690</v>
      </c>
      <c r="D18" s="1712" t="s">
        <v>691</v>
      </c>
      <c r="E18" s="1712"/>
      <c r="F18" s="1712"/>
      <c r="G18" s="1712"/>
      <c r="H18" s="1712"/>
      <c r="I18" s="1712"/>
      <c r="J18" s="1712"/>
      <c r="M18" s="499" t="s">
        <v>692</v>
      </c>
      <c r="P18" s="500" t="s">
        <v>675</v>
      </c>
      <c r="Q18" s="1711"/>
      <c r="R18" s="1711"/>
      <c r="S18" s="1711"/>
      <c r="T18" s="1711"/>
      <c r="U18" s="1711"/>
      <c r="V18" s="1711"/>
      <c r="W18" s="1711"/>
      <c r="X18" s="1711"/>
      <c r="Y18" s="1711"/>
      <c r="Z18" s="1711"/>
      <c r="AD18" s="1097"/>
      <c r="AE18" s="1097"/>
      <c r="AF18" s="1097"/>
      <c r="AG18" s="1097"/>
    </row>
    <row r="19" spans="1:34">
      <c r="D19" s="1712"/>
      <c r="E19" s="1712"/>
      <c r="F19" s="1712"/>
      <c r="G19" s="1712"/>
      <c r="H19" s="1712"/>
      <c r="I19" s="1712"/>
      <c r="J19" s="1712"/>
      <c r="M19" s="499"/>
      <c r="AD19" s="1713"/>
      <c r="AE19" s="1713"/>
      <c r="AF19" s="1713"/>
      <c r="AG19" s="1713"/>
    </row>
    <row r="20" spans="1:34">
      <c r="M20" s="499"/>
    </row>
    <row r="21" spans="1:34">
      <c r="B21" s="498" t="s">
        <v>693</v>
      </c>
      <c r="D21" s="1715" t="s">
        <v>694</v>
      </c>
      <c r="E21" s="1715"/>
      <c r="F21" s="1715"/>
      <c r="G21" s="1715"/>
      <c r="H21" s="1715"/>
      <c r="I21" s="1715"/>
      <c r="J21" s="1715"/>
      <c r="M21" s="499"/>
    </row>
    <row r="22" spans="1:34">
      <c r="D22" s="1715"/>
      <c r="E22" s="1715"/>
      <c r="F22" s="1715"/>
      <c r="G22" s="1715"/>
      <c r="H22" s="1715"/>
      <c r="I22" s="1715"/>
      <c r="J22" s="1715"/>
      <c r="M22" s="499" t="s">
        <v>695</v>
      </c>
      <c r="P22" s="500" t="s">
        <v>675</v>
      </c>
      <c r="Q22" s="1711" t="str">
        <f>IF(Q15-Q18=0,"",Q15-Q18)</f>
        <v/>
      </c>
      <c r="R22" s="1711"/>
      <c r="S22" s="1711"/>
      <c r="T22" s="1711"/>
      <c r="U22" s="1711"/>
      <c r="V22" s="1711"/>
      <c r="W22" s="1711"/>
      <c r="X22" s="1711"/>
      <c r="Y22" s="1711"/>
      <c r="Z22" s="1711"/>
    </row>
    <row r="23" spans="1:34">
      <c r="M23" s="499"/>
    </row>
    <row r="24" spans="1:34">
      <c r="M24" s="499"/>
    </row>
    <row r="25" spans="1:34">
      <c r="B25" s="498" t="s">
        <v>696</v>
      </c>
      <c r="D25" s="1715" t="s">
        <v>697</v>
      </c>
      <c r="E25" s="1715"/>
      <c r="F25" s="1715"/>
      <c r="G25" s="1715"/>
      <c r="H25" s="1715"/>
      <c r="I25" s="1715"/>
      <c r="J25" s="1715"/>
      <c r="K25" s="1716" t="s">
        <v>698</v>
      </c>
      <c r="L25" s="1716"/>
      <c r="M25" s="1716"/>
      <c r="N25" s="1716"/>
      <c r="O25" s="1716"/>
      <c r="P25" s="500" t="s">
        <v>675</v>
      </c>
      <c r="Q25" s="1711" t="str">
        <f>IF(ISERROR(Q22*(9/10-(AD26/100))),"",Q22*(9/10-(AD26/100)))</f>
        <v/>
      </c>
      <c r="R25" s="1711"/>
      <c r="S25" s="1711"/>
      <c r="T25" s="1711"/>
      <c r="U25" s="1711"/>
      <c r="V25" s="1711"/>
      <c r="W25" s="1711"/>
      <c r="X25" s="1711"/>
      <c r="Y25" s="1711"/>
      <c r="Z25" s="1711"/>
      <c r="AB25" s="44" t="s">
        <v>699</v>
      </c>
      <c r="AD25" s="1097" t="str">
        <f>IF(ISERROR(Q12/Q9*100),"",Q12/Q9*100)</f>
        <v/>
      </c>
      <c r="AE25" s="1097"/>
      <c r="AF25" s="1097"/>
      <c r="AG25" s="1097"/>
      <c r="AH25" s="44" t="s">
        <v>700</v>
      </c>
    </row>
    <row r="26" spans="1:34">
      <c r="D26" s="1715"/>
      <c r="E26" s="1715"/>
      <c r="F26" s="1715"/>
      <c r="G26" s="1715"/>
      <c r="H26" s="1715"/>
      <c r="I26" s="1715"/>
      <c r="J26" s="1715"/>
      <c r="AC26" s="44" t="s">
        <v>701</v>
      </c>
      <c r="AD26" s="1713" t="str">
        <f>IF(ISERROR(ROUNDUP(AD25,0)),"",ROUNDUP(AD25,0))</f>
        <v/>
      </c>
      <c r="AE26" s="1713"/>
      <c r="AF26" s="1713"/>
      <c r="AG26" s="1713"/>
      <c r="AH26" s="44" t="s">
        <v>700</v>
      </c>
    </row>
    <row r="28" spans="1:34" ht="13.5" customHeight="1">
      <c r="B28" s="498" t="s">
        <v>702</v>
      </c>
      <c r="D28" s="1005" t="s">
        <v>703</v>
      </c>
      <c r="E28" s="1005"/>
      <c r="F28" s="1005"/>
      <c r="G28" s="1005"/>
      <c r="H28" s="1005"/>
      <c r="I28" s="1005"/>
      <c r="J28" s="1005"/>
      <c r="P28" s="500" t="s">
        <v>675</v>
      </c>
      <c r="Q28" s="1711" t="str">
        <f>IF(ISERROR(ROUNDDOWN(Q25,-3)),"",ROUNDDOWN(Q25,-3))</f>
        <v/>
      </c>
      <c r="R28" s="1711"/>
      <c r="S28" s="1711"/>
      <c r="T28" s="1711"/>
      <c r="U28" s="1711"/>
      <c r="V28" s="1711"/>
      <c r="W28" s="1711"/>
      <c r="X28" s="1711"/>
      <c r="Y28" s="1711"/>
      <c r="Z28" s="1711"/>
    </row>
    <row r="29" spans="1:34">
      <c r="D29" s="1005"/>
      <c r="E29" s="1005"/>
      <c r="F29" s="1005"/>
      <c r="G29" s="1005"/>
      <c r="H29" s="1005"/>
      <c r="I29" s="1005"/>
      <c r="J29" s="1005"/>
    </row>
    <row r="31" spans="1:34">
      <c r="A31" s="501"/>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row>
    <row r="32" spans="1:34" ht="15" customHeight="1">
      <c r="B32" s="502" t="s">
        <v>704</v>
      </c>
      <c r="E32" s="498" t="s">
        <v>681</v>
      </c>
      <c r="F32" s="1714" t="s">
        <v>705</v>
      </c>
      <c r="G32" s="1714"/>
      <c r="H32" s="1714"/>
      <c r="I32" s="1714"/>
      <c r="J32" s="1714"/>
      <c r="K32" s="1714"/>
      <c r="L32" s="1714"/>
      <c r="M32" s="1714"/>
      <c r="N32" s="1714"/>
      <c r="O32" s="1714"/>
      <c r="P32" s="1714"/>
      <c r="Q32" s="1714"/>
      <c r="R32" s="1714"/>
      <c r="S32" s="1714"/>
      <c r="T32" s="1714"/>
      <c r="U32" s="1714"/>
      <c r="V32" s="1714"/>
      <c r="W32" s="1714"/>
      <c r="X32" s="1714"/>
      <c r="Y32" s="1714"/>
      <c r="Z32" s="1714"/>
      <c r="AA32" s="1714"/>
      <c r="AB32" s="1714"/>
      <c r="AC32" s="1714"/>
      <c r="AD32" s="1714"/>
      <c r="AE32" s="1714"/>
      <c r="AF32" s="1714"/>
    </row>
    <row r="33" spans="5:32" ht="15" customHeight="1">
      <c r="F33" s="1714"/>
      <c r="G33" s="1714"/>
      <c r="H33" s="1714"/>
      <c r="I33" s="1714"/>
      <c r="J33" s="1714"/>
      <c r="K33" s="1714"/>
      <c r="L33" s="1714"/>
      <c r="M33" s="1714"/>
      <c r="N33" s="1714"/>
      <c r="O33" s="1714"/>
      <c r="P33" s="1714"/>
      <c r="Q33" s="1714"/>
      <c r="R33" s="1714"/>
      <c r="S33" s="1714"/>
      <c r="T33" s="1714"/>
      <c r="U33" s="1714"/>
      <c r="V33" s="1714"/>
      <c r="W33" s="1714"/>
      <c r="X33" s="1714"/>
      <c r="Y33" s="1714"/>
      <c r="Z33" s="1714"/>
      <c r="AA33" s="1714"/>
      <c r="AB33" s="1714"/>
      <c r="AC33" s="1714"/>
      <c r="AD33" s="1714"/>
      <c r="AE33" s="1714"/>
      <c r="AF33" s="1714"/>
    </row>
    <row r="34" spans="5:32" ht="15" customHeight="1">
      <c r="E34" s="498" t="s">
        <v>684</v>
      </c>
      <c r="F34" s="44" t="s">
        <v>706</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dimension ref="A1:AI37"/>
  <sheetViews>
    <sheetView showGridLines="0" view="pageBreakPreview" zoomScale="95" zoomScaleNormal="95" zoomScaleSheetLayoutView="95" workbookViewId="0"/>
  </sheetViews>
  <sheetFormatPr defaultColWidth="2.36328125" defaultRowHeight="18"/>
  <cols>
    <col min="1" max="16384" width="2.36328125" style="32"/>
  </cols>
  <sheetData>
    <row r="1" spans="1:35" s="44" customFormat="1" ht="13"/>
    <row r="2" spans="1:35" s="44" customFormat="1" ht="13"/>
    <row r="3" spans="1:35" s="44" customFormat="1" ht="13">
      <c r="AI3" s="46" t="s">
        <v>707</v>
      </c>
    </row>
    <row r="4" spans="1:35" s="44" customFormat="1" ht="13"/>
    <row r="5" spans="1:35" s="44" customFormat="1" ht="13"/>
    <row r="6" spans="1:35" s="44" customFormat="1" ht="30" customHeight="1">
      <c r="A6" s="1096" t="s">
        <v>680</v>
      </c>
      <c r="B6" s="1096"/>
      <c r="C6" s="1096"/>
      <c r="D6" s="1096"/>
      <c r="E6" s="1096"/>
      <c r="F6" s="1096"/>
      <c r="G6" s="1096"/>
      <c r="H6" s="1096"/>
      <c r="I6" s="1096"/>
      <c r="J6" s="1096"/>
      <c r="K6" s="1096"/>
      <c r="L6" s="1096"/>
      <c r="M6" s="1096"/>
      <c r="N6" s="1096"/>
      <c r="O6" s="1096"/>
      <c r="P6" s="1096"/>
      <c r="Q6" s="1096"/>
      <c r="R6" s="1096"/>
      <c r="S6" s="1096"/>
      <c r="T6" s="1096"/>
      <c r="U6" s="1096"/>
      <c r="V6" s="1096"/>
      <c r="W6" s="1096"/>
      <c r="X6" s="1096"/>
      <c r="Y6" s="1096"/>
      <c r="Z6" s="1096"/>
      <c r="AA6" s="1096"/>
      <c r="AB6" s="1096"/>
      <c r="AC6" s="1096"/>
      <c r="AD6" s="1096"/>
      <c r="AE6" s="1096"/>
      <c r="AF6" s="1096"/>
      <c r="AG6" s="1096"/>
      <c r="AH6" s="1096"/>
      <c r="AI6" s="1096"/>
    </row>
    <row r="7" spans="1:35" s="44" customFormat="1" ht="13"/>
    <row r="8" spans="1:35" s="44" customFormat="1" ht="13"/>
    <row r="9" spans="1:35" s="31" customFormat="1" ht="12">
      <c r="B9" s="1717" t="s">
        <v>708</v>
      </c>
      <c r="C9" s="1718"/>
      <c r="D9" s="1718"/>
      <c r="E9" s="1718"/>
      <c r="F9" s="1718"/>
      <c r="G9" s="1718"/>
      <c r="H9" s="1718"/>
      <c r="I9" s="1718"/>
      <c r="J9" s="1718"/>
      <c r="K9" s="1718"/>
      <c r="L9" s="1718"/>
      <c r="M9" s="1719"/>
      <c r="N9" s="1717" t="s">
        <v>709</v>
      </c>
      <c r="O9" s="1718"/>
      <c r="P9" s="1718"/>
      <c r="Q9" s="1718"/>
      <c r="R9" s="1718"/>
      <c r="S9" s="1718"/>
      <c r="T9" s="1718"/>
      <c r="U9" s="1718"/>
      <c r="V9" s="1718"/>
      <c r="W9" s="1719"/>
      <c r="X9" s="1717" t="s">
        <v>710</v>
      </c>
      <c r="Y9" s="1718"/>
      <c r="Z9" s="1718"/>
      <c r="AA9" s="1718"/>
      <c r="AB9" s="1718"/>
      <c r="AC9" s="1718"/>
      <c r="AD9" s="1718"/>
      <c r="AE9" s="1718"/>
      <c r="AF9" s="1718"/>
      <c r="AG9" s="1718"/>
      <c r="AH9" s="1719"/>
    </row>
    <row r="10" spans="1:35" s="31" customFormat="1" ht="27" customHeight="1">
      <c r="B10" s="1720" t="s">
        <v>711</v>
      </c>
      <c r="C10" s="1721"/>
      <c r="D10" s="1721"/>
      <c r="E10" s="1721"/>
      <c r="F10" s="1721"/>
      <c r="G10" s="1721"/>
      <c r="H10" s="1721"/>
      <c r="I10" s="1721"/>
      <c r="J10" s="1721"/>
      <c r="K10" s="1721"/>
      <c r="L10" s="1718" t="s">
        <v>712</v>
      </c>
      <c r="M10" s="1719"/>
      <c r="N10" s="503" t="s">
        <v>675</v>
      </c>
      <c r="O10" s="1722"/>
      <c r="P10" s="1722"/>
      <c r="Q10" s="1722"/>
      <c r="R10" s="1722"/>
      <c r="S10" s="1722"/>
      <c r="T10" s="1722"/>
      <c r="U10" s="1722"/>
      <c r="V10" s="1722"/>
      <c r="W10" s="1723"/>
      <c r="X10" s="1724"/>
      <c r="Y10" s="1725"/>
      <c r="Z10" s="1725"/>
      <c r="AA10" s="1725"/>
      <c r="AB10" s="1725"/>
      <c r="AC10" s="1725"/>
      <c r="AD10" s="1725"/>
      <c r="AE10" s="1725"/>
      <c r="AF10" s="1725"/>
      <c r="AG10" s="1725"/>
      <c r="AH10" s="1726"/>
    </row>
    <row r="11" spans="1:35" s="31" customFormat="1" ht="39.75" customHeight="1">
      <c r="B11" s="1724" t="s">
        <v>713</v>
      </c>
      <c r="C11" s="1725"/>
      <c r="D11" s="1725"/>
      <c r="E11" s="1725"/>
      <c r="F11" s="1725"/>
      <c r="G11" s="1725"/>
      <c r="H11" s="1725"/>
      <c r="I11" s="1725"/>
      <c r="J11" s="1725"/>
      <c r="K11" s="1725"/>
      <c r="L11" s="1718" t="s">
        <v>714</v>
      </c>
      <c r="M11" s="1719"/>
      <c r="N11" s="503" t="s">
        <v>675</v>
      </c>
      <c r="O11" s="1722"/>
      <c r="P11" s="1722"/>
      <c r="Q11" s="1722"/>
      <c r="R11" s="1722"/>
      <c r="S11" s="1722"/>
      <c r="T11" s="1722"/>
      <c r="U11" s="1722"/>
      <c r="V11" s="1722"/>
      <c r="W11" s="1723"/>
      <c r="X11" s="1724"/>
      <c r="Y11" s="1725"/>
      <c r="Z11" s="1725"/>
      <c r="AA11" s="1725"/>
      <c r="AB11" s="1725"/>
      <c r="AC11" s="1725"/>
      <c r="AD11" s="1725"/>
      <c r="AE11" s="1725"/>
      <c r="AF11" s="1725"/>
      <c r="AG11" s="1725"/>
      <c r="AH11" s="1726"/>
    </row>
    <row r="12" spans="1:35" s="31" customFormat="1" ht="27" customHeight="1">
      <c r="B12" s="1720" t="s">
        <v>715</v>
      </c>
      <c r="C12" s="1721"/>
      <c r="D12" s="1721"/>
      <c r="E12" s="1721"/>
      <c r="F12" s="1721"/>
      <c r="G12" s="1721"/>
      <c r="H12" s="1721"/>
      <c r="I12" s="1721"/>
      <c r="J12" s="1721"/>
      <c r="K12" s="1721"/>
      <c r="L12" s="1718" t="s">
        <v>716</v>
      </c>
      <c r="M12" s="1719"/>
      <c r="N12" s="503" t="s">
        <v>675</v>
      </c>
      <c r="O12" s="1727" t="str">
        <f>IF(OR(O10&gt;=O11,O10=""),"",O10*9/10)</f>
        <v/>
      </c>
      <c r="P12" s="1727"/>
      <c r="Q12" s="1727"/>
      <c r="R12" s="1727"/>
      <c r="S12" s="1727"/>
      <c r="T12" s="1727"/>
      <c r="U12" s="1727"/>
      <c r="V12" s="1727"/>
      <c r="W12" s="1728"/>
      <c r="X12" s="1724"/>
      <c r="Y12" s="1725"/>
      <c r="Z12" s="1725"/>
      <c r="AA12" s="1725"/>
      <c r="AB12" s="1725"/>
      <c r="AC12" s="1725"/>
      <c r="AD12" s="1725"/>
      <c r="AE12" s="1725"/>
      <c r="AF12" s="1725"/>
      <c r="AG12" s="1725"/>
      <c r="AH12" s="1726"/>
    </row>
    <row r="13" spans="1:35" s="31" customFormat="1" ht="15" customHeight="1">
      <c r="B13" s="504" t="s">
        <v>717</v>
      </c>
      <c r="C13" s="505"/>
      <c r="D13" s="505"/>
      <c r="E13" s="505"/>
      <c r="F13" s="505"/>
      <c r="G13" s="505"/>
      <c r="H13" s="505"/>
      <c r="I13" s="505"/>
      <c r="J13" s="505"/>
      <c r="K13" s="505"/>
      <c r="L13" s="1729" t="s">
        <v>718</v>
      </c>
      <c r="M13" s="1730"/>
      <c r="N13" s="1734" t="s">
        <v>675</v>
      </c>
      <c r="O13" s="1729"/>
      <c r="P13" s="1729"/>
      <c r="Q13" s="1729"/>
      <c r="R13" s="1729"/>
      <c r="S13" s="1729"/>
      <c r="T13" s="1729"/>
      <c r="U13" s="1729"/>
      <c r="V13" s="1729"/>
      <c r="W13" s="1730"/>
      <c r="X13" s="1737"/>
      <c r="Y13" s="1738"/>
      <c r="Z13" s="1738"/>
      <c r="AA13" s="1738"/>
      <c r="AB13" s="1738"/>
      <c r="AC13" s="1738"/>
      <c r="AD13" s="1738"/>
      <c r="AE13" s="1738"/>
      <c r="AF13" s="1738"/>
      <c r="AG13" s="1738"/>
      <c r="AH13" s="1739"/>
    </row>
    <row r="14" spans="1:35" s="31" customFormat="1" ht="15" customHeight="1">
      <c r="B14" s="1746" t="s">
        <v>719</v>
      </c>
      <c r="C14" s="1747"/>
      <c r="D14" s="1747"/>
      <c r="E14" s="1747"/>
      <c r="F14" s="1747"/>
      <c r="G14" s="1747"/>
      <c r="H14" s="1747"/>
      <c r="I14" s="1747"/>
      <c r="J14" s="1747"/>
      <c r="K14" s="1747"/>
      <c r="L14" s="1113"/>
      <c r="M14" s="1731"/>
      <c r="N14" s="1735"/>
      <c r="O14" s="1113"/>
      <c r="P14" s="1113"/>
      <c r="Q14" s="1113"/>
      <c r="R14" s="1113"/>
      <c r="S14" s="1113"/>
      <c r="T14" s="1113"/>
      <c r="U14" s="1113"/>
      <c r="V14" s="1113"/>
      <c r="W14" s="1731"/>
      <c r="X14" s="1740"/>
      <c r="Y14" s="1741"/>
      <c r="Z14" s="1741"/>
      <c r="AA14" s="1741"/>
      <c r="AB14" s="1741"/>
      <c r="AC14" s="1741"/>
      <c r="AD14" s="1741"/>
      <c r="AE14" s="1741"/>
      <c r="AF14" s="1741"/>
      <c r="AG14" s="1741"/>
      <c r="AH14" s="1742"/>
    </row>
    <row r="15" spans="1:35" s="31" customFormat="1" ht="15" customHeight="1">
      <c r="B15" s="1748"/>
      <c r="C15" s="1749"/>
      <c r="D15" s="1749"/>
      <c r="E15" s="1749"/>
      <c r="F15" s="1749"/>
      <c r="G15" s="1749"/>
      <c r="H15" s="1749"/>
      <c r="I15" s="1749"/>
      <c r="J15" s="1749"/>
      <c r="K15" s="1749"/>
      <c r="L15" s="1732"/>
      <c r="M15" s="1733"/>
      <c r="N15" s="1736"/>
      <c r="O15" s="1732"/>
      <c r="P15" s="1732"/>
      <c r="Q15" s="1732"/>
      <c r="R15" s="1732"/>
      <c r="S15" s="1732"/>
      <c r="T15" s="1732"/>
      <c r="U15" s="1732"/>
      <c r="V15" s="1732"/>
      <c r="W15" s="1733"/>
      <c r="X15" s="1743"/>
      <c r="Y15" s="1744"/>
      <c r="Z15" s="1744"/>
      <c r="AA15" s="1744"/>
      <c r="AB15" s="1744"/>
      <c r="AC15" s="1744"/>
      <c r="AD15" s="1744"/>
      <c r="AE15" s="1744"/>
      <c r="AF15" s="1744"/>
      <c r="AG15" s="1744"/>
      <c r="AH15" s="1745"/>
    </row>
    <row r="16" spans="1:35" s="31" customFormat="1" ht="12" customHeight="1">
      <c r="B16" s="1737" t="s">
        <v>720</v>
      </c>
      <c r="C16" s="1738"/>
      <c r="D16" s="1738"/>
      <c r="E16" s="1738"/>
      <c r="F16" s="1738"/>
      <c r="G16" s="1738"/>
      <c r="H16" s="1738"/>
      <c r="I16" s="1738"/>
      <c r="J16" s="1738"/>
      <c r="K16" s="1738"/>
      <c r="L16" s="1729" t="s">
        <v>721</v>
      </c>
      <c r="M16" s="1730"/>
      <c r="N16" s="1734" t="s">
        <v>675</v>
      </c>
      <c r="O16" s="1729" t="str">
        <f>IF(Z17+Z19=0,"",Z17+Z19)</f>
        <v/>
      </c>
      <c r="P16" s="1729"/>
      <c r="Q16" s="1729"/>
      <c r="R16" s="1729"/>
      <c r="S16" s="1729"/>
      <c r="T16" s="1729"/>
      <c r="U16" s="1729"/>
      <c r="V16" s="1729"/>
      <c r="W16" s="1730"/>
      <c r="X16" s="506" t="s">
        <v>722</v>
      </c>
      <c r="Y16" s="505"/>
      <c r="Z16" s="505"/>
      <c r="AA16" s="505"/>
      <c r="AB16" s="505"/>
      <c r="AC16" s="505"/>
      <c r="AD16" s="505"/>
      <c r="AE16" s="505"/>
      <c r="AF16" s="505"/>
      <c r="AG16" s="505"/>
      <c r="AH16" s="507"/>
    </row>
    <row r="17" spans="1:35" s="31" customFormat="1" ht="12" customHeight="1">
      <c r="B17" s="1740"/>
      <c r="C17" s="1741"/>
      <c r="D17" s="1741"/>
      <c r="E17" s="1741"/>
      <c r="F17" s="1741"/>
      <c r="G17" s="1741"/>
      <c r="H17" s="1741"/>
      <c r="I17" s="1741"/>
      <c r="J17" s="1741"/>
      <c r="K17" s="1741"/>
      <c r="L17" s="1113"/>
      <c r="M17" s="1731"/>
      <c r="N17" s="1735"/>
      <c r="O17" s="1113"/>
      <c r="P17" s="1113"/>
      <c r="Q17" s="1113"/>
      <c r="R17" s="1113"/>
      <c r="S17" s="1113"/>
      <c r="T17" s="1113"/>
      <c r="U17" s="1113"/>
      <c r="V17" s="1113"/>
      <c r="W17" s="1731"/>
      <c r="X17" s="508"/>
      <c r="Y17" s="1006" t="s">
        <v>723</v>
      </c>
      <c r="Z17" s="1754"/>
      <c r="AA17" s="1754"/>
      <c r="AB17" s="1754"/>
      <c r="AC17" s="1754"/>
      <c r="AD17" s="1754"/>
      <c r="AE17" s="1754"/>
      <c r="AF17" s="1754"/>
      <c r="AG17" s="1754"/>
      <c r="AH17" s="1755"/>
    </row>
    <row r="18" spans="1:35" s="31" customFormat="1" ht="12">
      <c r="B18" s="1740"/>
      <c r="C18" s="1741"/>
      <c r="D18" s="1741"/>
      <c r="E18" s="1741"/>
      <c r="F18" s="1741"/>
      <c r="G18" s="1741"/>
      <c r="H18" s="1741"/>
      <c r="I18" s="1741"/>
      <c r="J18" s="1741"/>
      <c r="K18" s="1741"/>
      <c r="L18" s="1113"/>
      <c r="M18" s="1731"/>
      <c r="N18" s="1735"/>
      <c r="O18" s="1113"/>
      <c r="P18" s="1113"/>
      <c r="Q18" s="1113"/>
      <c r="R18" s="1113"/>
      <c r="S18" s="1113"/>
      <c r="T18" s="1113"/>
      <c r="U18" s="1113"/>
      <c r="V18" s="1113"/>
      <c r="W18" s="1731"/>
      <c r="X18" s="509" t="s">
        <v>724</v>
      </c>
      <c r="Y18" s="41"/>
      <c r="Z18" s="41"/>
      <c r="AA18" s="41"/>
      <c r="AB18" s="41"/>
      <c r="AC18" s="41"/>
      <c r="AD18" s="41"/>
      <c r="AE18" s="41"/>
      <c r="AF18" s="41"/>
      <c r="AG18" s="41"/>
      <c r="AH18" s="510"/>
    </row>
    <row r="19" spans="1:35" s="31" customFormat="1" ht="12">
      <c r="B19" s="1743"/>
      <c r="C19" s="1744"/>
      <c r="D19" s="1744"/>
      <c r="E19" s="1744"/>
      <c r="F19" s="1744"/>
      <c r="G19" s="1744"/>
      <c r="H19" s="1744"/>
      <c r="I19" s="1744"/>
      <c r="J19" s="1744"/>
      <c r="K19" s="1744"/>
      <c r="L19" s="1732"/>
      <c r="M19" s="1733"/>
      <c r="N19" s="1736"/>
      <c r="O19" s="1732"/>
      <c r="P19" s="1732"/>
      <c r="Q19" s="1732"/>
      <c r="R19" s="1732"/>
      <c r="S19" s="1732"/>
      <c r="T19" s="1732"/>
      <c r="U19" s="1732"/>
      <c r="V19" s="1732"/>
      <c r="W19" s="1733"/>
      <c r="X19" s="511"/>
      <c r="Y19" s="1008" t="s">
        <v>723</v>
      </c>
      <c r="Z19" s="1750"/>
      <c r="AA19" s="1750"/>
      <c r="AB19" s="1750"/>
      <c r="AC19" s="1750"/>
      <c r="AD19" s="1750"/>
      <c r="AE19" s="1750"/>
      <c r="AF19" s="1750"/>
      <c r="AG19" s="1750"/>
      <c r="AH19" s="1751"/>
    </row>
    <row r="20" spans="1:35" s="31" customFormat="1" ht="40.5" customHeight="1">
      <c r="B20" s="1724" t="s">
        <v>725</v>
      </c>
      <c r="C20" s="1721"/>
      <c r="D20" s="1721"/>
      <c r="E20" s="1721"/>
      <c r="F20" s="1721"/>
      <c r="G20" s="1721"/>
      <c r="H20" s="1721"/>
      <c r="I20" s="1721"/>
      <c r="J20" s="1721"/>
      <c r="K20" s="1721"/>
      <c r="L20" s="1718" t="s">
        <v>726</v>
      </c>
      <c r="M20" s="1719"/>
      <c r="N20" s="503"/>
      <c r="O20" s="1722"/>
      <c r="P20" s="1722"/>
      <c r="Q20" s="1722"/>
      <c r="R20" s="1722"/>
      <c r="S20" s="1722"/>
      <c r="T20" s="1722"/>
      <c r="U20" s="1722"/>
      <c r="V20" s="1722"/>
      <c r="W20" s="1723"/>
      <c r="X20" s="1752"/>
      <c r="Y20" s="1753"/>
      <c r="Z20" s="1753"/>
      <c r="AA20" s="1753"/>
      <c r="AB20" s="1007" t="s">
        <v>727</v>
      </c>
      <c r="AC20" s="1007" t="s">
        <v>701</v>
      </c>
      <c r="AD20" s="1718" t="str">
        <f>IF(OR(X20="",ISERROR(ROUNDUP(X20,0))),"",ROUNDUP(X20,0))</f>
        <v/>
      </c>
      <c r="AE20" s="1718"/>
      <c r="AF20" s="1718"/>
      <c r="AG20" s="1718"/>
      <c r="AH20" s="512" t="s">
        <v>727</v>
      </c>
    </row>
    <row r="21" spans="1:35" s="31" customFormat="1" ht="27" customHeight="1">
      <c r="B21" s="1724" t="s">
        <v>728</v>
      </c>
      <c r="C21" s="1721"/>
      <c r="D21" s="1721"/>
      <c r="E21" s="1721"/>
      <c r="F21" s="1721"/>
      <c r="G21" s="1721"/>
      <c r="H21" s="1721"/>
      <c r="I21" s="1721"/>
      <c r="J21" s="1721"/>
      <c r="K21" s="1721"/>
      <c r="L21" s="1718" t="s">
        <v>729</v>
      </c>
      <c r="M21" s="1719"/>
      <c r="N21" s="503" t="s">
        <v>675</v>
      </c>
      <c r="O21" s="1721" t="str">
        <f>IF(ISERROR(O12-O13-(O10-O16)*O20),"",O12-O13-(O10-O16)*O20)</f>
        <v/>
      </c>
      <c r="P21" s="1721"/>
      <c r="Q21" s="1721"/>
      <c r="R21" s="1721"/>
      <c r="S21" s="1721"/>
      <c r="T21" s="1721"/>
      <c r="U21" s="1721"/>
      <c r="V21" s="1721"/>
      <c r="W21" s="1757"/>
      <c r="X21" s="1724"/>
      <c r="Y21" s="1725"/>
      <c r="Z21" s="1725"/>
      <c r="AA21" s="1725"/>
      <c r="AB21" s="1725"/>
      <c r="AC21" s="1725"/>
      <c r="AD21" s="1725"/>
      <c r="AE21" s="1725"/>
      <c r="AF21" s="1725"/>
      <c r="AG21" s="1725"/>
      <c r="AH21" s="1726"/>
    </row>
    <row r="22" spans="1:35" s="31" customFormat="1" ht="27" customHeight="1">
      <c r="B22" s="1720" t="s">
        <v>730</v>
      </c>
      <c r="C22" s="1721"/>
      <c r="D22" s="1721"/>
      <c r="E22" s="1721"/>
      <c r="F22" s="1721"/>
      <c r="G22" s="1721"/>
      <c r="H22" s="1721"/>
      <c r="I22" s="1721"/>
      <c r="J22" s="1721"/>
      <c r="K22" s="1721"/>
      <c r="L22" s="1721"/>
      <c r="M22" s="1757"/>
      <c r="N22" s="503" t="s">
        <v>675</v>
      </c>
      <c r="O22" s="1718" t="str">
        <f>IF(ISERROR(ROUNDDOWN(O21,-3)),"",ROUNDDOWN(O21,-3))</f>
        <v/>
      </c>
      <c r="P22" s="1718"/>
      <c r="Q22" s="1718"/>
      <c r="R22" s="1718"/>
      <c r="S22" s="1718"/>
      <c r="T22" s="1718"/>
      <c r="U22" s="1718"/>
      <c r="V22" s="1718"/>
      <c r="W22" s="1719"/>
      <c r="X22" s="1724"/>
      <c r="Y22" s="1725"/>
      <c r="Z22" s="1725"/>
      <c r="AA22" s="1725"/>
      <c r="AB22" s="1725"/>
      <c r="AC22" s="1725"/>
      <c r="AD22" s="1725"/>
      <c r="AE22" s="1725"/>
      <c r="AF22" s="1725"/>
      <c r="AG22" s="1725"/>
      <c r="AH22" s="1726"/>
    </row>
    <row r="23" spans="1:35" s="31" customFormat="1" ht="12"/>
    <row r="24" spans="1:35" s="31" customFormat="1" ht="12"/>
    <row r="25" spans="1:35" s="31" customFormat="1" ht="12">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row>
    <row r="26" spans="1:35" s="44" customFormat="1" ht="13">
      <c r="B26" s="44" t="s">
        <v>731</v>
      </c>
      <c r="E26" s="498" t="s">
        <v>681</v>
      </c>
      <c r="F26" s="44" t="s">
        <v>732</v>
      </c>
    </row>
    <row r="27" spans="1:35" s="44" customFormat="1" ht="13">
      <c r="E27" s="498" t="s">
        <v>733</v>
      </c>
      <c r="F27" s="44" t="s">
        <v>734</v>
      </c>
    </row>
    <row r="28" spans="1:35" s="44" customFormat="1" ht="13">
      <c r="E28" s="498" t="s">
        <v>735</v>
      </c>
      <c r="F28" s="44" t="s">
        <v>736</v>
      </c>
    </row>
    <row r="29" spans="1:35" s="44" customFormat="1" ht="13">
      <c r="E29" s="498" t="s">
        <v>737</v>
      </c>
      <c r="F29" s="44" t="s">
        <v>738</v>
      </c>
    </row>
    <row r="30" spans="1:35" s="44" customFormat="1" ht="13.5" customHeight="1">
      <c r="E30" s="498" t="s">
        <v>739</v>
      </c>
      <c r="F30" s="1095" t="s">
        <v>740</v>
      </c>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row>
    <row r="31" spans="1:35" s="44" customFormat="1" ht="13">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row>
    <row r="32" spans="1:35" s="44" customFormat="1" ht="13">
      <c r="F32" s="514" t="s">
        <v>741</v>
      </c>
      <c r="H32" s="44" t="s">
        <v>742</v>
      </c>
    </row>
    <row r="33" spans="5:35" s="44" customFormat="1" ht="13">
      <c r="F33" s="514" t="s">
        <v>743</v>
      </c>
      <c r="H33" s="44" t="s">
        <v>744</v>
      </c>
    </row>
    <row r="34" spans="5:35" s="44" customFormat="1" ht="13">
      <c r="F34" s="1097" t="s">
        <v>745</v>
      </c>
      <c r="H34" s="1097" t="s">
        <v>746</v>
      </c>
      <c r="I34" s="1097"/>
      <c r="J34" s="1097"/>
      <c r="K34" s="1097"/>
      <c r="L34" s="1097"/>
      <c r="M34" s="1097"/>
      <c r="N34" s="1097"/>
      <c r="O34" s="1758" t="s">
        <v>747</v>
      </c>
      <c r="P34" s="1758"/>
      <c r="Q34" s="1758"/>
      <c r="R34" s="1758"/>
      <c r="S34" s="1758"/>
      <c r="T34" s="1758"/>
      <c r="U34" s="1758"/>
      <c r="V34" s="1758"/>
      <c r="W34" s="1758"/>
      <c r="X34" s="1758"/>
      <c r="Y34" s="1758"/>
      <c r="Z34" s="1758"/>
      <c r="AA34" s="1758"/>
      <c r="AB34" s="1758"/>
      <c r="AC34" s="1758"/>
      <c r="AD34" s="1758"/>
      <c r="AE34" s="1758"/>
      <c r="AF34" s="1758"/>
      <c r="AG34" s="1758"/>
      <c r="AH34" s="1758"/>
      <c r="AI34" s="1097" t="s">
        <v>748</v>
      </c>
    </row>
    <row r="35" spans="5:35" s="44" customFormat="1" ht="13">
      <c r="F35" s="1097"/>
      <c r="H35" s="1097"/>
      <c r="I35" s="1097"/>
      <c r="J35" s="1097"/>
      <c r="K35" s="1097"/>
      <c r="L35" s="1097"/>
      <c r="M35" s="1097"/>
      <c r="N35" s="1097"/>
      <c r="O35" s="1756" t="s">
        <v>749</v>
      </c>
      <c r="P35" s="1756"/>
      <c r="Q35" s="1756"/>
      <c r="R35" s="1756"/>
      <c r="S35" s="1756"/>
      <c r="T35" s="1756"/>
      <c r="U35" s="1756"/>
      <c r="V35" s="1756"/>
      <c r="W35" s="1756"/>
      <c r="X35" s="1756"/>
      <c r="Y35" s="1756"/>
      <c r="Z35" s="1756"/>
      <c r="AA35" s="1756"/>
      <c r="AB35" s="1756"/>
      <c r="AC35" s="1756"/>
      <c r="AD35" s="1756"/>
      <c r="AE35" s="1756"/>
      <c r="AF35" s="1756"/>
      <c r="AG35" s="1756"/>
      <c r="AH35" s="1005"/>
      <c r="AI35" s="1097"/>
    </row>
    <row r="36" spans="5:35" s="44" customFormat="1" ht="13">
      <c r="E36" s="498" t="s">
        <v>750</v>
      </c>
      <c r="F36" s="1095" t="s">
        <v>751</v>
      </c>
      <c r="G36" s="1095"/>
      <c r="H36" s="1095"/>
      <c r="I36" s="1095"/>
      <c r="J36" s="1095"/>
      <c r="K36" s="1095"/>
      <c r="L36" s="1095"/>
      <c r="M36" s="1095"/>
      <c r="N36" s="1095"/>
      <c r="O36" s="1095"/>
      <c r="P36" s="1095"/>
      <c r="Q36" s="1095"/>
      <c r="R36" s="1095"/>
      <c r="S36" s="1095"/>
      <c r="T36" s="1095"/>
      <c r="U36" s="1095"/>
      <c r="V36" s="1095"/>
      <c r="W36" s="1095"/>
      <c r="X36" s="1095"/>
      <c r="Y36" s="1095"/>
      <c r="Z36" s="1095"/>
      <c r="AA36" s="1095"/>
      <c r="AB36" s="1095"/>
      <c r="AC36" s="1095"/>
      <c r="AD36" s="1095"/>
      <c r="AE36" s="1095"/>
      <c r="AF36" s="1095"/>
      <c r="AG36" s="1095"/>
      <c r="AH36" s="1095"/>
    </row>
    <row r="37" spans="5:35" s="44" customFormat="1" ht="13">
      <c r="F37" s="1095"/>
      <c r="G37" s="1095"/>
      <c r="H37" s="1095"/>
      <c r="I37" s="1095"/>
      <c r="J37" s="1095"/>
      <c r="K37" s="1095"/>
      <c r="L37" s="1095"/>
      <c r="M37" s="1095"/>
      <c r="N37" s="1095"/>
      <c r="O37" s="1095"/>
      <c r="P37" s="1095"/>
      <c r="Q37" s="1095"/>
      <c r="R37" s="1095"/>
      <c r="S37" s="1095"/>
      <c r="T37" s="1095"/>
      <c r="U37" s="1095"/>
      <c r="V37" s="1095"/>
      <c r="W37" s="1095"/>
      <c r="X37" s="1095"/>
      <c r="Y37" s="1095"/>
      <c r="Z37" s="1095"/>
      <c r="AA37" s="1095"/>
      <c r="AB37" s="1095"/>
      <c r="AC37" s="1095"/>
      <c r="AD37" s="1095"/>
      <c r="AE37" s="1095"/>
      <c r="AF37" s="1095"/>
      <c r="AG37" s="1095"/>
      <c r="AH37" s="1095"/>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AI25"/>
  <sheetViews>
    <sheetView showGridLines="0" view="pageBreakPreview" zoomScaleNormal="100" zoomScaleSheetLayoutView="100" workbookViewId="0"/>
  </sheetViews>
  <sheetFormatPr defaultColWidth="2.36328125" defaultRowHeight="13"/>
  <cols>
    <col min="1" max="16384" width="2.36328125" style="1015"/>
  </cols>
  <sheetData>
    <row r="1" spans="1:35">
      <c r="A1" s="44"/>
    </row>
    <row r="3" spans="1:35">
      <c r="AI3" s="1016" t="s">
        <v>7173</v>
      </c>
    </row>
    <row r="6" spans="1:35" ht="30" customHeight="1">
      <c r="A6" s="1759" t="s">
        <v>680</v>
      </c>
      <c r="B6" s="1759"/>
      <c r="C6" s="1759"/>
      <c r="D6" s="1759"/>
      <c r="E6" s="1759"/>
      <c r="F6" s="1759"/>
      <c r="G6" s="1759"/>
      <c r="H6" s="1759"/>
      <c r="I6" s="1759"/>
      <c r="J6" s="1759"/>
      <c r="K6" s="1759"/>
      <c r="L6" s="1759"/>
      <c r="M6" s="1759"/>
      <c r="N6" s="1759"/>
      <c r="O6" s="1759"/>
      <c r="P6" s="1759"/>
      <c r="Q6" s="1759"/>
      <c r="R6" s="1759"/>
      <c r="S6" s="1759"/>
      <c r="T6" s="1759"/>
      <c r="U6" s="1759"/>
      <c r="V6" s="1759"/>
      <c r="W6" s="1759"/>
      <c r="X6" s="1759"/>
      <c r="Y6" s="1759"/>
      <c r="Z6" s="1759"/>
      <c r="AA6" s="1759"/>
      <c r="AB6" s="1759"/>
      <c r="AC6" s="1759"/>
      <c r="AD6" s="1759"/>
      <c r="AE6" s="1759"/>
      <c r="AF6" s="1759"/>
      <c r="AG6" s="1759"/>
      <c r="AH6" s="1759"/>
      <c r="AI6" s="1759"/>
    </row>
    <row r="10" spans="1:35">
      <c r="B10" s="1760"/>
      <c r="C10" s="1761"/>
      <c r="D10" s="1761"/>
      <c r="E10" s="1761"/>
      <c r="F10" s="1761"/>
      <c r="G10" s="1762" t="s">
        <v>7174</v>
      </c>
      <c r="H10" s="1762"/>
      <c r="I10" s="1762"/>
      <c r="J10" s="1762"/>
      <c r="K10" s="1763"/>
      <c r="L10" s="1764" t="s">
        <v>7175</v>
      </c>
      <c r="M10" s="1762"/>
      <c r="N10" s="1762"/>
      <c r="O10" s="1762"/>
      <c r="P10" s="1762"/>
      <c r="Q10" s="1762"/>
      <c r="R10" s="1762"/>
      <c r="S10" s="1762"/>
      <c r="T10" s="1762"/>
      <c r="U10" s="1763"/>
      <c r="V10" s="1764" t="s">
        <v>7176</v>
      </c>
      <c r="W10" s="1762"/>
      <c r="X10" s="1762"/>
      <c r="Y10" s="1762"/>
      <c r="Z10" s="1762"/>
      <c r="AA10" s="1762"/>
      <c r="AB10" s="1762"/>
      <c r="AC10" s="1762"/>
      <c r="AD10" s="1762"/>
      <c r="AE10" s="1762"/>
      <c r="AF10" s="1762"/>
      <c r="AG10" s="1762"/>
      <c r="AH10" s="1763"/>
    </row>
    <row r="11" spans="1:35">
      <c r="B11" s="1765" t="s">
        <v>7177</v>
      </c>
      <c r="C11" s="1766"/>
      <c r="D11" s="1766"/>
      <c r="E11" s="1766"/>
      <c r="F11" s="1766"/>
      <c r="G11" s="1767"/>
      <c r="H11" s="1767"/>
      <c r="I11" s="1767"/>
      <c r="J11" s="1767"/>
      <c r="K11" s="1768"/>
      <c r="L11" s="1765"/>
      <c r="M11" s="1766"/>
      <c r="N11" s="1766"/>
      <c r="O11" s="1766"/>
      <c r="P11" s="1766"/>
      <c r="Q11" s="1766"/>
      <c r="R11" s="1766"/>
      <c r="S11" s="1766"/>
      <c r="T11" s="1766"/>
      <c r="U11" s="1766"/>
      <c r="V11" s="1769" t="s">
        <v>7178</v>
      </c>
      <c r="W11" s="1770"/>
      <c r="X11" s="1770"/>
      <c r="Y11" s="1770"/>
      <c r="Z11" s="1770"/>
      <c r="AA11" s="1770"/>
      <c r="AB11" s="1771"/>
      <c r="AC11" s="1769" t="s">
        <v>7179</v>
      </c>
      <c r="AD11" s="1770"/>
      <c r="AE11" s="1770"/>
      <c r="AF11" s="1770"/>
      <c r="AG11" s="1770"/>
      <c r="AH11" s="1771"/>
    </row>
    <row r="12" spans="1:35" ht="30" customHeight="1">
      <c r="B12" s="1769" t="s">
        <v>7180</v>
      </c>
      <c r="C12" s="1770"/>
      <c r="D12" s="1770"/>
      <c r="E12" s="1770"/>
      <c r="F12" s="1770"/>
      <c r="G12" s="1770"/>
      <c r="H12" s="1770"/>
      <c r="I12" s="1770"/>
      <c r="J12" s="1770" t="s">
        <v>712</v>
      </c>
      <c r="K12" s="1771"/>
      <c r="L12" s="1017" t="s">
        <v>675</v>
      </c>
      <c r="M12" s="1772"/>
      <c r="N12" s="1772"/>
      <c r="O12" s="1772"/>
      <c r="P12" s="1772"/>
      <c r="Q12" s="1772"/>
      <c r="R12" s="1772"/>
      <c r="S12" s="1772"/>
      <c r="T12" s="1772"/>
      <c r="U12" s="1772"/>
      <c r="V12" s="1018" t="s">
        <v>7181</v>
      </c>
      <c r="W12" s="1773"/>
      <c r="X12" s="1773"/>
      <c r="Y12" s="1773"/>
      <c r="Z12" s="1773"/>
      <c r="AA12" s="1773"/>
      <c r="AB12" s="1774"/>
      <c r="AC12" s="1018" t="s">
        <v>7182</v>
      </c>
      <c r="AD12" s="1773"/>
      <c r="AE12" s="1773"/>
      <c r="AF12" s="1773"/>
      <c r="AG12" s="1773"/>
      <c r="AH12" s="1774"/>
    </row>
    <row r="13" spans="1:35" ht="30" customHeight="1">
      <c r="B13" s="1769" t="s">
        <v>7183</v>
      </c>
      <c r="C13" s="1770"/>
      <c r="D13" s="1770"/>
      <c r="E13" s="1770"/>
      <c r="F13" s="1770"/>
      <c r="G13" s="1770"/>
      <c r="H13" s="1770"/>
      <c r="I13" s="1770"/>
      <c r="J13" s="1770" t="s">
        <v>714</v>
      </c>
      <c r="K13" s="1771"/>
      <c r="L13" s="1017" t="s">
        <v>675</v>
      </c>
      <c r="M13" s="1772"/>
      <c r="N13" s="1772"/>
      <c r="O13" s="1772"/>
      <c r="P13" s="1772"/>
      <c r="Q13" s="1772"/>
      <c r="R13" s="1772"/>
      <c r="S13" s="1772"/>
      <c r="T13" s="1772"/>
      <c r="U13" s="1772"/>
      <c r="V13" s="1018" t="s">
        <v>7184</v>
      </c>
      <c r="W13" s="1773" t="str">
        <f>IF(ISERROR(W12/M12*M13),"",ROUNDUP(W12/M12*M13,0))</f>
        <v/>
      </c>
      <c r="X13" s="1773"/>
      <c r="Y13" s="1773"/>
      <c r="Z13" s="1773"/>
      <c r="AA13" s="1773"/>
      <c r="AB13" s="1774"/>
      <c r="AC13" s="1018" t="s">
        <v>7185</v>
      </c>
      <c r="AD13" s="1773" t="str">
        <f>IF(ISERROR(M13-W13),"",M13-W13)</f>
        <v/>
      </c>
      <c r="AE13" s="1773"/>
      <c r="AF13" s="1773"/>
      <c r="AG13" s="1773"/>
      <c r="AH13" s="1774"/>
    </row>
    <row r="14" spans="1:35" ht="30" customHeight="1">
      <c r="B14" s="1776" t="s">
        <v>7186</v>
      </c>
      <c r="C14" s="1777"/>
      <c r="D14" s="1777"/>
      <c r="E14" s="1777"/>
      <c r="F14" s="1777"/>
      <c r="G14" s="1777"/>
      <c r="H14" s="1777"/>
      <c r="I14" s="1777"/>
      <c r="J14" s="1770" t="s">
        <v>716</v>
      </c>
      <c r="K14" s="1771"/>
      <c r="L14" s="1017" t="s">
        <v>675</v>
      </c>
      <c r="M14" s="1772"/>
      <c r="N14" s="1772"/>
      <c r="O14" s="1772"/>
      <c r="P14" s="1772"/>
      <c r="Q14" s="1772"/>
      <c r="R14" s="1772"/>
      <c r="S14" s="1772"/>
      <c r="T14" s="1772"/>
      <c r="U14" s="1772"/>
      <c r="V14" s="1018" t="s">
        <v>7187</v>
      </c>
      <c r="W14" s="1773"/>
      <c r="X14" s="1773"/>
      <c r="Y14" s="1773"/>
      <c r="Z14" s="1773"/>
      <c r="AA14" s="1773"/>
      <c r="AB14" s="1774"/>
      <c r="AC14" s="1018" t="s">
        <v>7188</v>
      </c>
      <c r="AD14" s="1773"/>
      <c r="AE14" s="1773"/>
      <c r="AF14" s="1773"/>
      <c r="AG14" s="1773"/>
      <c r="AH14" s="1774"/>
    </row>
    <row r="15" spans="1:35" ht="30" customHeight="1">
      <c r="B15" s="1769" t="s">
        <v>7189</v>
      </c>
      <c r="C15" s="1770"/>
      <c r="D15" s="1770"/>
      <c r="E15" s="1770"/>
      <c r="F15" s="1770"/>
      <c r="G15" s="1770"/>
      <c r="H15" s="1770"/>
      <c r="I15" s="1770"/>
      <c r="J15" s="1770" t="s">
        <v>718</v>
      </c>
      <c r="K15" s="1771"/>
      <c r="L15" s="1017" t="s">
        <v>675</v>
      </c>
      <c r="M15" s="1772" t="str">
        <f>IF(ISERROR(W12-W13-W14),"",W12-W13-W14)</f>
        <v/>
      </c>
      <c r="N15" s="1772"/>
      <c r="O15" s="1772"/>
      <c r="P15" s="1772"/>
      <c r="Q15" s="1772"/>
      <c r="R15" s="1772"/>
      <c r="S15" s="1772"/>
      <c r="T15" s="1772"/>
      <c r="U15" s="1772"/>
      <c r="V15" s="1018" t="s">
        <v>7190</v>
      </c>
      <c r="W15" s="1773"/>
      <c r="X15" s="1773"/>
      <c r="Y15" s="1773"/>
      <c r="Z15" s="1773"/>
      <c r="AA15" s="1773"/>
      <c r="AB15" s="1774"/>
      <c r="AC15" s="1018"/>
      <c r="AD15" s="1772"/>
      <c r="AE15" s="1772"/>
      <c r="AF15" s="1772"/>
      <c r="AG15" s="1772"/>
      <c r="AH15" s="1775"/>
    </row>
    <row r="18" spans="1:35">
      <c r="A18" s="1019"/>
      <c r="B18" s="1019"/>
      <c r="C18" s="1019"/>
      <c r="D18" s="1019"/>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1019"/>
      <c r="AB18" s="1019"/>
      <c r="AC18" s="1019"/>
      <c r="AD18" s="1019"/>
      <c r="AE18" s="1019"/>
      <c r="AF18" s="1019"/>
      <c r="AG18" s="1019"/>
      <c r="AH18" s="1019"/>
      <c r="AI18" s="1019"/>
    </row>
    <row r="19" spans="1:35">
      <c r="B19" s="1015" t="s">
        <v>7126</v>
      </c>
      <c r="D19" s="1020" t="s">
        <v>681</v>
      </c>
      <c r="E19" s="1015" t="s">
        <v>7191</v>
      </c>
    </row>
    <row r="20" spans="1:35">
      <c r="D20" s="1020"/>
      <c r="E20" s="1021" t="s">
        <v>7192</v>
      </c>
    </row>
    <row r="21" spans="1:35">
      <c r="E21" s="1021" t="s">
        <v>7193</v>
      </c>
    </row>
    <row r="22" spans="1:35">
      <c r="E22" s="1021" t="s">
        <v>7194</v>
      </c>
    </row>
    <row r="23" spans="1:35">
      <c r="E23" s="1021"/>
    </row>
    <row r="24" spans="1:35">
      <c r="D24" s="1020" t="s">
        <v>733</v>
      </c>
      <c r="E24" s="1021" t="s">
        <v>7195</v>
      </c>
    </row>
    <row r="25" spans="1:35">
      <c r="E25" s="1021" t="s">
        <v>7196</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2">
    <pageSetUpPr fitToPage="1"/>
  </sheetPr>
  <dimension ref="A1:L20"/>
  <sheetViews>
    <sheetView view="pageBreakPreview" zoomScale="95" zoomScaleNormal="95" zoomScaleSheetLayoutView="95" workbookViewId="0"/>
  </sheetViews>
  <sheetFormatPr defaultColWidth="9" defaultRowHeight="18"/>
  <cols>
    <col min="1" max="1" width="10.26953125" style="32" bestFit="1" customWidth="1"/>
    <col min="2" max="2" width="9" style="32"/>
    <col min="3" max="3" width="16.6328125" style="32" customWidth="1"/>
    <col min="4" max="4" width="4.453125" style="32" bestFit="1" customWidth="1"/>
    <col min="5" max="11" width="8" style="32" customWidth="1"/>
    <col min="12" max="12" width="46.6328125" style="32" customWidth="1"/>
    <col min="13" max="16384" width="9" style="32"/>
  </cols>
  <sheetData>
    <row r="1" spans="1:12">
      <c r="A1" s="515"/>
      <c r="B1" s="515"/>
      <c r="C1" s="515"/>
      <c r="D1" s="515"/>
      <c r="E1" s="515"/>
      <c r="F1" s="515"/>
      <c r="G1" s="515"/>
      <c r="H1" s="515"/>
      <c r="I1" s="515"/>
      <c r="J1" s="515"/>
      <c r="K1" s="515"/>
      <c r="L1" s="515"/>
    </row>
    <row r="2" spans="1:12">
      <c r="A2" s="516" t="s">
        <v>752</v>
      </c>
      <c r="B2" s="517"/>
      <c r="C2" s="517"/>
      <c r="D2" s="517"/>
      <c r="E2" s="517"/>
      <c r="F2" s="517"/>
      <c r="G2" s="517"/>
      <c r="H2" s="517"/>
      <c r="I2" s="517"/>
      <c r="J2" s="517"/>
      <c r="K2" s="517"/>
      <c r="L2" s="517"/>
    </row>
    <row r="3" spans="1:12">
      <c r="A3" s="518" t="s">
        <v>164</v>
      </c>
      <c r="B3" s="517"/>
      <c r="C3" s="515"/>
      <c r="D3" s="515"/>
      <c r="E3" s="515"/>
      <c r="F3" s="515"/>
      <c r="G3" s="515"/>
      <c r="H3" s="515"/>
      <c r="I3" s="515"/>
      <c r="J3" s="519"/>
      <c r="K3" s="515"/>
      <c r="L3" s="520" t="s">
        <v>753</v>
      </c>
    </row>
    <row r="4" spans="1:12" ht="44">
      <c r="A4" s="521" t="s">
        <v>754</v>
      </c>
      <c r="B4" s="521" t="s">
        <v>755</v>
      </c>
      <c r="C4" s="521" t="s">
        <v>756</v>
      </c>
      <c r="D4" s="521" t="s">
        <v>757</v>
      </c>
      <c r="E4" s="521" t="s">
        <v>758</v>
      </c>
      <c r="F4" s="521" t="s">
        <v>759</v>
      </c>
      <c r="G4" s="521" t="s">
        <v>760</v>
      </c>
      <c r="H4" s="521" t="s">
        <v>761</v>
      </c>
      <c r="I4" s="521" t="s">
        <v>762</v>
      </c>
      <c r="J4" s="521" t="s">
        <v>763</v>
      </c>
      <c r="K4" s="521" t="s">
        <v>764</v>
      </c>
      <c r="L4" s="521" t="s">
        <v>765</v>
      </c>
    </row>
    <row r="5" spans="1:12" ht="27" customHeight="1">
      <c r="A5" s="522"/>
      <c r="B5" s="522"/>
      <c r="C5" s="522"/>
      <c r="D5" s="522"/>
      <c r="E5" s="522"/>
      <c r="F5" s="522"/>
      <c r="G5" s="522"/>
      <c r="H5" s="522"/>
      <c r="I5" s="522"/>
      <c r="J5" s="522"/>
      <c r="K5" s="522"/>
      <c r="L5" s="522"/>
    </row>
    <row r="6" spans="1:12" ht="27" customHeight="1">
      <c r="A6" s="522"/>
      <c r="B6" s="522"/>
      <c r="C6" s="522"/>
      <c r="D6" s="522"/>
      <c r="E6" s="522"/>
      <c r="F6" s="522"/>
      <c r="G6" s="522"/>
      <c r="H6" s="522"/>
      <c r="I6" s="522"/>
      <c r="J6" s="522"/>
      <c r="K6" s="522"/>
      <c r="L6" s="522"/>
    </row>
    <row r="7" spans="1:12" ht="27" customHeight="1">
      <c r="A7" s="522"/>
      <c r="B7" s="522"/>
      <c r="C7" s="522"/>
      <c r="D7" s="522"/>
      <c r="E7" s="522"/>
      <c r="F7" s="522"/>
      <c r="G7" s="522"/>
      <c r="H7" s="522"/>
      <c r="I7" s="522"/>
      <c r="J7" s="522"/>
      <c r="K7" s="522"/>
      <c r="L7" s="522"/>
    </row>
    <row r="8" spans="1:12" ht="27" customHeight="1">
      <c r="A8" s="522"/>
      <c r="B8" s="522"/>
      <c r="C8" s="522"/>
      <c r="D8" s="522"/>
      <c r="E8" s="522"/>
      <c r="F8" s="522"/>
      <c r="G8" s="522"/>
      <c r="H8" s="522"/>
      <c r="I8" s="522"/>
      <c r="J8" s="522"/>
      <c r="K8" s="522"/>
      <c r="L8" s="522"/>
    </row>
    <row r="9" spans="1:12" ht="27" customHeight="1">
      <c r="A9" s="522"/>
      <c r="B9" s="522"/>
      <c r="C9" s="522"/>
      <c r="D9" s="522"/>
      <c r="E9" s="522"/>
      <c r="F9" s="522"/>
      <c r="G9" s="522"/>
      <c r="H9" s="522"/>
      <c r="I9" s="522"/>
      <c r="J9" s="522"/>
      <c r="K9" s="522"/>
      <c r="L9" s="522"/>
    </row>
    <row r="10" spans="1:12" ht="27" customHeight="1">
      <c r="A10" s="522"/>
      <c r="B10" s="522"/>
      <c r="C10" s="522"/>
      <c r="D10" s="522"/>
      <c r="E10" s="522"/>
      <c r="F10" s="522"/>
      <c r="G10" s="522"/>
      <c r="H10" s="522"/>
      <c r="I10" s="522"/>
      <c r="J10" s="522"/>
      <c r="K10" s="522"/>
      <c r="L10" s="522"/>
    </row>
    <row r="11" spans="1:12" ht="27" customHeight="1">
      <c r="A11" s="522"/>
      <c r="B11" s="522"/>
      <c r="C11" s="522"/>
      <c r="D11" s="522"/>
      <c r="E11" s="522"/>
      <c r="F11" s="522"/>
      <c r="G11" s="522"/>
      <c r="H11" s="522"/>
      <c r="I11" s="522"/>
      <c r="J11" s="522"/>
      <c r="K11" s="522"/>
      <c r="L11" s="522"/>
    </row>
    <row r="12" spans="1:12" ht="27" customHeight="1">
      <c r="A12" s="522"/>
      <c r="B12" s="522"/>
      <c r="C12" s="522"/>
      <c r="D12" s="522"/>
      <c r="E12" s="522"/>
      <c r="F12" s="522"/>
      <c r="G12" s="522"/>
      <c r="H12" s="522"/>
      <c r="I12" s="522"/>
      <c r="J12" s="522"/>
      <c r="K12" s="522"/>
      <c r="L12" s="522"/>
    </row>
    <row r="13" spans="1:12" ht="27" customHeight="1">
      <c r="A13" s="522"/>
      <c r="B13" s="522"/>
      <c r="C13" s="522"/>
      <c r="D13" s="522"/>
      <c r="E13" s="522"/>
      <c r="F13" s="522"/>
      <c r="G13" s="522"/>
      <c r="H13" s="522"/>
      <c r="I13" s="522"/>
      <c r="J13" s="522"/>
      <c r="K13" s="522"/>
      <c r="L13" s="522"/>
    </row>
    <row r="14" spans="1:12" ht="27" customHeight="1">
      <c r="A14" s="522"/>
      <c r="B14" s="522"/>
      <c r="C14" s="522"/>
      <c r="D14" s="522"/>
      <c r="E14" s="522"/>
      <c r="F14" s="522"/>
      <c r="G14" s="522"/>
      <c r="H14" s="522"/>
      <c r="I14" s="522"/>
      <c r="J14" s="522"/>
      <c r="K14" s="522"/>
      <c r="L14" s="522"/>
    </row>
    <row r="15" spans="1:12" ht="27" customHeight="1">
      <c r="A15" s="522"/>
      <c r="B15" s="522"/>
      <c r="C15" s="522"/>
      <c r="D15" s="522"/>
      <c r="E15" s="522"/>
      <c r="F15" s="522"/>
      <c r="G15" s="522"/>
      <c r="H15" s="522"/>
      <c r="I15" s="522"/>
      <c r="J15" s="522"/>
      <c r="K15" s="522"/>
      <c r="L15" s="522"/>
    </row>
    <row r="16" spans="1:12" ht="27" customHeight="1">
      <c r="A16" s="522"/>
      <c r="B16" s="522"/>
      <c r="C16" s="522"/>
      <c r="D16" s="522"/>
      <c r="E16" s="522"/>
      <c r="F16" s="522"/>
      <c r="G16" s="522"/>
      <c r="H16" s="522"/>
      <c r="I16" s="522"/>
      <c r="J16" s="522"/>
      <c r="K16" s="522"/>
      <c r="L16" s="522"/>
    </row>
    <row r="17" spans="1:12" ht="27" customHeight="1">
      <c r="A17" s="522"/>
      <c r="B17" s="522"/>
      <c r="C17" s="522"/>
      <c r="D17" s="522"/>
      <c r="E17" s="522"/>
      <c r="F17" s="522"/>
      <c r="G17" s="522"/>
      <c r="H17" s="522"/>
      <c r="I17" s="522"/>
      <c r="J17" s="522"/>
      <c r="K17" s="522"/>
      <c r="L17" s="522"/>
    </row>
    <row r="18" spans="1:12" ht="27" customHeight="1">
      <c r="A18" s="522" t="s">
        <v>766</v>
      </c>
      <c r="B18" s="522"/>
      <c r="C18" s="522"/>
      <c r="D18" s="522"/>
      <c r="E18" s="522"/>
      <c r="F18" s="522"/>
      <c r="G18" s="522"/>
      <c r="H18" s="522"/>
      <c r="I18" s="522"/>
      <c r="J18" s="522"/>
      <c r="K18" s="522"/>
      <c r="L18" s="522"/>
    </row>
    <row r="19" spans="1:12" ht="27" customHeight="1">
      <c r="A19" s="522" t="s">
        <v>767</v>
      </c>
      <c r="B19" s="522"/>
      <c r="C19" s="522"/>
      <c r="D19" s="522"/>
      <c r="E19" s="522"/>
      <c r="F19" s="522"/>
      <c r="G19" s="522"/>
      <c r="H19" s="522"/>
      <c r="I19" s="522"/>
      <c r="J19" s="522"/>
      <c r="K19" s="522"/>
      <c r="L19" s="522"/>
    </row>
    <row r="20" spans="1:12">
      <c r="A20" s="523"/>
      <c r="B20" s="523"/>
      <c r="C20" s="523"/>
      <c r="D20" s="523"/>
      <c r="E20" s="523"/>
      <c r="F20" s="523"/>
      <c r="G20" s="523"/>
      <c r="H20" s="523"/>
      <c r="I20" s="523"/>
      <c r="J20" s="523"/>
      <c r="K20" s="523"/>
      <c r="L20" s="523"/>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2"/>
  <dimension ref="A1:AI50"/>
  <sheetViews>
    <sheetView view="pageBreakPreview" zoomScaleNormal="100" zoomScaleSheetLayoutView="100" workbookViewId="0"/>
  </sheetViews>
  <sheetFormatPr defaultColWidth="2.36328125" defaultRowHeight="13"/>
  <cols>
    <col min="1" max="16384" width="2.36328125" style="980"/>
  </cols>
  <sheetData>
    <row r="1" spans="1:35">
      <c r="A1" s="980" t="s">
        <v>7198</v>
      </c>
    </row>
    <row r="3" spans="1:35">
      <c r="Z3" s="1014" t="s">
        <v>667</v>
      </c>
      <c r="AA3" s="1681"/>
      <c r="AB3" s="1681"/>
      <c r="AC3" s="1681"/>
      <c r="AD3" s="1681"/>
      <c r="AE3" s="1681"/>
      <c r="AF3" s="1681"/>
      <c r="AG3" s="1681"/>
      <c r="AH3" s="1681"/>
      <c r="AI3" s="1681"/>
    </row>
    <row r="4" spans="1:35">
      <c r="Z4" s="1014"/>
      <c r="AB4" s="1012"/>
      <c r="AC4" s="1012"/>
      <c r="AD4" s="1012"/>
      <c r="AE4" s="1012"/>
      <c r="AF4" s="1012"/>
      <c r="AG4" s="1012"/>
      <c r="AH4" s="1012"/>
      <c r="AI4" s="1012"/>
    </row>
    <row r="6" spans="1:35">
      <c r="A6" s="980" t="s">
        <v>7199</v>
      </c>
    </row>
    <row r="7" spans="1:35">
      <c r="G7" s="1683"/>
      <c r="H7" s="1683"/>
      <c r="I7" s="1683"/>
      <c r="J7" s="1683"/>
      <c r="K7" s="1683"/>
      <c r="L7" s="1683"/>
      <c r="M7" s="1683"/>
      <c r="N7" s="1683"/>
      <c r="O7" s="1683"/>
      <c r="P7" s="980" t="s">
        <v>162</v>
      </c>
    </row>
    <row r="8" spans="1:35">
      <c r="G8" s="1013"/>
      <c r="H8" s="1013"/>
      <c r="I8" s="1013"/>
      <c r="J8" s="1013"/>
      <c r="K8" s="1013"/>
      <c r="L8" s="1013"/>
      <c r="M8" s="1013"/>
      <c r="N8" s="1013"/>
      <c r="O8" s="1013"/>
    </row>
    <row r="10" spans="1:35">
      <c r="T10" s="980" t="s">
        <v>7200</v>
      </c>
      <c r="Y10" s="1683"/>
      <c r="Z10" s="1683"/>
      <c r="AA10" s="1683"/>
      <c r="AB10" s="1683"/>
      <c r="AC10" s="1683"/>
      <c r="AD10" s="1683"/>
      <c r="AE10" s="1683"/>
      <c r="AF10" s="1683"/>
      <c r="AG10" s="1683"/>
      <c r="AH10" s="1778" t="s">
        <v>772</v>
      </c>
      <c r="AI10" s="1778"/>
    </row>
    <row r="13" spans="1:35" ht="30" customHeight="1">
      <c r="A13" s="1779" t="s">
        <v>7201</v>
      </c>
      <c r="B13" s="1779"/>
      <c r="C13" s="1779"/>
      <c r="D13" s="1779"/>
      <c r="E13" s="1779"/>
      <c r="F13" s="1779"/>
      <c r="G13" s="1779"/>
      <c r="H13" s="1779"/>
      <c r="I13" s="1779"/>
      <c r="J13" s="1779"/>
      <c r="K13" s="1779"/>
      <c r="L13" s="1779"/>
      <c r="M13" s="1779"/>
      <c r="N13" s="1779"/>
      <c r="O13" s="1779"/>
      <c r="P13" s="1779"/>
      <c r="Q13" s="1779"/>
      <c r="R13" s="1779"/>
      <c r="S13" s="1779"/>
      <c r="T13" s="1779"/>
      <c r="U13" s="1779"/>
      <c r="V13" s="1779"/>
      <c r="W13" s="1779"/>
      <c r="X13" s="1779"/>
      <c r="Y13" s="1779"/>
      <c r="Z13" s="1779"/>
      <c r="AA13" s="1779"/>
      <c r="AB13" s="1779"/>
      <c r="AC13" s="1779"/>
      <c r="AD13" s="1779"/>
      <c r="AE13" s="1779"/>
      <c r="AF13" s="1779"/>
      <c r="AG13" s="1779"/>
      <c r="AH13" s="1779"/>
      <c r="AI13" s="1779"/>
    </row>
    <row r="17" spans="1:35">
      <c r="A17" s="984" t="s">
        <v>7202</v>
      </c>
      <c r="B17" s="984"/>
      <c r="C17" s="984"/>
      <c r="D17" s="984"/>
      <c r="E17" s="984"/>
      <c r="F17" s="984"/>
      <c r="G17" s="984"/>
      <c r="H17" s="984"/>
      <c r="I17" s="984"/>
      <c r="J17" s="984"/>
      <c r="K17" s="984"/>
      <c r="L17" s="984"/>
      <c r="M17" s="984"/>
      <c r="N17" s="984"/>
      <c r="O17" s="984"/>
      <c r="P17" s="984"/>
      <c r="Q17" s="984"/>
      <c r="R17" s="984"/>
      <c r="S17" s="984"/>
      <c r="T17" s="984"/>
      <c r="U17" s="984"/>
      <c r="V17" s="984"/>
      <c r="W17" s="984"/>
      <c r="X17" s="984"/>
      <c r="Y17" s="984"/>
      <c r="Z17" s="984"/>
      <c r="AA17" s="984"/>
      <c r="AB17" s="984"/>
      <c r="AC17" s="984"/>
      <c r="AD17" s="984"/>
      <c r="AE17" s="984"/>
      <c r="AF17" s="984"/>
      <c r="AG17" s="984"/>
      <c r="AH17" s="984"/>
      <c r="AI17" s="984"/>
    </row>
    <row r="21" spans="1:35">
      <c r="A21" s="1778" t="s">
        <v>7122</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row>
    <row r="23" spans="1:35">
      <c r="A23" s="1780" t="s">
        <v>7203</v>
      </c>
      <c r="B23" s="1781"/>
      <c r="C23" s="1781"/>
      <c r="D23" s="1781"/>
      <c r="E23" s="1781"/>
      <c r="F23" s="1781"/>
      <c r="G23" s="1781"/>
      <c r="H23" s="1782"/>
      <c r="I23" s="1783"/>
      <c r="J23" s="1784"/>
      <c r="K23" s="1784"/>
      <c r="L23" s="1784"/>
      <c r="M23" s="1784"/>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5"/>
    </row>
    <row r="24" spans="1:35">
      <c r="A24" s="1780"/>
      <c r="B24" s="1781"/>
      <c r="C24" s="1781"/>
      <c r="D24" s="1781"/>
      <c r="E24" s="1781"/>
      <c r="F24" s="1781"/>
      <c r="G24" s="1781"/>
      <c r="H24" s="1782"/>
      <c r="I24" s="1783"/>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5"/>
    </row>
    <row r="25" spans="1:35">
      <c r="A25" s="1780" t="s">
        <v>7204</v>
      </c>
      <c r="B25" s="1781"/>
      <c r="C25" s="1781"/>
      <c r="D25" s="1781"/>
      <c r="E25" s="1781"/>
      <c r="F25" s="1781"/>
      <c r="G25" s="1781"/>
      <c r="H25" s="1782"/>
      <c r="I25" s="1786"/>
      <c r="J25" s="1787"/>
      <c r="K25" s="1787"/>
      <c r="L25" s="1787"/>
      <c r="M25" s="1787"/>
      <c r="N25" s="1787"/>
      <c r="O25" s="1787"/>
      <c r="P25" s="1787"/>
      <c r="Q25" s="1787"/>
      <c r="R25" s="1787"/>
      <c r="S25" s="1787"/>
      <c r="T25" s="1787"/>
      <c r="U25" s="1787"/>
      <c r="V25" s="1787"/>
      <c r="W25" s="1787"/>
      <c r="X25" s="1787"/>
      <c r="Y25" s="1787"/>
      <c r="Z25" s="1787"/>
      <c r="AA25" s="1787"/>
      <c r="AB25" s="1787"/>
      <c r="AC25" s="1787"/>
      <c r="AD25" s="1787"/>
      <c r="AE25" s="1787"/>
      <c r="AF25" s="1787"/>
      <c r="AG25" s="1787"/>
      <c r="AH25" s="1787"/>
      <c r="AI25" s="1788"/>
    </row>
    <row r="26" spans="1:35">
      <c r="A26" s="1780"/>
      <c r="B26" s="1781"/>
      <c r="C26" s="1781"/>
      <c r="D26" s="1781"/>
      <c r="E26" s="1781"/>
      <c r="F26" s="1781"/>
      <c r="G26" s="1781"/>
      <c r="H26" s="1782"/>
      <c r="I26" s="1786"/>
      <c r="J26" s="1787"/>
      <c r="K26" s="1787"/>
      <c r="L26" s="1787"/>
      <c r="M26" s="1787"/>
      <c r="N26" s="1787"/>
      <c r="O26" s="1787"/>
      <c r="P26" s="1787"/>
      <c r="Q26" s="1787"/>
      <c r="R26" s="1787"/>
      <c r="S26" s="1787"/>
      <c r="T26" s="1787"/>
      <c r="U26" s="1787"/>
      <c r="V26" s="1787"/>
      <c r="W26" s="1787"/>
      <c r="X26" s="1787"/>
      <c r="Y26" s="1787"/>
      <c r="Z26" s="1787"/>
      <c r="AA26" s="1787"/>
      <c r="AB26" s="1787"/>
      <c r="AC26" s="1787"/>
      <c r="AD26" s="1787"/>
      <c r="AE26" s="1787"/>
      <c r="AF26" s="1787"/>
      <c r="AG26" s="1787"/>
      <c r="AH26" s="1787"/>
      <c r="AI26" s="1788"/>
    </row>
    <row r="27" spans="1:35">
      <c r="A27" s="1780" t="s">
        <v>7205</v>
      </c>
      <c r="B27" s="1781"/>
      <c r="C27" s="1781"/>
      <c r="D27" s="1781"/>
      <c r="E27" s="1781"/>
      <c r="F27" s="1781"/>
      <c r="G27" s="1781"/>
      <c r="H27" s="1782"/>
      <c r="I27" s="1789" t="s">
        <v>167</v>
      </c>
      <c r="J27" s="1790"/>
      <c r="K27" s="1790"/>
      <c r="L27" s="1790"/>
      <c r="M27" s="1790"/>
      <c r="N27" s="1790"/>
      <c r="O27" s="1791"/>
      <c r="P27" s="1791"/>
      <c r="Q27" s="1791"/>
      <c r="R27" s="1791"/>
      <c r="S27" s="1791"/>
      <c r="T27" s="1791"/>
      <c r="U27" s="1791"/>
      <c r="V27" s="1791"/>
      <c r="W27" s="1791"/>
      <c r="X27" s="1791"/>
      <c r="Y27" s="1791"/>
      <c r="Z27" s="1791"/>
      <c r="AA27" s="1791"/>
      <c r="AB27" s="1791"/>
      <c r="AC27" s="1791"/>
      <c r="AD27" s="1791"/>
      <c r="AE27" s="1791"/>
      <c r="AF27" s="1791"/>
      <c r="AG27" s="1791"/>
      <c r="AH27" s="1791"/>
      <c r="AI27" s="1792"/>
    </row>
    <row r="28" spans="1:35">
      <c r="A28" s="1780"/>
      <c r="B28" s="1781"/>
      <c r="C28" s="1781"/>
      <c r="D28" s="1781"/>
      <c r="E28" s="1781"/>
      <c r="F28" s="1781"/>
      <c r="G28" s="1781"/>
      <c r="H28" s="1782"/>
      <c r="I28" s="1793" t="s">
        <v>168</v>
      </c>
      <c r="J28" s="1794"/>
      <c r="K28" s="1794"/>
      <c r="L28" s="1794"/>
      <c r="M28" s="1794"/>
      <c r="N28" s="1794"/>
      <c r="O28" s="1795"/>
      <c r="P28" s="1795"/>
      <c r="Q28" s="1795"/>
      <c r="R28" s="1795"/>
      <c r="S28" s="1795"/>
      <c r="T28" s="1795"/>
      <c r="U28" s="1795"/>
      <c r="V28" s="1795"/>
      <c r="W28" s="1795"/>
      <c r="X28" s="1795"/>
      <c r="Y28" s="1795"/>
      <c r="Z28" s="1795"/>
      <c r="AA28" s="1795"/>
      <c r="AB28" s="1795"/>
      <c r="AC28" s="1795"/>
      <c r="AD28" s="1795"/>
      <c r="AE28" s="1795"/>
      <c r="AF28" s="1795"/>
      <c r="AG28" s="1795"/>
      <c r="AH28" s="1795"/>
      <c r="AI28" s="1796"/>
    </row>
    <row r="29" spans="1:35">
      <c r="A29" s="1780" t="s">
        <v>7206</v>
      </c>
      <c r="B29" s="1781"/>
      <c r="C29" s="1781"/>
      <c r="D29" s="1781"/>
      <c r="E29" s="1781"/>
      <c r="F29" s="1781"/>
      <c r="G29" s="1781"/>
      <c r="H29" s="1782"/>
      <c r="I29" s="1789" t="s">
        <v>167</v>
      </c>
      <c r="J29" s="1790"/>
      <c r="K29" s="1790"/>
      <c r="L29" s="1790"/>
      <c r="M29" s="1790"/>
      <c r="N29" s="1790"/>
      <c r="O29" s="1791"/>
      <c r="P29" s="1791"/>
      <c r="Q29" s="1791"/>
      <c r="R29" s="1791"/>
      <c r="S29" s="1791"/>
      <c r="T29" s="1791"/>
      <c r="U29" s="1791"/>
      <c r="V29" s="1791"/>
      <c r="W29" s="1791"/>
      <c r="X29" s="1791"/>
      <c r="Y29" s="1791"/>
      <c r="Z29" s="1791"/>
      <c r="AA29" s="1791"/>
      <c r="AB29" s="1791"/>
      <c r="AC29" s="1791"/>
      <c r="AD29" s="1791"/>
      <c r="AE29" s="1791"/>
      <c r="AF29" s="1791"/>
      <c r="AG29" s="1791"/>
      <c r="AH29" s="1791"/>
      <c r="AI29" s="1792"/>
    </row>
    <row r="30" spans="1:35">
      <c r="A30" s="1780"/>
      <c r="B30" s="1781"/>
      <c r="C30" s="1781"/>
      <c r="D30" s="1781"/>
      <c r="E30" s="1781"/>
      <c r="F30" s="1781"/>
      <c r="G30" s="1781"/>
      <c r="H30" s="1782"/>
      <c r="I30" s="1793" t="s">
        <v>168</v>
      </c>
      <c r="J30" s="1794"/>
      <c r="K30" s="1794"/>
      <c r="L30" s="1794"/>
      <c r="M30" s="1794"/>
      <c r="N30" s="1794"/>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6"/>
    </row>
    <row r="31" spans="1:35">
      <c r="A31" s="1780" t="s">
        <v>7207</v>
      </c>
      <c r="B31" s="1781"/>
      <c r="C31" s="1781"/>
      <c r="D31" s="1781"/>
      <c r="E31" s="1781"/>
      <c r="F31" s="1781"/>
      <c r="G31" s="1781"/>
      <c r="H31" s="1782"/>
      <c r="I31" s="1798"/>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800"/>
    </row>
    <row r="32" spans="1:35">
      <c r="A32" s="1780"/>
      <c r="B32" s="1781"/>
      <c r="C32" s="1781"/>
      <c r="D32" s="1781"/>
      <c r="E32" s="1781"/>
      <c r="F32" s="1781"/>
      <c r="G32" s="1781"/>
      <c r="H32" s="1782"/>
      <c r="I32" s="1801"/>
      <c r="J32" s="1802"/>
      <c r="K32" s="1802"/>
      <c r="L32" s="1802"/>
      <c r="M32" s="1802"/>
      <c r="N32" s="1802"/>
      <c r="O32" s="1802"/>
      <c r="P32" s="1802"/>
      <c r="Q32" s="1802"/>
      <c r="R32" s="1802"/>
      <c r="S32" s="1802"/>
      <c r="T32" s="1802"/>
      <c r="U32" s="1802"/>
      <c r="V32" s="1802"/>
      <c r="W32" s="1802"/>
      <c r="X32" s="1802"/>
      <c r="Y32" s="1802"/>
      <c r="Z32" s="1802"/>
      <c r="AA32" s="1802"/>
      <c r="AB32" s="1802"/>
      <c r="AC32" s="1802"/>
      <c r="AD32" s="1802"/>
      <c r="AE32" s="1802"/>
      <c r="AF32" s="1802"/>
      <c r="AG32" s="1802"/>
      <c r="AH32" s="1802"/>
      <c r="AI32" s="1803"/>
    </row>
    <row r="33" spans="1:35">
      <c r="A33" s="1780"/>
      <c r="B33" s="1781"/>
      <c r="C33" s="1781"/>
      <c r="D33" s="1781"/>
      <c r="E33" s="1781"/>
      <c r="F33" s="1781"/>
      <c r="G33" s="1781"/>
      <c r="H33" s="1782"/>
      <c r="I33" s="1801"/>
      <c r="J33" s="1802"/>
      <c r="K33" s="1802"/>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3"/>
    </row>
    <row r="34" spans="1:35">
      <c r="A34" s="1780"/>
      <c r="B34" s="1781"/>
      <c r="C34" s="1781"/>
      <c r="D34" s="1781"/>
      <c r="E34" s="1781"/>
      <c r="F34" s="1781"/>
      <c r="G34" s="1781"/>
      <c r="H34" s="1782"/>
      <c r="I34" s="1801"/>
      <c r="J34" s="1802"/>
      <c r="K34" s="1802"/>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3"/>
    </row>
    <row r="35" spans="1:35">
      <c r="A35" s="1780"/>
      <c r="B35" s="1781"/>
      <c r="C35" s="1781"/>
      <c r="D35" s="1781"/>
      <c r="E35" s="1781"/>
      <c r="F35" s="1781"/>
      <c r="G35" s="1781"/>
      <c r="H35" s="1782"/>
      <c r="I35" s="1801"/>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3"/>
    </row>
    <row r="36" spans="1:35">
      <c r="A36" s="1780"/>
      <c r="B36" s="1781"/>
      <c r="C36" s="1781"/>
      <c r="D36" s="1781"/>
      <c r="E36" s="1781"/>
      <c r="F36" s="1781"/>
      <c r="G36" s="1781"/>
      <c r="H36" s="1782"/>
      <c r="I36" s="1801"/>
      <c r="J36" s="1802"/>
      <c r="K36" s="1802"/>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3"/>
    </row>
    <row r="37" spans="1:35">
      <c r="A37" s="1780"/>
      <c r="B37" s="1781"/>
      <c r="C37" s="1781"/>
      <c r="D37" s="1781"/>
      <c r="E37" s="1781"/>
      <c r="F37" s="1781"/>
      <c r="G37" s="1781"/>
      <c r="H37" s="1782"/>
      <c r="I37" s="1801"/>
      <c r="J37" s="1802"/>
      <c r="K37" s="1802"/>
      <c r="L37" s="1802"/>
      <c r="M37" s="1802"/>
      <c r="N37" s="1802"/>
      <c r="O37" s="1802"/>
      <c r="P37" s="1802"/>
      <c r="Q37" s="1802"/>
      <c r="R37" s="1802"/>
      <c r="S37" s="1802"/>
      <c r="T37" s="1802"/>
      <c r="U37" s="1802"/>
      <c r="V37" s="1802"/>
      <c r="W37" s="1802"/>
      <c r="X37" s="1802"/>
      <c r="Y37" s="1802"/>
      <c r="Z37" s="1802"/>
      <c r="AA37" s="1802"/>
      <c r="AB37" s="1802"/>
      <c r="AC37" s="1802"/>
      <c r="AD37" s="1802"/>
      <c r="AE37" s="1802"/>
      <c r="AF37" s="1802"/>
      <c r="AG37" s="1802"/>
      <c r="AH37" s="1802"/>
      <c r="AI37" s="1803"/>
    </row>
    <row r="38" spans="1:35">
      <c r="A38" s="1780"/>
      <c r="B38" s="1781"/>
      <c r="C38" s="1781"/>
      <c r="D38" s="1781"/>
      <c r="E38" s="1781"/>
      <c r="F38" s="1781"/>
      <c r="G38" s="1781"/>
      <c r="H38" s="1782"/>
      <c r="I38" s="1801"/>
      <c r="J38" s="1802"/>
      <c r="K38" s="1802"/>
      <c r="L38" s="1802"/>
      <c r="M38" s="1802"/>
      <c r="N38" s="1802"/>
      <c r="O38" s="1802"/>
      <c r="P38" s="1802"/>
      <c r="Q38" s="1802"/>
      <c r="R38" s="1802"/>
      <c r="S38" s="1802"/>
      <c r="T38" s="1802"/>
      <c r="U38" s="1802"/>
      <c r="V38" s="1802"/>
      <c r="W38" s="1802"/>
      <c r="X38" s="1802"/>
      <c r="Y38" s="1802"/>
      <c r="Z38" s="1802"/>
      <c r="AA38" s="1802"/>
      <c r="AB38" s="1802"/>
      <c r="AC38" s="1802"/>
      <c r="AD38" s="1802"/>
      <c r="AE38" s="1802"/>
      <c r="AF38" s="1802"/>
      <c r="AG38" s="1802"/>
      <c r="AH38" s="1802"/>
      <c r="AI38" s="1803"/>
    </row>
    <row r="39" spans="1:35">
      <c r="A39" s="1780"/>
      <c r="B39" s="1781"/>
      <c r="C39" s="1781"/>
      <c r="D39" s="1781"/>
      <c r="E39" s="1781"/>
      <c r="F39" s="1781"/>
      <c r="G39" s="1781"/>
      <c r="H39" s="1782"/>
      <c r="I39" s="1804"/>
      <c r="J39" s="1805"/>
      <c r="K39" s="1805"/>
      <c r="L39" s="1805"/>
      <c r="M39" s="1805"/>
      <c r="N39" s="1805"/>
      <c r="O39" s="1805"/>
      <c r="P39" s="1805"/>
      <c r="Q39" s="1805"/>
      <c r="R39" s="1805"/>
      <c r="S39" s="1805"/>
      <c r="T39" s="1805"/>
      <c r="U39" s="1805"/>
      <c r="V39" s="1805"/>
      <c r="W39" s="1805"/>
      <c r="X39" s="1805"/>
      <c r="Y39" s="1805"/>
      <c r="Z39" s="1805"/>
      <c r="AA39" s="1805"/>
      <c r="AB39" s="1805"/>
      <c r="AC39" s="1805"/>
      <c r="AD39" s="1805"/>
      <c r="AE39" s="1805"/>
      <c r="AF39" s="1805"/>
      <c r="AG39" s="1805"/>
      <c r="AH39" s="1805"/>
      <c r="AI39" s="1806"/>
    </row>
    <row r="41" spans="1:35">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row>
    <row r="43" spans="1:35">
      <c r="B43" s="1023" t="s">
        <v>7126</v>
      </c>
    </row>
    <row r="44" spans="1:35">
      <c r="B44" s="1023"/>
      <c r="C44" s="1024"/>
      <c r="D44" s="980">
        <v>1</v>
      </c>
      <c r="E44" s="980" t="s">
        <v>7208</v>
      </c>
    </row>
    <row r="45" spans="1:35">
      <c r="B45" s="1023"/>
      <c r="E45" s="980" t="s">
        <v>7209</v>
      </c>
      <c r="F45" s="1797" t="s">
        <v>7210</v>
      </c>
      <c r="G45" s="1797"/>
      <c r="H45" s="1797"/>
      <c r="I45" s="1797"/>
      <c r="J45" s="1797"/>
      <c r="K45" s="1797"/>
      <c r="L45" s="1797"/>
      <c r="M45" s="1797"/>
      <c r="N45" s="1797"/>
      <c r="O45" s="1797"/>
      <c r="P45" s="1797"/>
      <c r="Q45" s="1797"/>
      <c r="R45" s="1797"/>
      <c r="S45" s="1797"/>
      <c r="T45" s="1797"/>
      <c r="U45" s="1797"/>
      <c r="V45" s="1797"/>
      <c r="W45" s="1797"/>
      <c r="X45" s="1797"/>
      <c r="Y45" s="1797"/>
      <c r="Z45" s="1797"/>
      <c r="AA45" s="1797"/>
      <c r="AB45" s="1797"/>
      <c r="AC45" s="1797"/>
      <c r="AD45" s="1797"/>
      <c r="AE45" s="1797"/>
      <c r="AF45" s="1797"/>
      <c r="AG45" s="1797"/>
    </row>
    <row r="46" spans="1:35">
      <c r="B46" s="1023"/>
      <c r="F46" s="1797"/>
      <c r="G46" s="1797"/>
      <c r="H46" s="1797"/>
      <c r="I46" s="1797"/>
      <c r="J46" s="1797"/>
      <c r="K46" s="1797"/>
      <c r="L46" s="1797"/>
      <c r="M46" s="1797"/>
      <c r="N46" s="1797"/>
      <c r="O46" s="1797"/>
      <c r="P46" s="1797"/>
      <c r="Q46" s="1797"/>
      <c r="R46" s="1797"/>
      <c r="S46" s="1797"/>
      <c r="T46" s="1797"/>
      <c r="U46" s="1797"/>
      <c r="V46" s="1797"/>
      <c r="W46" s="1797"/>
      <c r="X46" s="1797"/>
      <c r="Y46" s="1797"/>
      <c r="Z46" s="1797"/>
      <c r="AA46" s="1797"/>
      <c r="AB46" s="1797"/>
      <c r="AC46" s="1797"/>
      <c r="AD46" s="1797"/>
      <c r="AE46" s="1797"/>
      <c r="AF46" s="1797"/>
      <c r="AG46" s="1797"/>
    </row>
    <row r="47" spans="1:35">
      <c r="B47" s="1023"/>
      <c r="E47" s="980" t="s">
        <v>7211</v>
      </c>
      <c r="F47" s="1797" t="s">
        <v>7212</v>
      </c>
      <c r="G47" s="1797"/>
      <c r="H47" s="1797"/>
      <c r="I47" s="1797"/>
      <c r="J47" s="1797"/>
      <c r="K47" s="1797"/>
      <c r="L47" s="1797"/>
      <c r="M47" s="1797"/>
      <c r="N47" s="1797"/>
      <c r="O47" s="1797"/>
      <c r="P47" s="1797"/>
      <c r="Q47" s="1797"/>
      <c r="R47" s="1797"/>
      <c r="S47" s="1797"/>
      <c r="T47" s="1797"/>
      <c r="U47" s="1797"/>
      <c r="V47" s="1797"/>
      <c r="W47" s="1797"/>
      <c r="X47" s="1797"/>
      <c r="Y47" s="1797"/>
      <c r="Z47" s="1797"/>
      <c r="AA47" s="1797"/>
      <c r="AB47" s="1797"/>
      <c r="AC47" s="1797"/>
      <c r="AD47" s="1797"/>
      <c r="AE47" s="1797"/>
      <c r="AF47" s="1797"/>
      <c r="AG47" s="1797"/>
    </row>
    <row r="48" spans="1:35">
      <c r="B48" s="1023"/>
      <c r="F48" s="1797"/>
      <c r="G48" s="1797"/>
      <c r="H48" s="1797"/>
      <c r="I48" s="1797"/>
      <c r="J48" s="1797"/>
      <c r="K48" s="1797"/>
      <c r="L48" s="1797"/>
      <c r="M48" s="1797"/>
      <c r="N48" s="1797"/>
      <c r="O48" s="1797"/>
      <c r="P48" s="1797"/>
      <c r="Q48" s="1797"/>
      <c r="R48" s="1797"/>
      <c r="S48" s="1797"/>
      <c r="T48" s="1797"/>
      <c r="U48" s="1797"/>
      <c r="V48" s="1797"/>
      <c r="W48" s="1797"/>
      <c r="X48" s="1797"/>
      <c r="Y48" s="1797"/>
      <c r="Z48" s="1797"/>
      <c r="AA48" s="1797"/>
      <c r="AB48" s="1797"/>
      <c r="AC48" s="1797"/>
      <c r="AD48" s="1797"/>
      <c r="AE48" s="1797"/>
      <c r="AF48" s="1797"/>
      <c r="AG48" s="1797"/>
    </row>
    <row r="49" spans="2:6">
      <c r="B49" s="1023"/>
      <c r="E49" s="980" t="s">
        <v>7213</v>
      </c>
      <c r="F49" s="980" t="s">
        <v>7214</v>
      </c>
    </row>
    <row r="50" spans="2:6">
      <c r="B50" s="1023"/>
      <c r="D50" s="980">
        <v>2</v>
      </c>
      <c r="E50" s="980" t="s">
        <v>7215</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pageSetUpPr fitToPage="1"/>
  </sheetPr>
  <dimension ref="A1:AI46"/>
  <sheetViews>
    <sheetView showGridLines="0" view="pageBreakPreview" zoomScaleNormal="100" zoomScaleSheetLayoutView="100" workbookViewId="0"/>
  </sheetViews>
  <sheetFormatPr defaultColWidth="2.36328125" defaultRowHeight="13"/>
  <cols>
    <col min="1" max="16384" width="2.36328125" style="44"/>
  </cols>
  <sheetData>
    <row r="1" spans="1:35">
      <c r="A1" s="44" t="s">
        <v>769</v>
      </c>
    </row>
    <row r="3" spans="1:35">
      <c r="A3" s="524"/>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6"/>
    </row>
    <row r="4" spans="1:35">
      <c r="A4" s="527"/>
      <c r="B4" s="528"/>
      <c r="C4" s="528"/>
      <c r="D4" s="528"/>
      <c r="E4" s="528"/>
      <c r="F4" s="528"/>
      <c r="G4" s="528"/>
      <c r="H4" s="528"/>
      <c r="I4" s="528"/>
      <c r="J4" s="528"/>
      <c r="K4" s="528"/>
      <c r="L4" s="528"/>
      <c r="M4" s="528"/>
      <c r="N4" s="528"/>
      <c r="O4" s="528"/>
      <c r="P4" s="528"/>
      <c r="Q4" s="528"/>
      <c r="R4" s="528"/>
      <c r="S4" s="528"/>
      <c r="T4" s="528"/>
      <c r="U4" s="528"/>
      <c r="V4" s="528"/>
      <c r="W4" s="528"/>
      <c r="X4" s="528"/>
      <c r="Y4" s="528"/>
      <c r="Z4" s="34" t="s">
        <v>667</v>
      </c>
      <c r="AA4" s="1818"/>
      <c r="AB4" s="1818"/>
      <c r="AC4" s="1818"/>
      <c r="AD4" s="1818"/>
      <c r="AE4" s="1818"/>
      <c r="AF4" s="1818"/>
      <c r="AG4" s="1818"/>
      <c r="AH4" s="1818"/>
      <c r="AI4" s="1819"/>
    </row>
    <row r="5" spans="1:35">
      <c r="A5" s="527"/>
      <c r="B5" s="528"/>
      <c r="C5" s="528"/>
      <c r="D5" s="528"/>
      <c r="E5" s="528"/>
      <c r="F5" s="528"/>
      <c r="G5" s="528"/>
      <c r="H5" s="528"/>
      <c r="I5" s="528"/>
      <c r="J5" s="528"/>
      <c r="K5" s="528"/>
      <c r="L5" s="528"/>
      <c r="M5" s="528"/>
      <c r="N5" s="528"/>
      <c r="O5" s="528"/>
      <c r="P5" s="528"/>
      <c r="Q5" s="528"/>
      <c r="R5" s="528"/>
      <c r="S5" s="528"/>
      <c r="T5" s="528"/>
      <c r="U5" s="528"/>
      <c r="V5" s="528"/>
      <c r="W5" s="528"/>
      <c r="X5" s="528"/>
      <c r="Y5" s="528"/>
      <c r="Z5" s="528"/>
      <c r="AA5" s="528"/>
      <c r="AB5" s="528"/>
      <c r="AC5" s="528"/>
      <c r="AD5" s="528"/>
      <c r="AE5" s="528"/>
      <c r="AF5" s="528"/>
      <c r="AG5" s="528"/>
      <c r="AH5" s="528"/>
      <c r="AI5" s="529"/>
    </row>
    <row r="6" spans="1:35">
      <c r="A6" s="527"/>
      <c r="B6" s="528" t="s">
        <v>770</v>
      </c>
      <c r="C6" s="528"/>
      <c r="D6" s="528"/>
      <c r="E6" s="528"/>
      <c r="F6" s="528"/>
      <c r="G6" s="528"/>
      <c r="H6" s="528"/>
      <c r="I6" s="528"/>
      <c r="J6" s="528"/>
      <c r="K6" s="528"/>
      <c r="L6" s="528"/>
      <c r="M6" s="528"/>
      <c r="N6" s="528"/>
      <c r="O6" s="528"/>
      <c r="P6" s="528"/>
      <c r="Q6" s="528"/>
      <c r="R6" s="528"/>
      <c r="S6" s="528"/>
      <c r="T6" s="528"/>
      <c r="U6" s="528"/>
      <c r="V6" s="528"/>
      <c r="W6" s="528"/>
      <c r="X6" s="528"/>
      <c r="Y6" s="528"/>
      <c r="Z6" s="528"/>
      <c r="AA6" s="528"/>
      <c r="AB6" s="528"/>
      <c r="AC6" s="528"/>
      <c r="AD6" s="528"/>
      <c r="AE6" s="528"/>
      <c r="AF6" s="528"/>
      <c r="AG6" s="528"/>
      <c r="AH6" s="528"/>
      <c r="AI6" s="529"/>
    </row>
    <row r="7" spans="1:35">
      <c r="A7" s="527"/>
      <c r="B7" s="528"/>
      <c r="C7" s="528"/>
      <c r="D7" s="1820"/>
      <c r="E7" s="1820"/>
      <c r="F7" s="1820"/>
      <c r="G7" s="1820"/>
      <c r="H7" s="1820"/>
      <c r="I7" s="1820"/>
      <c r="J7" s="1820"/>
      <c r="K7" s="1820"/>
      <c r="L7" s="1820"/>
      <c r="M7" s="528" t="s">
        <v>162</v>
      </c>
      <c r="N7" s="528"/>
      <c r="O7" s="528"/>
      <c r="P7" s="528"/>
      <c r="Q7" s="528"/>
      <c r="R7" s="528"/>
      <c r="S7" s="528"/>
      <c r="T7" s="528"/>
      <c r="U7" s="528"/>
      <c r="V7" s="528"/>
      <c r="W7" s="528"/>
      <c r="X7" s="528"/>
      <c r="Y7" s="528"/>
      <c r="Z7" s="528"/>
      <c r="AA7" s="528"/>
      <c r="AB7" s="528"/>
      <c r="AC7" s="528"/>
      <c r="AD7" s="528"/>
      <c r="AE7" s="528"/>
      <c r="AF7" s="528"/>
      <c r="AG7" s="528"/>
      <c r="AH7" s="528"/>
      <c r="AI7" s="529"/>
    </row>
    <row r="8" spans="1:35">
      <c r="A8" s="527"/>
      <c r="B8" s="528"/>
      <c r="C8" s="528"/>
      <c r="D8" s="528"/>
      <c r="E8" s="528"/>
      <c r="F8" s="528"/>
      <c r="G8" s="528"/>
      <c r="H8" s="528"/>
      <c r="I8" s="528"/>
      <c r="J8" s="528"/>
      <c r="K8" s="528"/>
      <c r="L8" s="528"/>
      <c r="M8" s="528"/>
      <c r="N8" s="528"/>
      <c r="O8" s="528"/>
      <c r="P8" s="528"/>
      <c r="Q8" s="528"/>
      <c r="R8" s="528"/>
      <c r="S8" s="528"/>
      <c r="T8" s="528"/>
      <c r="U8" s="528"/>
      <c r="V8" s="528"/>
      <c r="W8" s="528"/>
      <c r="X8" s="528"/>
      <c r="Y8" s="528"/>
      <c r="Z8" s="528"/>
      <c r="AA8" s="528"/>
      <c r="AB8" s="528"/>
      <c r="AC8" s="528"/>
      <c r="AD8" s="528"/>
      <c r="AE8" s="528"/>
      <c r="AF8" s="528"/>
      <c r="AG8" s="528"/>
      <c r="AH8" s="528"/>
      <c r="AI8" s="529"/>
    </row>
    <row r="9" spans="1:35">
      <c r="A9" s="527"/>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9"/>
    </row>
    <row r="10" spans="1:35">
      <c r="A10" s="527"/>
      <c r="B10" s="528"/>
      <c r="C10" s="528"/>
      <c r="D10" s="528"/>
      <c r="E10" s="528"/>
      <c r="F10" s="528"/>
      <c r="G10" s="528"/>
      <c r="H10" s="528"/>
      <c r="I10" s="528"/>
      <c r="J10" s="528"/>
      <c r="K10" s="528"/>
      <c r="L10" s="528"/>
      <c r="M10" s="528"/>
      <c r="N10" s="528"/>
      <c r="O10" s="528"/>
      <c r="P10" s="528"/>
      <c r="Q10" s="528"/>
      <c r="R10" s="528"/>
      <c r="S10" s="528"/>
      <c r="T10" s="528"/>
      <c r="U10" s="528"/>
      <c r="V10" s="528"/>
      <c r="W10" s="528"/>
      <c r="X10" s="528"/>
      <c r="Y10" s="528"/>
      <c r="Z10" s="528"/>
      <c r="AA10" s="528"/>
      <c r="AB10" s="528"/>
      <c r="AC10" s="528"/>
      <c r="AD10" s="528"/>
      <c r="AE10" s="528"/>
      <c r="AF10" s="528"/>
      <c r="AG10" s="528"/>
      <c r="AH10" s="528"/>
      <c r="AI10" s="529"/>
    </row>
    <row r="11" spans="1:35">
      <c r="A11" s="527"/>
      <c r="B11" s="528"/>
      <c r="C11" s="528"/>
      <c r="D11" s="528"/>
      <c r="E11" s="528"/>
      <c r="F11" s="528"/>
      <c r="G11" s="528"/>
      <c r="H11" s="528"/>
      <c r="I11" s="528"/>
      <c r="J11" s="528"/>
      <c r="K11" s="528"/>
      <c r="L11" s="528"/>
      <c r="M11" s="528"/>
      <c r="N11" s="528"/>
      <c r="O11" s="528"/>
      <c r="P11" s="528"/>
      <c r="Q11" s="528"/>
      <c r="R11" s="528"/>
      <c r="S11" s="528"/>
      <c r="T11" s="528"/>
      <c r="U11" s="528"/>
      <c r="V11" s="528"/>
      <c r="W11" s="528"/>
      <c r="X11" s="34" t="s">
        <v>771</v>
      </c>
      <c r="Y11" s="1820"/>
      <c r="Z11" s="1820"/>
      <c r="AA11" s="1820"/>
      <c r="AB11" s="1820"/>
      <c r="AC11" s="1820"/>
      <c r="AD11" s="1820"/>
      <c r="AE11" s="1820"/>
      <c r="AF11" s="1820"/>
      <c r="AG11" s="1820"/>
      <c r="AH11" s="1821" t="s">
        <v>772</v>
      </c>
      <c r="AI11" s="1822"/>
    </row>
    <row r="12" spans="1:35">
      <c r="A12" s="527"/>
      <c r="B12" s="528"/>
      <c r="C12" s="528"/>
      <c r="D12" s="528"/>
      <c r="E12" s="528"/>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9"/>
    </row>
    <row r="13" spans="1:35">
      <c r="A13" s="527"/>
      <c r="B13" s="528"/>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c r="AE13" s="528"/>
      <c r="AF13" s="528"/>
      <c r="AG13" s="528"/>
      <c r="AH13" s="528"/>
      <c r="AI13" s="529"/>
    </row>
    <row r="14" spans="1:35">
      <c r="A14" s="527"/>
      <c r="B14" s="528"/>
      <c r="C14" s="528"/>
      <c r="D14" s="1818" t="s">
        <v>773</v>
      </c>
      <c r="E14" s="1818"/>
      <c r="F14" s="1818"/>
      <c r="G14" s="1818"/>
      <c r="H14" s="1818"/>
      <c r="I14" s="1818"/>
      <c r="J14" s="1818"/>
      <c r="K14" s="1818"/>
      <c r="L14" s="1818"/>
      <c r="M14" s="528" t="s">
        <v>774</v>
      </c>
      <c r="N14" s="1820" t="s">
        <v>775</v>
      </c>
      <c r="O14" s="1820"/>
      <c r="P14" s="1820"/>
      <c r="Q14" s="1820"/>
      <c r="R14" s="1820"/>
      <c r="S14" s="1820"/>
      <c r="T14" s="1820"/>
      <c r="U14" s="1820"/>
      <c r="V14" s="1820"/>
      <c r="W14" s="528" t="s">
        <v>776</v>
      </c>
      <c r="X14" s="528"/>
      <c r="Y14" s="528"/>
      <c r="Z14" s="528"/>
      <c r="AA14" s="528"/>
      <c r="AB14" s="528"/>
      <c r="AC14" s="528"/>
      <c r="AD14" s="528"/>
      <c r="AE14" s="528"/>
      <c r="AF14" s="528"/>
      <c r="AG14" s="528"/>
      <c r="AH14" s="528"/>
      <c r="AI14" s="529"/>
    </row>
    <row r="15" spans="1:35">
      <c r="A15" s="527"/>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9"/>
    </row>
    <row r="16" spans="1:35">
      <c r="A16" s="527"/>
      <c r="B16" s="528"/>
      <c r="C16" s="528" t="s">
        <v>777</v>
      </c>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9"/>
    </row>
    <row r="17" spans="1:35">
      <c r="A17" s="527"/>
      <c r="B17" s="528"/>
      <c r="C17" s="528"/>
      <c r="D17" s="528"/>
      <c r="E17" s="528"/>
      <c r="F17" s="528"/>
      <c r="G17" s="528"/>
      <c r="H17" s="528"/>
      <c r="I17" s="528"/>
      <c r="J17" s="528"/>
      <c r="K17" s="528"/>
      <c r="L17" s="528"/>
      <c r="M17" s="528"/>
      <c r="N17" s="528"/>
      <c r="O17" s="528"/>
      <c r="P17" s="528"/>
      <c r="Q17" s="528"/>
      <c r="R17" s="528"/>
      <c r="S17" s="528"/>
      <c r="T17" s="528"/>
      <c r="U17" s="528"/>
      <c r="V17" s="528"/>
      <c r="W17" s="528"/>
      <c r="X17" s="528"/>
      <c r="Y17" s="528"/>
      <c r="Z17" s="528"/>
      <c r="AA17" s="528"/>
      <c r="AB17" s="528"/>
      <c r="AC17" s="528"/>
      <c r="AD17" s="528"/>
      <c r="AE17" s="528"/>
      <c r="AF17" s="528"/>
      <c r="AG17" s="528"/>
      <c r="AH17" s="528"/>
      <c r="AI17" s="529"/>
    </row>
    <row r="18" spans="1:35">
      <c r="A18" s="527"/>
      <c r="B18" s="528"/>
      <c r="C18" s="528"/>
      <c r="D18" s="528"/>
      <c r="E18" s="528"/>
      <c r="F18" s="528"/>
      <c r="G18" s="528"/>
      <c r="H18" s="528"/>
      <c r="I18" s="528"/>
      <c r="J18" s="528"/>
      <c r="K18" s="528"/>
      <c r="L18" s="528"/>
      <c r="M18" s="528"/>
      <c r="N18" s="528"/>
      <c r="O18" s="528"/>
      <c r="P18" s="528"/>
      <c r="Q18" s="528"/>
      <c r="R18" s="528"/>
      <c r="S18" s="528"/>
      <c r="T18" s="528"/>
      <c r="U18" s="528"/>
      <c r="V18" s="528"/>
      <c r="W18" s="528"/>
      <c r="X18" s="528"/>
      <c r="Y18" s="528"/>
      <c r="Z18" s="528"/>
      <c r="AA18" s="528"/>
      <c r="AB18" s="528"/>
      <c r="AC18" s="528"/>
      <c r="AD18" s="528"/>
      <c r="AE18" s="528"/>
      <c r="AF18" s="528"/>
      <c r="AG18" s="528"/>
      <c r="AH18" s="528"/>
      <c r="AI18" s="529"/>
    </row>
    <row r="19" spans="1:35" ht="30" customHeight="1">
      <c r="A19" s="1807" t="s">
        <v>778</v>
      </c>
      <c r="B19" s="1808"/>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9"/>
    </row>
    <row r="20" spans="1:35">
      <c r="A20" s="530"/>
      <c r="B20" s="531"/>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2"/>
    </row>
    <row r="21" spans="1:35" ht="30" customHeight="1">
      <c r="A21" s="1810" t="s">
        <v>163</v>
      </c>
      <c r="B21" s="1810"/>
      <c r="C21" s="1810"/>
      <c r="D21" s="1810"/>
      <c r="E21" s="1810"/>
      <c r="F21" s="1810"/>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row>
    <row r="22" spans="1:35">
      <c r="A22" s="527"/>
      <c r="B22" s="528"/>
      <c r="C22" s="528"/>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9"/>
    </row>
    <row r="23" spans="1:35">
      <c r="A23" s="527"/>
      <c r="B23" s="528" t="s">
        <v>779</v>
      </c>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9"/>
    </row>
    <row r="24" spans="1:35">
      <c r="A24" s="1812"/>
      <c r="B24" s="1813"/>
      <c r="C24" s="1813"/>
      <c r="D24" s="1813"/>
      <c r="E24" s="1813"/>
      <c r="F24" s="1813"/>
      <c r="G24" s="1813"/>
      <c r="H24" s="1813"/>
      <c r="I24" s="1813"/>
      <c r="J24" s="1813"/>
      <c r="K24" s="1813"/>
      <c r="L24" s="1813"/>
      <c r="M24" s="1813"/>
      <c r="N24" s="1813"/>
      <c r="O24" s="1813"/>
      <c r="P24" s="1813"/>
      <c r="Q24" s="1813"/>
      <c r="R24" s="1813"/>
      <c r="S24" s="1813"/>
      <c r="T24" s="1813"/>
      <c r="U24" s="1813"/>
      <c r="V24" s="1813"/>
      <c r="W24" s="1813"/>
      <c r="X24" s="1813"/>
      <c r="Y24" s="1813"/>
      <c r="Z24" s="1813"/>
      <c r="AA24" s="1813"/>
      <c r="AB24" s="1813"/>
      <c r="AC24" s="1813"/>
      <c r="AD24" s="1813"/>
      <c r="AE24" s="1813"/>
      <c r="AF24" s="1813"/>
      <c r="AG24" s="1813"/>
      <c r="AH24" s="1813"/>
      <c r="AI24" s="1814"/>
    </row>
    <row r="25" spans="1:35">
      <c r="A25" s="1812"/>
      <c r="B25" s="1813"/>
      <c r="C25" s="1813"/>
      <c r="D25" s="1813"/>
      <c r="E25" s="1813"/>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4"/>
    </row>
    <row r="26" spans="1:35">
      <c r="A26" s="1812"/>
      <c r="B26" s="1813"/>
      <c r="C26" s="1813"/>
      <c r="D26" s="1813"/>
      <c r="E26" s="1813"/>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4"/>
    </row>
    <row r="27" spans="1:35">
      <c r="A27" s="1812"/>
      <c r="B27" s="1813"/>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c r="Y27" s="1813"/>
      <c r="Z27" s="1813"/>
      <c r="AA27" s="1813"/>
      <c r="AB27" s="1813"/>
      <c r="AC27" s="1813"/>
      <c r="AD27" s="1813"/>
      <c r="AE27" s="1813"/>
      <c r="AF27" s="1813"/>
      <c r="AG27" s="1813"/>
      <c r="AH27" s="1813"/>
      <c r="AI27" s="1814"/>
    </row>
    <row r="28" spans="1:35">
      <c r="A28" s="1812"/>
      <c r="B28" s="1813"/>
      <c r="C28" s="1813"/>
      <c r="D28" s="1813"/>
      <c r="E28" s="1813"/>
      <c r="F28" s="1813"/>
      <c r="G28" s="1813"/>
      <c r="H28" s="1813"/>
      <c r="I28" s="1813"/>
      <c r="J28" s="1813"/>
      <c r="K28" s="1813"/>
      <c r="L28" s="1813"/>
      <c r="M28" s="1813"/>
      <c r="N28" s="1813"/>
      <c r="O28" s="1813"/>
      <c r="P28" s="1813"/>
      <c r="Q28" s="1813"/>
      <c r="R28" s="1813"/>
      <c r="S28" s="1813"/>
      <c r="T28" s="1813"/>
      <c r="U28" s="1813"/>
      <c r="V28" s="1813"/>
      <c r="W28" s="1813"/>
      <c r="X28" s="1813"/>
      <c r="Y28" s="1813"/>
      <c r="Z28" s="1813"/>
      <c r="AA28" s="1813"/>
      <c r="AB28" s="1813"/>
      <c r="AC28" s="1813"/>
      <c r="AD28" s="1813"/>
      <c r="AE28" s="1813"/>
      <c r="AF28" s="1813"/>
      <c r="AG28" s="1813"/>
      <c r="AH28" s="1813"/>
      <c r="AI28" s="1814"/>
    </row>
    <row r="29" spans="1:35">
      <c r="A29" s="1812"/>
      <c r="B29" s="1813"/>
      <c r="C29" s="1813"/>
      <c r="D29" s="1813"/>
      <c r="E29" s="1813"/>
      <c r="F29" s="1813"/>
      <c r="G29" s="1813"/>
      <c r="H29" s="1813"/>
      <c r="I29" s="1813"/>
      <c r="J29" s="1813"/>
      <c r="K29" s="1813"/>
      <c r="L29" s="1813"/>
      <c r="M29" s="1813"/>
      <c r="N29" s="1813"/>
      <c r="O29" s="1813"/>
      <c r="P29" s="1813"/>
      <c r="Q29" s="1813"/>
      <c r="R29" s="1813"/>
      <c r="S29" s="1813"/>
      <c r="T29" s="1813"/>
      <c r="U29" s="1813"/>
      <c r="V29" s="1813"/>
      <c r="W29" s="1813"/>
      <c r="X29" s="1813"/>
      <c r="Y29" s="1813"/>
      <c r="Z29" s="1813"/>
      <c r="AA29" s="1813"/>
      <c r="AB29" s="1813"/>
      <c r="AC29" s="1813"/>
      <c r="AD29" s="1813"/>
      <c r="AE29" s="1813"/>
      <c r="AF29" s="1813"/>
      <c r="AG29" s="1813"/>
      <c r="AH29" s="1813"/>
      <c r="AI29" s="1814"/>
    </row>
    <row r="30" spans="1:35">
      <c r="A30" s="1812"/>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4"/>
    </row>
    <row r="31" spans="1:35">
      <c r="A31" s="1812"/>
      <c r="B31" s="1813"/>
      <c r="C31" s="1813"/>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1813"/>
      <c r="AC31" s="1813"/>
      <c r="AD31" s="1813"/>
      <c r="AE31" s="1813"/>
      <c r="AF31" s="1813"/>
      <c r="AG31" s="1813"/>
      <c r="AH31" s="1813"/>
      <c r="AI31" s="1814"/>
    </row>
    <row r="32" spans="1:35">
      <c r="A32" s="1812"/>
      <c r="B32" s="1813"/>
      <c r="C32" s="1813"/>
      <c r="D32" s="1813"/>
      <c r="E32" s="1813"/>
      <c r="F32" s="1813"/>
      <c r="G32" s="1813"/>
      <c r="H32" s="1813"/>
      <c r="I32" s="1813"/>
      <c r="J32" s="1813"/>
      <c r="K32" s="1813"/>
      <c r="L32" s="1813"/>
      <c r="M32" s="1813"/>
      <c r="N32" s="1813"/>
      <c r="O32" s="1813"/>
      <c r="P32" s="1813"/>
      <c r="Q32" s="1813"/>
      <c r="R32" s="1813"/>
      <c r="S32" s="1813"/>
      <c r="T32" s="1813"/>
      <c r="U32" s="1813"/>
      <c r="V32" s="1813"/>
      <c r="W32" s="1813"/>
      <c r="X32" s="1813"/>
      <c r="Y32" s="1813"/>
      <c r="Z32" s="1813"/>
      <c r="AA32" s="1813"/>
      <c r="AB32" s="1813"/>
      <c r="AC32" s="1813"/>
      <c r="AD32" s="1813"/>
      <c r="AE32" s="1813"/>
      <c r="AF32" s="1813"/>
      <c r="AG32" s="1813"/>
      <c r="AH32" s="1813"/>
      <c r="AI32" s="1814"/>
    </row>
    <row r="33" spans="1:35">
      <c r="A33" s="1812"/>
      <c r="B33" s="1813"/>
      <c r="C33" s="1813"/>
      <c r="D33" s="1813"/>
      <c r="E33" s="1813"/>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4"/>
    </row>
    <row r="34" spans="1:35">
      <c r="A34" s="1812"/>
      <c r="B34" s="1813"/>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4"/>
    </row>
    <row r="35" spans="1:35">
      <c r="A35" s="1812"/>
      <c r="B35" s="1813"/>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D35" s="1813"/>
      <c r="AE35" s="1813"/>
      <c r="AF35" s="1813"/>
      <c r="AG35" s="1813"/>
      <c r="AH35" s="1813"/>
      <c r="AI35" s="1814"/>
    </row>
    <row r="36" spans="1:35">
      <c r="A36" s="1812"/>
      <c r="B36" s="1813"/>
      <c r="C36" s="1813"/>
      <c r="D36" s="1813"/>
      <c r="E36" s="1813"/>
      <c r="F36" s="1813"/>
      <c r="G36" s="1813"/>
      <c r="H36" s="1813"/>
      <c r="I36" s="1813"/>
      <c r="J36" s="1813"/>
      <c r="K36" s="1813"/>
      <c r="L36" s="1813"/>
      <c r="M36" s="1813"/>
      <c r="N36" s="1813"/>
      <c r="O36" s="1813"/>
      <c r="P36" s="1813"/>
      <c r="Q36" s="1813"/>
      <c r="R36" s="1813"/>
      <c r="S36" s="1813"/>
      <c r="T36" s="1813"/>
      <c r="U36" s="1813"/>
      <c r="V36" s="1813"/>
      <c r="W36" s="1813"/>
      <c r="X36" s="1813"/>
      <c r="Y36" s="1813"/>
      <c r="Z36" s="1813"/>
      <c r="AA36" s="1813"/>
      <c r="AB36" s="1813"/>
      <c r="AC36" s="1813"/>
      <c r="AD36" s="1813"/>
      <c r="AE36" s="1813"/>
      <c r="AF36" s="1813"/>
      <c r="AG36" s="1813"/>
      <c r="AH36" s="1813"/>
      <c r="AI36" s="1814"/>
    </row>
    <row r="37" spans="1:35">
      <c r="A37" s="1812"/>
      <c r="B37" s="1813"/>
      <c r="C37" s="1813"/>
      <c r="D37" s="1813"/>
      <c r="E37" s="1813"/>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c r="AH37" s="1813"/>
      <c r="AI37" s="1814"/>
    </row>
    <row r="38" spans="1:35">
      <c r="A38" s="1812"/>
      <c r="B38" s="1813"/>
      <c r="C38" s="1813"/>
      <c r="D38" s="1813"/>
      <c r="E38" s="1813"/>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c r="AF38" s="1813"/>
      <c r="AG38" s="1813"/>
      <c r="AH38" s="1813"/>
      <c r="AI38" s="1814"/>
    </row>
    <row r="39" spans="1:35">
      <c r="A39" s="1812"/>
      <c r="B39" s="1813"/>
      <c r="C39" s="1813"/>
      <c r="D39" s="1813"/>
      <c r="E39" s="1813"/>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4"/>
    </row>
    <row r="40" spans="1:35">
      <c r="A40" s="1812"/>
      <c r="B40" s="1813"/>
      <c r="C40" s="1813"/>
      <c r="D40" s="1813"/>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I40" s="1814"/>
    </row>
    <row r="41" spans="1:35">
      <c r="A41" s="1812"/>
      <c r="B41" s="1813"/>
      <c r="C41" s="1813"/>
      <c r="D41" s="1813"/>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1813"/>
      <c r="AB41" s="1813"/>
      <c r="AC41" s="1813"/>
      <c r="AD41" s="1813"/>
      <c r="AE41" s="1813"/>
      <c r="AF41" s="1813"/>
      <c r="AG41" s="1813"/>
      <c r="AH41" s="1813"/>
      <c r="AI41" s="1814"/>
    </row>
    <row r="42" spans="1:35">
      <c r="A42" s="1815"/>
      <c r="B42" s="1816"/>
      <c r="C42" s="1816"/>
      <c r="D42" s="1816"/>
      <c r="E42" s="1816"/>
      <c r="F42" s="1816"/>
      <c r="G42" s="1816"/>
      <c r="H42" s="1816"/>
      <c r="I42" s="1816"/>
      <c r="J42" s="1816"/>
      <c r="K42" s="1816"/>
      <c r="L42" s="1816"/>
      <c r="M42" s="1816"/>
      <c r="N42" s="1816"/>
      <c r="O42" s="1816"/>
      <c r="P42" s="1816"/>
      <c r="Q42" s="1816"/>
      <c r="R42" s="1816"/>
      <c r="S42" s="1816"/>
      <c r="T42" s="1816"/>
      <c r="U42" s="1816"/>
      <c r="V42" s="1816"/>
      <c r="W42" s="1816"/>
      <c r="X42" s="1816"/>
      <c r="Y42" s="1816"/>
      <c r="Z42" s="1816"/>
      <c r="AA42" s="1816"/>
      <c r="AB42" s="1816"/>
      <c r="AC42" s="1816"/>
      <c r="AD42" s="1816"/>
      <c r="AE42" s="1816"/>
      <c r="AF42" s="1816"/>
      <c r="AG42" s="1816"/>
      <c r="AH42" s="1816"/>
      <c r="AI42" s="1817"/>
    </row>
    <row r="43" spans="1:35">
      <c r="A43" s="525"/>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row>
    <row r="44" spans="1:35">
      <c r="A44" s="501"/>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row>
    <row r="45" spans="1:35">
      <c r="D45" s="533"/>
      <c r="F45" s="534"/>
    </row>
    <row r="46" spans="1:35">
      <c r="C46" s="535" t="s">
        <v>780</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R48"/>
  <sheetViews>
    <sheetView showGridLines="0" view="pageBreakPreview" topLeftCell="A13" zoomScaleNormal="100" zoomScaleSheetLayoutView="100" workbookViewId="0">
      <selection activeCell="A40" sqref="A40"/>
    </sheetView>
  </sheetViews>
  <sheetFormatPr defaultColWidth="9" defaultRowHeight="13"/>
  <cols>
    <col min="1" max="1" width="9" style="961"/>
    <col min="2" max="2" width="11" style="961" customWidth="1"/>
    <col min="3" max="3" width="15" style="961" customWidth="1"/>
    <col min="4" max="4" width="11" style="961" customWidth="1"/>
    <col min="5" max="6" width="9" style="961"/>
    <col min="7" max="7" width="9.6328125" style="961" customWidth="1"/>
    <col min="8" max="8" width="2.36328125" style="961" customWidth="1"/>
    <col min="9" max="9" width="10.26953125" style="961" customWidth="1"/>
    <col min="10" max="10" width="1.7265625" style="961" hidden="1" customWidth="1"/>
    <col min="11" max="16384" width="9" style="961"/>
  </cols>
  <sheetData>
    <row r="1" spans="1:10">
      <c r="A1" s="81" t="s">
        <v>7042</v>
      </c>
    </row>
    <row r="3" spans="1:10">
      <c r="A3" s="962"/>
      <c r="B3" s="962"/>
      <c r="C3" s="962"/>
      <c r="D3" s="962"/>
      <c r="E3" s="962"/>
      <c r="F3" s="962" t="s">
        <v>799</v>
      </c>
      <c r="G3" s="1061"/>
      <c r="H3" s="1061"/>
      <c r="I3" s="1061"/>
      <c r="J3" s="962"/>
    </row>
    <row r="6" spans="1:10">
      <c r="B6" s="1058" t="s">
        <v>7030</v>
      </c>
      <c r="C6" s="1058"/>
      <c r="D6" s="961" t="s">
        <v>153</v>
      </c>
    </row>
    <row r="7" spans="1:10">
      <c r="A7" s="962"/>
      <c r="B7" s="962"/>
      <c r="C7" s="962"/>
      <c r="D7" s="962"/>
      <c r="G7" s="962"/>
      <c r="H7" s="962"/>
      <c r="J7" s="962"/>
    </row>
    <row r="8" spans="1:10">
      <c r="A8" s="962"/>
      <c r="B8" s="962"/>
      <c r="C8" s="962"/>
      <c r="D8" s="962"/>
      <c r="E8" s="962" t="s">
        <v>7043</v>
      </c>
      <c r="F8" s="1058"/>
      <c r="G8" s="1058"/>
      <c r="H8" s="1058"/>
      <c r="I8" s="962"/>
      <c r="J8" s="962"/>
    </row>
    <row r="11" spans="1:10" ht="19">
      <c r="A11" s="1059" t="s">
        <v>7044</v>
      </c>
      <c r="B11" s="1059"/>
      <c r="C11" s="1059"/>
      <c r="D11" s="1059"/>
      <c r="E11" s="1059"/>
      <c r="F11" s="1059"/>
      <c r="G11" s="1059"/>
      <c r="H11" s="1059"/>
      <c r="I11" s="1059"/>
      <c r="J11" s="964"/>
    </row>
    <row r="14" spans="1:10">
      <c r="A14" s="961" t="s">
        <v>7045</v>
      </c>
      <c r="B14" s="1060"/>
      <c r="C14" s="1060"/>
      <c r="D14" s="1060"/>
      <c r="E14" s="1060"/>
      <c r="F14" s="1060"/>
      <c r="G14" s="1060"/>
      <c r="H14" s="1060"/>
    </row>
    <row r="15" spans="1:10">
      <c r="B15" s="963"/>
      <c r="C15" s="963"/>
      <c r="D15" s="963"/>
      <c r="E15" s="963"/>
      <c r="F15" s="963"/>
      <c r="G15" s="963"/>
      <c r="H15" s="963"/>
    </row>
    <row r="17" spans="1:10">
      <c r="A17" s="1061" t="s">
        <v>773</v>
      </c>
      <c r="B17" s="1061"/>
      <c r="C17" s="961" t="s">
        <v>7046</v>
      </c>
    </row>
    <row r="19" spans="1:10">
      <c r="A19" s="961" t="s">
        <v>7047</v>
      </c>
    </row>
    <row r="21" spans="1:10">
      <c r="A21" s="964" t="s">
        <v>155</v>
      </c>
      <c r="B21" s="964"/>
      <c r="C21" s="964"/>
      <c r="D21" s="964"/>
      <c r="E21" s="964"/>
      <c r="F21" s="964"/>
      <c r="G21" s="964"/>
      <c r="H21" s="964"/>
      <c r="I21" s="964"/>
      <c r="J21" s="964"/>
    </row>
    <row r="22" spans="1:10">
      <c r="A22" s="962"/>
      <c r="B22" s="962"/>
      <c r="C22" s="962"/>
      <c r="D22" s="962"/>
      <c r="E22" s="962"/>
      <c r="F22" s="962"/>
      <c r="G22" s="962"/>
      <c r="H22" s="962"/>
      <c r="I22" s="962"/>
      <c r="J22" s="964"/>
    </row>
    <row r="24" spans="1:10" ht="30" customHeight="1">
      <c r="A24" s="1067" t="s">
        <v>7048</v>
      </c>
      <c r="B24" s="1068"/>
      <c r="C24" s="1069"/>
      <c r="D24" s="1079"/>
      <c r="E24" s="1080"/>
      <c r="F24" s="1080"/>
      <c r="G24" s="1080"/>
      <c r="H24" s="1080"/>
      <c r="I24" s="1081"/>
    </row>
    <row r="25" spans="1:10" ht="30" customHeight="1">
      <c r="A25" s="1067" t="s">
        <v>7049</v>
      </c>
      <c r="B25" s="1068"/>
      <c r="C25" s="1069"/>
      <c r="D25" s="1082"/>
      <c r="E25" s="1083"/>
      <c r="F25" s="1083"/>
      <c r="G25" s="1083"/>
      <c r="H25" s="1083"/>
      <c r="I25" s="1084"/>
    </row>
    <row r="26" spans="1:10" ht="22.5" customHeight="1"/>
    <row r="27" spans="1:10" ht="30" customHeight="1">
      <c r="A27" s="1067" t="s">
        <v>7050</v>
      </c>
      <c r="B27" s="1068"/>
      <c r="C27" s="1069"/>
      <c r="D27" s="1067" t="s">
        <v>7051</v>
      </c>
      <c r="E27" s="1068"/>
      <c r="F27" s="1068"/>
      <c r="G27" s="1068"/>
      <c r="H27" s="1068"/>
      <c r="I27" s="1069"/>
    </row>
    <row r="28" spans="1:10" ht="27.5" customHeight="1">
      <c r="A28" s="1040"/>
      <c r="B28" s="1041"/>
      <c r="C28" s="1042"/>
      <c r="D28" s="1040"/>
      <c r="E28" s="1041"/>
      <c r="F28" s="1041"/>
      <c r="G28" s="1041"/>
      <c r="H28" s="1041"/>
      <c r="I28" s="1042"/>
    </row>
    <row r="29" spans="1:10" ht="17" customHeight="1">
      <c r="A29" s="1064"/>
      <c r="B29" s="1065"/>
      <c r="C29" s="1066"/>
      <c r="D29" s="1064"/>
      <c r="E29" s="1065"/>
      <c r="F29" s="1065"/>
      <c r="G29" s="1065"/>
      <c r="H29" s="1065"/>
      <c r="I29" s="1066"/>
    </row>
    <row r="30" spans="1:10" ht="30" customHeight="1">
      <c r="A30" s="1067" t="s">
        <v>7052</v>
      </c>
      <c r="B30" s="1068"/>
      <c r="C30" s="1068"/>
      <c r="D30" s="1068"/>
      <c r="E30" s="1068"/>
      <c r="F30" s="1068"/>
      <c r="G30" s="1068"/>
      <c r="H30" s="1068"/>
      <c r="I30" s="1069"/>
    </row>
    <row r="31" spans="1:10" ht="30" customHeight="1">
      <c r="A31" s="1070"/>
      <c r="B31" s="1071"/>
      <c r="C31" s="1071"/>
      <c r="D31" s="1071"/>
      <c r="E31" s="1071"/>
      <c r="F31" s="1071"/>
      <c r="G31" s="1071"/>
      <c r="H31" s="1071"/>
      <c r="I31" s="1072"/>
    </row>
    <row r="32" spans="1:10" ht="30" customHeight="1">
      <c r="A32" s="1073"/>
      <c r="B32" s="1074"/>
      <c r="C32" s="1074"/>
      <c r="D32" s="1074"/>
      <c r="E32" s="1074"/>
      <c r="F32" s="1074"/>
      <c r="G32" s="1074"/>
      <c r="H32" s="1074"/>
      <c r="I32" s="1075"/>
    </row>
    <row r="33" spans="1:18" ht="30" customHeight="1">
      <c r="A33" s="1073"/>
      <c r="B33" s="1074"/>
      <c r="C33" s="1074"/>
      <c r="D33" s="1074"/>
      <c r="E33" s="1074"/>
      <c r="F33" s="1074"/>
      <c r="G33" s="1074"/>
      <c r="H33" s="1074"/>
      <c r="I33" s="1075"/>
    </row>
    <row r="34" spans="1:18" ht="30" customHeight="1">
      <c r="A34" s="1076"/>
      <c r="B34" s="1077"/>
      <c r="C34" s="1077"/>
      <c r="D34" s="1077"/>
      <c r="E34" s="1077"/>
      <c r="F34" s="1077"/>
      <c r="G34" s="1077"/>
      <c r="H34" s="1077"/>
      <c r="I34" s="1078"/>
    </row>
    <row r="35" spans="1:18" ht="14.5" customHeight="1">
      <c r="A35" s="82" t="s">
        <v>7296</v>
      </c>
      <c r="B35" s="82"/>
      <c r="C35" s="82"/>
      <c r="D35" s="82"/>
      <c r="E35" s="82"/>
      <c r="F35" s="82"/>
      <c r="G35" s="82"/>
      <c r="H35" s="82"/>
      <c r="I35" s="82"/>
      <c r="J35" s="82"/>
      <c r="K35" s="82"/>
      <c r="L35" s="82"/>
      <c r="M35" s="82"/>
      <c r="N35" s="82"/>
      <c r="O35" s="82"/>
      <c r="P35" s="82"/>
      <c r="Q35" s="82"/>
      <c r="R35" s="82"/>
    </row>
    <row r="36" spans="1:18" ht="14.5" customHeight="1">
      <c r="A36" s="82" t="s">
        <v>7295</v>
      </c>
      <c r="B36" s="82"/>
      <c r="C36" s="82"/>
      <c r="D36" s="82"/>
      <c r="E36" s="82"/>
      <c r="F36" s="82"/>
      <c r="G36" s="82"/>
      <c r="H36" s="82"/>
      <c r="I36" s="82"/>
      <c r="J36" s="82"/>
      <c r="K36" s="82"/>
      <c r="L36" s="82"/>
      <c r="M36" s="82"/>
      <c r="N36" s="82"/>
      <c r="O36" s="82"/>
      <c r="P36" s="82"/>
      <c r="Q36" s="82"/>
      <c r="R36" s="82"/>
    </row>
    <row r="37" spans="1:18" ht="14.5" customHeight="1">
      <c r="A37" s="1038" t="s">
        <v>7301</v>
      </c>
      <c r="B37" s="82"/>
      <c r="C37" s="82"/>
      <c r="D37" s="82"/>
      <c r="E37" s="82"/>
      <c r="F37" s="82"/>
      <c r="G37" s="82"/>
      <c r="H37" s="82"/>
      <c r="I37" s="82"/>
      <c r="J37" s="82"/>
      <c r="K37" s="82"/>
      <c r="L37" s="82"/>
      <c r="M37" s="82"/>
      <c r="N37" s="82"/>
      <c r="O37" s="82"/>
      <c r="P37" s="82"/>
      <c r="Q37" s="82"/>
      <c r="R37" s="82"/>
    </row>
    <row r="38" spans="1:18" ht="14.5" customHeight="1">
      <c r="A38" s="82" t="s">
        <v>7297</v>
      </c>
      <c r="B38" s="82"/>
      <c r="C38" s="82"/>
      <c r="D38" s="82"/>
      <c r="E38" s="82"/>
      <c r="F38" s="82"/>
      <c r="G38" s="82"/>
      <c r="H38" s="82"/>
      <c r="I38" s="82"/>
      <c r="J38" s="82"/>
      <c r="K38" s="82"/>
      <c r="L38" s="82"/>
      <c r="M38" s="82"/>
      <c r="N38" s="82"/>
      <c r="O38" s="82"/>
      <c r="P38" s="82"/>
      <c r="Q38" s="82"/>
      <c r="R38" s="82"/>
    </row>
    <row r="39" spans="1:18" ht="18">
      <c r="A39" s="966" t="s">
        <v>7302</v>
      </c>
      <c r="B39" s="966"/>
      <c r="C39" s="966"/>
      <c r="D39" s="966"/>
      <c r="E39" s="966"/>
      <c r="F39" s="966"/>
      <c r="G39" s="966"/>
      <c r="H39" s="966"/>
      <c r="I39" s="966"/>
    </row>
    <row r="40" spans="1:18">
      <c r="A40" s="514" t="s">
        <v>7053</v>
      </c>
      <c r="B40" s="961" t="s">
        <v>7054</v>
      </c>
    </row>
    <row r="41" spans="1:18">
      <c r="A41" s="514"/>
    </row>
    <row r="42" spans="1:18">
      <c r="A42" s="965" t="s">
        <v>7055</v>
      </c>
      <c r="B42" s="961" t="s">
        <v>7056</v>
      </c>
    </row>
    <row r="43" spans="1:18">
      <c r="C43" s="961" t="s">
        <v>7057</v>
      </c>
    </row>
    <row r="44" spans="1:18">
      <c r="C44" s="961" t="s">
        <v>7058</v>
      </c>
    </row>
    <row r="45" spans="1:18">
      <c r="C45" s="961" t="s">
        <v>7059</v>
      </c>
    </row>
    <row r="46" spans="1:18">
      <c r="C46" s="961" t="s">
        <v>7060</v>
      </c>
    </row>
    <row r="47" spans="1:18">
      <c r="C47" s="961" t="s">
        <v>7061</v>
      </c>
    </row>
    <row r="48" spans="1:18">
      <c r="C48" s="961" t="s">
        <v>7062</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1">
    <pageSetUpPr fitToPage="1"/>
  </sheetPr>
  <dimension ref="A1:I51"/>
  <sheetViews>
    <sheetView showGridLines="0" view="pageBreakPreview" zoomScale="95" zoomScaleNormal="95" zoomScaleSheetLayoutView="95" workbookViewId="0"/>
  </sheetViews>
  <sheetFormatPr defaultColWidth="9" defaultRowHeight="18"/>
  <cols>
    <col min="1" max="16384" width="9" style="32"/>
  </cols>
  <sheetData>
    <row r="1" spans="1:9">
      <c r="A1" s="44"/>
      <c r="B1" s="536"/>
      <c r="C1" s="536"/>
      <c r="D1" s="536"/>
      <c r="E1" s="536"/>
      <c r="F1" s="536"/>
      <c r="G1" s="536"/>
      <c r="H1" s="536"/>
      <c r="I1" s="536"/>
    </row>
    <row r="2" spans="1:9">
      <c r="A2" s="536"/>
      <c r="B2" s="536"/>
      <c r="C2" s="536"/>
      <c r="D2" s="536"/>
      <c r="E2" s="536"/>
      <c r="F2" s="536"/>
      <c r="G2" s="536"/>
      <c r="H2" s="536"/>
      <c r="I2" s="536"/>
    </row>
    <row r="3" spans="1:9">
      <c r="A3" s="536" t="s">
        <v>7216</v>
      </c>
      <c r="B3" s="536"/>
      <c r="C3" s="536"/>
      <c r="D3" s="536"/>
      <c r="E3" s="536"/>
      <c r="F3" s="536"/>
      <c r="G3" s="536"/>
      <c r="H3" s="536"/>
      <c r="I3" s="536"/>
    </row>
    <row r="4" spans="1:9">
      <c r="A4" s="536"/>
      <c r="B4" s="536"/>
      <c r="C4" s="536"/>
      <c r="D4" s="536"/>
      <c r="E4" s="536"/>
      <c r="F4" s="536"/>
      <c r="G4" s="536"/>
      <c r="H4" s="536"/>
      <c r="I4" s="536"/>
    </row>
    <row r="5" spans="1:9">
      <c r="A5" s="535" t="s">
        <v>781</v>
      </c>
      <c r="B5" s="535"/>
      <c r="C5" s="535"/>
      <c r="D5" s="535"/>
      <c r="E5" s="535"/>
      <c r="F5" s="535"/>
      <c r="G5" s="535"/>
      <c r="H5" s="535"/>
      <c r="I5" s="535"/>
    </row>
    <row r="6" spans="1:9">
      <c r="A6" s="536"/>
      <c r="B6" s="536"/>
      <c r="C6" s="536"/>
      <c r="D6" s="536"/>
      <c r="E6" s="536"/>
      <c r="F6" s="536"/>
      <c r="G6" s="536"/>
      <c r="H6" s="536"/>
      <c r="I6" s="536"/>
    </row>
    <row r="7" spans="1:9">
      <c r="A7" s="536" t="s">
        <v>782</v>
      </c>
      <c r="B7" s="536"/>
      <c r="C7" s="536"/>
      <c r="D7" s="536"/>
      <c r="E7" s="536"/>
      <c r="F7" s="536"/>
      <c r="G7" s="536"/>
      <c r="H7" s="536"/>
      <c r="I7" s="536"/>
    </row>
    <row r="8" spans="1:9">
      <c r="A8" s="536"/>
      <c r="B8" s="536"/>
      <c r="C8" s="536"/>
      <c r="D8" s="536"/>
      <c r="E8" s="536"/>
      <c r="F8" s="536"/>
      <c r="G8" s="536"/>
      <c r="H8" s="536"/>
      <c r="I8" s="536"/>
    </row>
    <row r="9" spans="1:9">
      <c r="A9" s="536" t="s">
        <v>783</v>
      </c>
      <c r="B9" s="536"/>
      <c r="C9" s="536"/>
      <c r="D9" s="536"/>
      <c r="E9" s="536"/>
      <c r="F9" s="536"/>
      <c r="G9" s="536"/>
      <c r="H9" s="536"/>
      <c r="I9" s="536"/>
    </row>
    <row r="10" spans="1:9">
      <c r="A10" s="536"/>
      <c r="B10" s="536"/>
      <c r="C10" s="536"/>
      <c r="D10" s="536"/>
      <c r="E10" s="536"/>
      <c r="F10" s="536"/>
      <c r="G10" s="536"/>
      <c r="H10" s="536"/>
      <c r="I10" s="536"/>
    </row>
    <row r="11" spans="1:9">
      <c r="A11" s="536"/>
      <c r="B11" s="536"/>
      <c r="C11" s="536"/>
      <c r="D11" s="536"/>
      <c r="E11" s="536"/>
      <c r="F11" s="536"/>
      <c r="G11" s="536"/>
      <c r="H11" s="536"/>
      <c r="I11" s="536"/>
    </row>
    <row r="12" spans="1:9">
      <c r="A12" s="536"/>
      <c r="B12" s="536"/>
      <c r="C12" s="536"/>
      <c r="D12" s="536"/>
      <c r="E12" s="536"/>
      <c r="F12" s="536"/>
      <c r="G12" s="536"/>
      <c r="H12" s="536"/>
      <c r="I12" s="536"/>
    </row>
    <row r="13" spans="1:9">
      <c r="A13" s="536"/>
      <c r="B13" s="536"/>
      <c r="C13" s="536"/>
      <c r="D13" s="536"/>
      <c r="E13" s="536"/>
      <c r="F13" s="536"/>
      <c r="G13" s="536"/>
      <c r="H13" s="536"/>
      <c r="I13" s="536"/>
    </row>
    <row r="14" spans="1:9">
      <c r="A14" s="536"/>
      <c r="B14" s="536"/>
      <c r="C14" s="536"/>
      <c r="D14" s="536"/>
      <c r="E14" s="536"/>
      <c r="F14" s="536"/>
      <c r="G14" s="536"/>
      <c r="H14" s="536"/>
      <c r="I14" s="536"/>
    </row>
    <row r="15" spans="1:9" ht="19">
      <c r="A15" s="537" t="s">
        <v>784</v>
      </c>
      <c r="B15" s="537"/>
      <c r="C15" s="537"/>
      <c r="D15" s="537"/>
      <c r="E15" s="537"/>
      <c r="F15" s="537"/>
      <c r="G15" s="537"/>
      <c r="H15" s="536"/>
      <c r="I15" s="536"/>
    </row>
    <row r="16" spans="1:9">
      <c r="A16" s="536"/>
      <c r="B16" s="536"/>
      <c r="C16" s="536"/>
      <c r="D16" s="536"/>
      <c r="E16" s="536"/>
      <c r="F16" s="536"/>
      <c r="G16" s="536"/>
      <c r="H16" s="536"/>
      <c r="I16" s="536"/>
    </row>
    <row r="17" spans="1:9">
      <c r="A17" s="536"/>
      <c r="B17" s="536"/>
      <c r="C17" s="536"/>
      <c r="D17" s="536"/>
      <c r="E17" s="536"/>
      <c r="F17" s="536"/>
      <c r="G17" s="536"/>
      <c r="H17" s="536"/>
      <c r="I17" s="536"/>
    </row>
    <row r="18" spans="1:9">
      <c r="A18" s="536"/>
      <c r="B18" s="536"/>
      <c r="C18" s="536"/>
      <c r="D18" s="536"/>
      <c r="E18" s="536"/>
      <c r="F18" s="536"/>
      <c r="G18" s="536"/>
      <c r="H18" s="536"/>
      <c r="I18" s="536"/>
    </row>
    <row r="19" spans="1:9">
      <c r="A19" s="536" t="s">
        <v>7217</v>
      </c>
      <c r="B19" s="536"/>
      <c r="C19" s="536"/>
      <c r="D19" s="536"/>
      <c r="E19" s="536"/>
      <c r="F19" s="536"/>
      <c r="G19" s="536"/>
      <c r="H19" s="536"/>
      <c r="I19" s="536"/>
    </row>
    <row r="20" spans="1:9">
      <c r="A20" s="536"/>
      <c r="B20" s="536"/>
      <c r="C20" s="536"/>
      <c r="D20" s="536"/>
      <c r="E20" s="536"/>
      <c r="F20" s="536"/>
      <c r="G20" s="536"/>
      <c r="H20" s="536"/>
      <c r="I20" s="536"/>
    </row>
    <row r="21" spans="1:9">
      <c r="A21" s="536" t="s">
        <v>785</v>
      </c>
      <c r="B21" s="536"/>
      <c r="C21" s="536"/>
      <c r="D21" s="536"/>
      <c r="E21" s="536"/>
      <c r="F21" s="536"/>
      <c r="G21" s="536"/>
      <c r="H21" s="536"/>
      <c r="I21" s="536"/>
    </row>
    <row r="22" spans="1:9">
      <c r="A22" s="536"/>
      <c r="B22" s="536"/>
      <c r="C22" s="536"/>
      <c r="D22" s="536"/>
      <c r="E22" s="536"/>
      <c r="F22" s="536"/>
      <c r="G22" s="536"/>
      <c r="H22" s="536"/>
      <c r="I22" s="536"/>
    </row>
    <row r="23" spans="1:9">
      <c r="A23" s="536"/>
      <c r="B23" s="536"/>
      <c r="C23" s="536"/>
      <c r="D23" s="536"/>
      <c r="E23" s="536"/>
      <c r="F23" s="536"/>
      <c r="G23" s="536"/>
      <c r="H23" s="536"/>
      <c r="I23" s="536"/>
    </row>
    <row r="24" spans="1:9">
      <c r="A24" s="536" t="s">
        <v>786</v>
      </c>
      <c r="B24" s="536"/>
      <c r="C24" s="536"/>
      <c r="D24" s="536"/>
      <c r="E24" s="536"/>
      <c r="F24" s="536"/>
      <c r="G24" s="536"/>
      <c r="H24" s="536"/>
      <c r="I24" s="536"/>
    </row>
    <row r="25" spans="1:9">
      <c r="A25" s="536"/>
      <c r="B25" s="536"/>
      <c r="C25" s="536"/>
      <c r="D25" s="536"/>
      <c r="E25" s="536"/>
      <c r="F25" s="536"/>
      <c r="G25" s="536"/>
      <c r="H25" s="536"/>
      <c r="I25" s="536"/>
    </row>
    <row r="26" spans="1:9">
      <c r="A26" s="536"/>
      <c r="B26" s="536"/>
      <c r="C26" s="536"/>
      <c r="D26" s="536"/>
      <c r="E26" s="536"/>
      <c r="F26" s="536"/>
      <c r="G26" s="536"/>
      <c r="H26" s="536"/>
      <c r="I26" s="536"/>
    </row>
    <row r="27" spans="1:9">
      <c r="A27" s="536" t="s">
        <v>787</v>
      </c>
      <c r="B27" s="536"/>
      <c r="C27" s="536"/>
      <c r="D27" s="1823" t="s">
        <v>164</v>
      </c>
      <c r="E27" s="1824"/>
      <c r="F27" s="1824"/>
      <c r="G27" s="1824"/>
      <c r="H27" s="1824"/>
      <c r="I27" s="536"/>
    </row>
    <row r="28" spans="1:9">
      <c r="A28" s="536"/>
      <c r="B28" s="536"/>
      <c r="C28" s="536"/>
      <c r="D28" s="1824"/>
      <c r="E28" s="1824"/>
      <c r="F28" s="1824"/>
      <c r="G28" s="1824"/>
      <c r="H28" s="1824"/>
      <c r="I28" s="536"/>
    </row>
    <row r="29" spans="1:9">
      <c r="A29" s="536"/>
      <c r="B29" s="536"/>
      <c r="C29" s="536"/>
      <c r="D29" s="1025"/>
      <c r="E29" s="1025"/>
      <c r="F29" s="1025"/>
      <c r="G29" s="1025"/>
      <c r="H29" s="1025"/>
      <c r="I29" s="536"/>
    </row>
    <row r="30" spans="1:9">
      <c r="A30" s="536" t="s">
        <v>788</v>
      </c>
      <c r="B30" s="536"/>
      <c r="C30" s="536"/>
      <c r="D30" s="536"/>
      <c r="E30" s="536"/>
      <c r="F30" s="536"/>
      <c r="G30" s="536"/>
      <c r="H30" s="536"/>
      <c r="I30" s="536"/>
    </row>
    <row r="31" spans="1:9">
      <c r="A31" s="536"/>
      <c r="B31" s="536"/>
      <c r="C31" s="536"/>
      <c r="D31" s="536"/>
      <c r="E31" s="536"/>
      <c r="F31" s="536"/>
      <c r="G31" s="536"/>
      <c r="H31" s="536"/>
      <c r="I31" s="536"/>
    </row>
    <row r="32" spans="1:9">
      <c r="A32" s="536" t="s">
        <v>789</v>
      </c>
      <c r="B32" s="536"/>
      <c r="C32" s="536"/>
      <c r="D32" s="536"/>
      <c r="E32" s="536"/>
      <c r="F32" s="536"/>
      <c r="G32" s="536"/>
      <c r="H32" s="536"/>
      <c r="I32" s="536"/>
    </row>
    <row r="33" spans="1:9">
      <c r="A33" s="536"/>
      <c r="B33" s="536"/>
      <c r="C33" s="536"/>
      <c r="D33" s="536"/>
      <c r="E33" s="536"/>
      <c r="F33" s="536"/>
      <c r="G33" s="536"/>
      <c r="H33" s="536"/>
      <c r="I33" s="536"/>
    </row>
    <row r="34" spans="1:9">
      <c r="A34" s="536" t="s">
        <v>7218</v>
      </c>
      <c r="B34" s="536"/>
      <c r="C34" s="536"/>
      <c r="D34" s="536"/>
      <c r="E34" s="536"/>
      <c r="F34" s="536"/>
      <c r="G34" s="536"/>
      <c r="H34" s="536"/>
      <c r="I34" s="536"/>
    </row>
    <row r="35" spans="1:9">
      <c r="A35" s="536" t="s">
        <v>790</v>
      </c>
      <c r="B35" s="536"/>
      <c r="C35" s="536"/>
      <c r="D35" s="536"/>
      <c r="E35" s="536"/>
      <c r="F35" s="536"/>
      <c r="G35" s="536"/>
      <c r="H35" s="536"/>
      <c r="I35" s="536"/>
    </row>
    <row r="36" spans="1:9">
      <c r="A36" s="536" t="s">
        <v>7219</v>
      </c>
      <c r="B36" s="536"/>
      <c r="C36" s="536"/>
      <c r="D36" s="536"/>
      <c r="E36" s="536"/>
      <c r="F36" s="536"/>
      <c r="G36" s="536"/>
      <c r="H36" s="536"/>
      <c r="I36" s="536"/>
    </row>
    <row r="37" spans="1:9">
      <c r="A37" s="536"/>
      <c r="B37" s="536"/>
      <c r="C37" s="536"/>
      <c r="D37" s="536"/>
      <c r="E37" s="536"/>
      <c r="F37" s="536"/>
      <c r="G37" s="536"/>
      <c r="H37" s="536"/>
      <c r="I37" s="536"/>
    </row>
    <row r="38" spans="1:9">
      <c r="A38" s="536" t="s">
        <v>7220</v>
      </c>
      <c r="B38" s="536"/>
      <c r="C38" s="536"/>
      <c r="D38" s="536"/>
      <c r="E38" s="536"/>
      <c r="F38" s="536"/>
      <c r="G38" s="536"/>
      <c r="H38" s="536"/>
      <c r="I38" s="536"/>
    </row>
    <row r="39" spans="1:9">
      <c r="A39" s="536"/>
      <c r="B39" s="536"/>
      <c r="C39" s="536"/>
      <c r="D39" s="536"/>
      <c r="E39" s="536"/>
      <c r="F39" s="536"/>
      <c r="G39" s="536"/>
      <c r="H39" s="536"/>
      <c r="I39" s="536"/>
    </row>
    <row r="40" spans="1:9">
      <c r="A40" s="536" t="s">
        <v>7221</v>
      </c>
      <c r="B40" s="536"/>
      <c r="C40" s="536"/>
      <c r="D40" s="536"/>
      <c r="E40" s="536"/>
      <c r="F40" s="536"/>
      <c r="G40" s="536"/>
      <c r="H40" s="536"/>
      <c r="I40" s="536"/>
    </row>
    <row r="41" spans="1:9">
      <c r="A41" s="536"/>
      <c r="B41" s="536"/>
      <c r="C41" s="536"/>
      <c r="D41" s="536"/>
      <c r="E41" s="536"/>
      <c r="F41" s="536"/>
      <c r="G41" s="536"/>
      <c r="H41" s="536"/>
      <c r="I41" s="536"/>
    </row>
    <row r="42" spans="1:9">
      <c r="A42" s="536"/>
      <c r="B42" s="536"/>
      <c r="C42" s="536"/>
      <c r="D42" s="536"/>
      <c r="E42" s="536"/>
      <c r="F42" s="536"/>
      <c r="G42" s="536"/>
      <c r="H42" s="536"/>
      <c r="I42" s="536"/>
    </row>
    <row r="43" spans="1:9">
      <c r="A43" s="536" t="s">
        <v>791</v>
      </c>
      <c r="B43" s="536"/>
      <c r="C43" s="536"/>
      <c r="D43" s="536"/>
      <c r="E43" s="536"/>
      <c r="F43" s="536"/>
      <c r="G43" s="536"/>
      <c r="H43" s="536"/>
      <c r="I43" s="536"/>
    </row>
    <row r="44" spans="1:9">
      <c r="A44" s="536" t="s">
        <v>792</v>
      </c>
      <c r="B44" s="536"/>
      <c r="C44" s="536"/>
      <c r="D44" s="536"/>
      <c r="E44" s="536"/>
      <c r="F44" s="536"/>
      <c r="G44" s="536"/>
      <c r="H44" s="536"/>
      <c r="I44" s="536"/>
    </row>
    <row r="45" spans="1:9">
      <c r="A45" s="536" t="s">
        <v>793</v>
      </c>
      <c r="B45" s="536"/>
      <c r="C45" s="536"/>
      <c r="D45" s="536"/>
      <c r="E45" s="536"/>
      <c r="F45" s="536"/>
      <c r="G45" s="536"/>
      <c r="H45" s="536"/>
      <c r="I45" s="536"/>
    </row>
    <row r="46" spans="1:9">
      <c r="A46" s="536" t="s">
        <v>794</v>
      </c>
      <c r="B46" s="536"/>
      <c r="C46" s="536"/>
      <c r="D46" s="536"/>
      <c r="E46" s="536"/>
      <c r="F46" s="536"/>
      <c r="G46" s="536"/>
      <c r="H46" s="536"/>
      <c r="I46" s="536"/>
    </row>
    <row r="47" spans="1:9">
      <c r="A47" s="536"/>
      <c r="B47" s="536"/>
      <c r="C47" s="536"/>
      <c r="D47" s="536"/>
      <c r="E47" s="536"/>
      <c r="F47" s="536"/>
      <c r="G47" s="536"/>
      <c r="H47" s="536"/>
      <c r="I47" s="536"/>
    </row>
    <row r="48" spans="1:9">
      <c r="A48" s="536"/>
      <c r="B48" s="536"/>
      <c r="C48" s="536"/>
      <c r="D48" s="536"/>
      <c r="E48" s="536"/>
      <c r="F48" s="536"/>
      <c r="G48" s="536"/>
      <c r="H48" s="536"/>
      <c r="I48" s="536"/>
    </row>
    <row r="49" spans="1:9">
      <c r="A49" s="536"/>
      <c r="B49" s="536"/>
      <c r="C49" s="536"/>
      <c r="D49" s="536"/>
      <c r="E49" s="536"/>
      <c r="F49" s="536"/>
      <c r="G49" s="536"/>
      <c r="H49" s="536"/>
      <c r="I49" s="536"/>
    </row>
    <row r="50" spans="1:9">
      <c r="A50" s="536" t="s">
        <v>790</v>
      </c>
      <c r="B50" s="536"/>
      <c r="C50" s="536"/>
      <c r="D50" s="536"/>
      <c r="E50" s="536"/>
      <c r="F50" s="536"/>
      <c r="G50" s="536"/>
      <c r="H50" s="536"/>
      <c r="I50" s="536"/>
    </row>
    <row r="51" spans="1:9">
      <c r="A51" s="536"/>
      <c r="B51" s="536"/>
      <c r="C51" s="536"/>
      <c r="D51" s="536"/>
      <c r="E51" s="536"/>
      <c r="F51" s="536"/>
      <c r="G51" s="536"/>
      <c r="H51" s="536"/>
      <c r="I51" s="536"/>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1"/>
  <dimension ref="A1:AI53"/>
  <sheetViews>
    <sheetView showGridLines="0" view="pageBreakPreview" zoomScaleNormal="100" zoomScaleSheetLayoutView="100" workbookViewId="0">
      <selection activeCell="BA27" sqref="BA27"/>
    </sheetView>
  </sheetViews>
  <sheetFormatPr defaultColWidth="2.36328125" defaultRowHeight="13"/>
  <cols>
    <col min="1" max="7" width="2.36328125" style="980"/>
    <col min="8" max="8" width="2.453125" style="980" bestFit="1" customWidth="1"/>
    <col min="9" max="16384" width="2.36328125" style="980"/>
  </cols>
  <sheetData>
    <row r="1" spans="1:35">
      <c r="A1" s="980" t="s">
        <v>7286</v>
      </c>
    </row>
    <row r="3" spans="1:35">
      <c r="Z3" s="1014" t="s">
        <v>667</v>
      </c>
      <c r="AA3" s="1681"/>
      <c r="AB3" s="1681"/>
      <c r="AC3" s="1681"/>
      <c r="AD3" s="1681"/>
      <c r="AE3" s="1681"/>
      <c r="AF3" s="1681"/>
      <c r="AG3" s="1681"/>
      <c r="AH3" s="1681"/>
      <c r="AI3" s="1681"/>
    </row>
    <row r="6" spans="1:35">
      <c r="B6" s="980" t="s">
        <v>7222</v>
      </c>
    </row>
    <row r="7" spans="1:35">
      <c r="C7" s="1778"/>
      <c r="D7" s="1778"/>
      <c r="E7" s="1778"/>
      <c r="F7" s="1778"/>
      <c r="G7" s="1778"/>
      <c r="H7" s="1778"/>
      <c r="I7" s="1778"/>
      <c r="J7" s="1778"/>
      <c r="K7" s="980" t="s">
        <v>162</v>
      </c>
    </row>
    <row r="10" spans="1:35">
      <c r="AH10" s="1014" t="s">
        <v>7223</v>
      </c>
    </row>
    <row r="11" spans="1:35">
      <c r="Z11" s="1778"/>
      <c r="AA11" s="1778"/>
      <c r="AB11" s="1778"/>
      <c r="AC11" s="1778"/>
      <c r="AD11" s="1778"/>
      <c r="AE11" s="1778"/>
      <c r="AF11" s="1778"/>
      <c r="AG11" s="1778"/>
      <c r="AH11" s="1778" t="s">
        <v>772</v>
      </c>
      <c r="AI11" s="1778"/>
    </row>
    <row r="14" spans="1:35" ht="13" customHeight="1">
      <c r="A14" s="1825" t="s">
        <v>7224</v>
      </c>
      <c r="B14" s="1825"/>
      <c r="C14" s="1825"/>
      <c r="D14" s="1825"/>
      <c r="E14" s="1825"/>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row>
    <row r="15" spans="1:35" ht="13" customHeight="1">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row>
    <row r="18" spans="1:35">
      <c r="D18" s="980" t="s">
        <v>7225</v>
      </c>
    </row>
    <row r="20" spans="1:35">
      <c r="D20" s="980" t="s">
        <v>7226</v>
      </c>
      <c r="I20" s="1778" t="s">
        <v>7227</v>
      </c>
      <c r="J20" s="1778"/>
      <c r="K20" s="1778"/>
      <c r="L20" s="1778"/>
      <c r="M20" s="1778"/>
      <c r="N20" s="1778"/>
      <c r="P20" s="980" t="s">
        <v>7228</v>
      </c>
    </row>
    <row r="24" spans="1:35">
      <c r="A24" s="1778" t="s">
        <v>7122</v>
      </c>
      <c r="B24" s="1778"/>
      <c r="C24" s="1778"/>
      <c r="D24" s="1778"/>
      <c r="E24" s="1778"/>
      <c r="F24" s="1778"/>
      <c r="G24" s="1778"/>
      <c r="H24" s="1778"/>
      <c r="I24" s="1778"/>
      <c r="J24" s="1778"/>
      <c r="K24" s="1778"/>
      <c r="L24" s="1778"/>
      <c r="M24" s="1778"/>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row>
    <row r="27" spans="1:35">
      <c r="D27" s="1026" t="s">
        <v>7229</v>
      </c>
    </row>
    <row r="28" spans="1:35">
      <c r="D28" s="1826"/>
      <c r="E28" s="1826"/>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row>
    <row r="29" spans="1:35">
      <c r="D29" s="18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row>
    <row r="30" spans="1:35">
      <c r="D30" s="1026"/>
    </row>
    <row r="31" spans="1:35">
      <c r="D31" s="1026" t="s">
        <v>7230</v>
      </c>
    </row>
    <row r="32" spans="1:35">
      <c r="D32" s="1826"/>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row>
    <row r="33" spans="1:35">
      <c r="D33" s="1826"/>
      <c r="E33" s="1826"/>
      <c r="F33" s="1826"/>
      <c r="G33" s="1826"/>
      <c r="H33" s="1826"/>
      <c r="I33" s="1826"/>
      <c r="J33" s="1826"/>
      <c r="K33" s="1826"/>
      <c r="L33" s="1826"/>
      <c r="M33" s="1826"/>
      <c r="N33" s="1826"/>
      <c r="O33" s="1826"/>
      <c r="P33" s="1826"/>
      <c r="Q33" s="1826"/>
      <c r="R33" s="1826"/>
      <c r="S33" s="1826"/>
      <c r="T33" s="1826"/>
      <c r="U33" s="1826"/>
      <c r="V33" s="1826"/>
      <c r="W33" s="1826"/>
      <c r="X33" s="1826"/>
      <c r="Y33" s="1826"/>
      <c r="Z33" s="1826"/>
      <c r="AA33" s="1826"/>
      <c r="AB33" s="1826"/>
      <c r="AC33" s="1826"/>
      <c r="AD33" s="1826"/>
      <c r="AE33" s="1826"/>
      <c r="AF33" s="1826"/>
    </row>
    <row r="34" spans="1:35">
      <c r="D34" s="1026"/>
    </row>
    <row r="35" spans="1:35">
      <c r="D35" s="1026" t="s">
        <v>7231</v>
      </c>
      <c r="J35" s="980" t="s">
        <v>167</v>
      </c>
      <c r="K35" s="1681"/>
      <c r="L35" s="1681"/>
      <c r="M35" s="1681"/>
      <c r="N35" s="1681"/>
      <c r="O35" s="1681"/>
      <c r="P35" s="1681"/>
      <c r="Q35" s="1681"/>
      <c r="R35" s="1681"/>
      <c r="S35" s="1681"/>
    </row>
    <row r="36" spans="1:35">
      <c r="D36" s="1026"/>
      <c r="J36" s="980" t="s">
        <v>168</v>
      </c>
      <c r="K36" s="1681"/>
      <c r="L36" s="1681"/>
      <c r="M36" s="1681"/>
      <c r="N36" s="1681"/>
      <c r="O36" s="1681"/>
      <c r="P36" s="1681"/>
      <c r="Q36" s="1681"/>
      <c r="R36" s="1681"/>
      <c r="S36" s="1681"/>
    </row>
    <row r="37" spans="1:35">
      <c r="D37" s="1026"/>
    </row>
    <row r="38" spans="1:35">
      <c r="D38" s="1026" t="s">
        <v>7232</v>
      </c>
    </row>
    <row r="39" spans="1:35">
      <c r="D39" s="1826"/>
      <c r="E39" s="1826"/>
      <c r="F39" s="1826"/>
      <c r="G39" s="1826"/>
      <c r="H39" s="1826"/>
      <c r="I39" s="1826"/>
      <c r="J39" s="1826"/>
      <c r="K39" s="1826"/>
      <c r="L39" s="1826"/>
      <c r="M39" s="1826"/>
      <c r="N39" s="1826"/>
      <c r="O39" s="1826"/>
      <c r="P39" s="1826"/>
      <c r="Q39" s="1826"/>
      <c r="R39" s="1826"/>
      <c r="S39" s="1826"/>
      <c r="T39" s="1826"/>
      <c r="U39" s="1826"/>
      <c r="V39" s="1826"/>
      <c r="W39" s="1826"/>
      <c r="X39" s="1826"/>
      <c r="Y39" s="1826"/>
      <c r="Z39" s="1826"/>
      <c r="AA39" s="1826"/>
      <c r="AB39" s="1826"/>
      <c r="AC39" s="1826"/>
      <c r="AD39" s="1826"/>
      <c r="AE39" s="1826"/>
      <c r="AF39" s="1826"/>
    </row>
    <row r="40" spans="1:35">
      <c r="D40" s="1826"/>
      <c r="E40" s="1826"/>
      <c r="F40" s="1826"/>
      <c r="G40" s="1826"/>
      <c r="H40" s="1826"/>
      <c r="I40" s="1826"/>
      <c r="J40" s="1826"/>
      <c r="K40" s="1826"/>
      <c r="L40" s="1826"/>
      <c r="M40" s="1826"/>
      <c r="N40" s="1826"/>
      <c r="O40" s="1826"/>
      <c r="P40" s="1826"/>
      <c r="Q40" s="1826"/>
      <c r="R40" s="1826"/>
      <c r="S40" s="1826"/>
      <c r="T40" s="1826"/>
      <c r="U40" s="1826"/>
      <c r="V40" s="1826"/>
      <c r="W40" s="1826"/>
      <c r="X40" s="1826"/>
      <c r="Y40" s="1826"/>
      <c r="Z40" s="1826"/>
      <c r="AA40" s="1826"/>
      <c r="AB40" s="1826"/>
      <c r="AC40" s="1826"/>
      <c r="AD40" s="1826"/>
      <c r="AE40" s="1826"/>
      <c r="AF40" s="1826"/>
    </row>
    <row r="41" spans="1:35">
      <c r="D41" s="1026"/>
    </row>
    <row r="42" spans="1:35">
      <c r="D42" s="1026" t="s">
        <v>7233</v>
      </c>
    </row>
    <row r="43" spans="1:35">
      <c r="D43" s="1826"/>
      <c r="E43" s="1826"/>
      <c r="F43" s="1826"/>
      <c r="G43" s="1826"/>
      <c r="H43" s="1826"/>
      <c r="I43" s="1826"/>
      <c r="J43" s="1826"/>
      <c r="K43" s="1826"/>
      <c r="L43" s="1826"/>
      <c r="M43" s="1826"/>
      <c r="N43" s="1826"/>
      <c r="O43" s="1826"/>
      <c r="P43" s="1826"/>
      <c r="Q43" s="1826"/>
      <c r="R43" s="1826"/>
      <c r="S43" s="1826"/>
      <c r="T43" s="1826"/>
      <c r="U43" s="1826"/>
      <c r="V43" s="1826"/>
      <c r="W43" s="1826"/>
      <c r="X43" s="1826"/>
      <c r="Y43" s="1826"/>
      <c r="Z43" s="1826"/>
      <c r="AA43" s="1826"/>
      <c r="AB43" s="1826"/>
      <c r="AC43" s="1826"/>
      <c r="AD43" s="1826"/>
      <c r="AE43" s="1826"/>
      <c r="AF43" s="1826"/>
    </row>
    <row r="44" spans="1:35">
      <c r="D44" s="1826"/>
      <c r="E44" s="1826"/>
      <c r="F44" s="1826"/>
      <c r="G44" s="1826"/>
      <c r="H44" s="1826"/>
      <c r="I44" s="1826"/>
      <c r="J44" s="1826"/>
      <c r="K44" s="1826"/>
      <c r="L44" s="1826"/>
      <c r="M44" s="1826"/>
      <c r="N44" s="1826"/>
      <c r="O44" s="1826"/>
      <c r="P44" s="1826"/>
      <c r="Q44" s="1826"/>
      <c r="R44" s="1826"/>
      <c r="S44" s="1826"/>
      <c r="T44" s="1826"/>
      <c r="U44" s="1826"/>
      <c r="V44" s="1826"/>
      <c r="W44" s="1826"/>
      <c r="X44" s="1826"/>
      <c r="Y44" s="1826"/>
      <c r="Z44" s="1826"/>
      <c r="AA44" s="1826"/>
      <c r="AB44" s="1826"/>
      <c r="AC44" s="1826"/>
      <c r="AD44" s="1826"/>
      <c r="AE44" s="1826"/>
      <c r="AF44" s="1826"/>
    </row>
    <row r="46" spans="1:35">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row>
    <row r="48" spans="1:35">
      <c r="D48" s="980" t="s">
        <v>7234</v>
      </c>
      <c r="F48" s="1027" t="s">
        <v>7235</v>
      </c>
      <c r="G48" s="980" t="s">
        <v>7236</v>
      </c>
    </row>
    <row r="49" spans="6:7">
      <c r="F49" s="1027" t="s">
        <v>7237</v>
      </c>
      <c r="G49" s="980" t="s">
        <v>7238</v>
      </c>
    </row>
    <row r="50" spans="6:7">
      <c r="F50" s="1027"/>
      <c r="G50" s="980" t="s">
        <v>7239</v>
      </c>
    </row>
    <row r="51" spans="6:7">
      <c r="F51" s="1027" t="s">
        <v>7240</v>
      </c>
      <c r="G51" s="980" t="s">
        <v>7241</v>
      </c>
    </row>
    <row r="52" spans="6:7">
      <c r="G52" s="980" t="s">
        <v>7242</v>
      </c>
    </row>
    <row r="53" spans="6:7">
      <c r="F53" s="1027" t="s">
        <v>7243</v>
      </c>
      <c r="G53" s="980" t="s">
        <v>7244</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3">
    <pageSetUpPr fitToPage="1"/>
  </sheetPr>
  <dimension ref="A1:K31"/>
  <sheetViews>
    <sheetView showGridLines="0" view="pageBreakPreview" zoomScale="95" zoomScaleNormal="95" zoomScaleSheetLayoutView="95" workbookViewId="0"/>
  </sheetViews>
  <sheetFormatPr defaultColWidth="9" defaultRowHeight="18"/>
  <cols>
    <col min="1" max="1" width="9.90625" style="32" customWidth="1"/>
    <col min="2" max="2" width="2.7265625" style="32" customWidth="1"/>
    <col min="3" max="3" width="13.7265625" style="32" customWidth="1"/>
    <col min="4" max="4" width="7.26953125" style="32" customWidth="1"/>
    <col min="5" max="5" width="10.7265625" style="32" customWidth="1"/>
    <col min="6" max="6" width="7" style="32" customWidth="1"/>
    <col min="7" max="7" width="5.90625" style="32" customWidth="1"/>
    <col min="8" max="8" width="3.7265625" style="32" customWidth="1"/>
    <col min="9" max="9" width="7.7265625" style="32" customWidth="1"/>
    <col min="10" max="10" width="14" style="32" customWidth="1"/>
    <col min="11" max="11" width="4.26953125" style="32" customWidth="1"/>
    <col min="12" max="16384" width="9" style="32"/>
  </cols>
  <sheetData>
    <row r="1" spans="1:11" s="539" customFormat="1" ht="13">
      <c r="A1" s="538"/>
    </row>
    <row r="2" spans="1:11" s="539" customFormat="1" ht="13"/>
    <row r="3" spans="1:11" s="539" customFormat="1" ht="19">
      <c r="A3" s="1828" t="s">
        <v>797</v>
      </c>
      <c r="B3" s="1828"/>
      <c r="C3" s="1828"/>
      <c r="D3" s="1828"/>
      <c r="E3" s="1828"/>
      <c r="F3" s="1828"/>
      <c r="G3" s="1828"/>
      <c r="H3" s="1828"/>
      <c r="I3" s="1828"/>
      <c r="J3" s="1828"/>
      <c r="K3" s="1828"/>
    </row>
    <row r="4" spans="1:11" s="539" customFormat="1" ht="13"/>
    <row r="5" spans="1:11" s="539" customFormat="1" ht="13"/>
    <row r="6" spans="1:11" s="539" customFormat="1" ht="13"/>
    <row r="7" spans="1:11" s="539" customFormat="1" ht="13">
      <c r="A7" s="539" t="s">
        <v>798</v>
      </c>
    </row>
    <row r="8" spans="1:11" s="539" customFormat="1" ht="13">
      <c r="A8" s="1827"/>
      <c r="B8" s="1827"/>
      <c r="C8" s="1827"/>
      <c r="D8" s="539" t="s">
        <v>153</v>
      </c>
    </row>
    <row r="9" spans="1:11" s="539" customFormat="1" ht="13">
      <c r="H9" s="540" t="s">
        <v>799</v>
      </c>
      <c r="I9" s="1829"/>
      <c r="J9" s="1829"/>
      <c r="K9" s="1829"/>
    </row>
    <row r="10" spans="1:11" s="539" customFormat="1" ht="13"/>
    <row r="11" spans="1:11" s="539" customFormat="1" ht="13">
      <c r="G11" s="540" t="s">
        <v>800</v>
      </c>
      <c r="H11" s="1830"/>
      <c r="I11" s="1830"/>
      <c r="J11" s="1830"/>
      <c r="K11" s="1830"/>
    </row>
    <row r="12" spans="1:11" s="539" customFormat="1" ht="13">
      <c r="H12" s="1830"/>
      <c r="I12" s="1830"/>
      <c r="J12" s="1830"/>
      <c r="K12" s="1830"/>
    </row>
    <row r="13" spans="1:11" s="539" customFormat="1" ht="13">
      <c r="F13" s="541"/>
      <c r="H13" s="1830"/>
      <c r="I13" s="1830"/>
      <c r="J13" s="1830"/>
      <c r="K13" s="1830"/>
    </row>
    <row r="14" spans="1:11" s="539" customFormat="1" ht="13">
      <c r="F14" s="541"/>
      <c r="G14" s="540" t="s">
        <v>801</v>
      </c>
      <c r="H14" s="1827"/>
      <c r="I14" s="1827"/>
      <c r="J14" s="1827"/>
      <c r="K14" s="1827"/>
    </row>
    <row r="15" spans="1:11" s="539" customFormat="1" ht="13">
      <c r="G15" s="542" t="s">
        <v>802</v>
      </c>
      <c r="H15" s="1827"/>
      <c r="I15" s="1827"/>
      <c r="J15" s="1827"/>
    </row>
    <row r="16" spans="1:11" s="539" customFormat="1" ht="13"/>
    <row r="17" spans="1:11" s="539" customFormat="1" ht="13">
      <c r="A17" s="539" t="s">
        <v>803</v>
      </c>
    </row>
    <row r="18" spans="1:11" s="539" customFormat="1" ht="13"/>
    <row r="19" spans="1:11" s="539" customFormat="1" ht="13">
      <c r="A19" s="543" t="s">
        <v>155</v>
      </c>
      <c r="B19" s="543"/>
      <c r="C19" s="543"/>
      <c r="D19" s="543"/>
      <c r="E19" s="543"/>
      <c r="F19" s="543"/>
      <c r="G19" s="543"/>
      <c r="H19" s="543"/>
      <c r="I19" s="543"/>
      <c r="J19" s="543"/>
      <c r="K19" s="543"/>
    </row>
    <row r="20" spans="1:11" s="539" customFormat="1" ht="13"/>
    <row r="21" spans="1:11" s="539" customFormat="1" ht="33" customHeight="1">
      <c r="A21" s="544" t="s">
        <v>804</v>
      </c>
      <c r="B21" s="1831" t="s">
        <v>164</v>
      </c>
      <c r="C21" s="1832"/>
      <c r="D21" s="1832"/>
      <c r="E21" s="1832"/>
      <c r="F21" s="1832"/>
      <c r="G21" s="1833"/>
      <c r="H21" s="1834" t="s">
        <v>203</v>
      </c>
      <c r="I21" s="1835"/>
      <c r="J21" s="1836" t="s">
        <v>204</v>
      </c>
      <c r="K21" s="1837"/>
    </row>
    <row r="22" spans="1:11" s="539" customFormat="1" ht="30" customHeight="1">
      <c r="A22" s="1838" t="s">
        <v>805</v>
      </c>
      <c r="B22" s="1839"/>
      <c r="C22" s="1842" t="s">
        <v>806</v>
      </c>
      <c r="D22" s="1842" t="s">
        <v>807</v>
      </c>
      <c r="E22" s="545" t="s">
        <v>808</v>
      </c>
      <c r="F22" s="546"/>
      <c r="G22" s="546"/>
      <c r="H22" s="547"/>
      <c r="I22" s="548"/>
      <c r="J22" s="1838" t="s">
        <v>809</v>
      </c>
      <c r="K22" s="1839"/>
    </row>
    <row r="23" spans="1:11" s="539" customFormat="1" ht="30" customHeight="1">
      <c r="A23" s="1840"/>
      <c r="B23" s="1841"/>
      <c r="C23" s="1843"/>
      <c r="D23" s="1843"/>
      <c r="E23" s="549" t="s">
        <v>810</v>
      </c>
      <c r="F23" s="550" t="s">
        <v>811</v>
      </c>
      <c r="G23" s="549"/>
      <c r="H23" s="550" t="s">
        <v>812</v>
      </c>
      <c r="I23" s="551"/>
      <c r="J23" s="1840"/>
      <c r="K23" s="1841"/>
    </row>
    <row r="24" spans="1:11" s="539" customFormat="1" ht="20.25" customHeight="1">
      <c r="A24" s="1846"/>
      <c r="B24" s="1847"/>
      <c r="C24" s="1852"/>
      <c r="D24" s="1852"/>
      <c r="E24" s="1852"/>
      <c r="F24" s="1846"/>
      <c r="G24" s="1847"/>
      <c r="H24" s="1846"/>
      <c r="I24" s="1847"/>
      <c r="J24" s="1846"/>
      <c r="K24" s="1847"/>
    </row>
    <row r="25" spans="1:11" s="539" customFormat="1" ht="20.25" customHeight="1">
      <c r="A25" s="1848"/>
      <c r="B25" s="1849"/>
      <c r="C25" s="1853"/>
      <c r="D25" s="1853"/>
      <c r="E25" s="1853"/>
      <c r="F25" s="1848"/>
      <c r="G25" s="1849"/>
      <c r="H25" s="1848"/>
      <c r="I25" s="1849"/>
      <c r="J25" s="1848"/>
      <c r="K25" s="1849"/>
    </row>
    <row r="26" spans="1:11" s="539" customFormat="1" ht="20.25" customHeight="1">
      <c r="A26" s="1850"/>
      <c r="B26" s="1851"/>
      <c r="C26" s="1854"/>
      <c r="D26" s="1854"/>
      <c r="E26" s="1854"/>
      <c r="F26" s="1850"/>
      <c r="G26" s="1851"/>
      <c r="H26" s="1850"/>
      <c r="I26" s="1851"/>
      <c r="J26" s="1850"/>
      <c r="K26" s="1851"/>
    </row>
    <row r="27" spans="1:11" s="539" customFormat="1" ht="60" customHeight="1">
      <c r="A27" s="1844"/>
      <c r="B27" s="1845"/>
      <c r="C27" s="552"/>
      <c r="D27" s="552"/>
      <c r="E27" s="553"/>
      <c r="F27" s="1844"/>
      <c r="G27" s="1845"/>
      <c r="H27" s="1844"/>
      <c r="I27" s="1845"/>
      <c r="J27" s="1844"/>
      <c r="K27" s="1845"/>
    </row>
    <row r="28" spans="1:11" s="539" customFormat="1" ht="60" customHeight="1">
      <c r="A28" s="1844"/>
      <c r="B28" s="1845"/>
      <c r="C28" s="552"/>
      <c r="D28" s="552"/>
      <c r="E28" s="553"/>
      <c r="F28" s="1844"/>
      <c r="G28" s="1845"/>
      <c r="H28" s="1844"/>
      <c r="I28" s="1845"/>
      <c r="J28" s="1844"/>
      <c r="K28" s="1845"/>
    </row>
    <row r="29" spans="1:11" s="539" customFormat="1" ht="60" customHeight="1">
      <c r="A29" s="1844"/>
      <c r="B29" s="1845"/>
      <c r="C29" s="552"/>
      <c r="D29" s="552"/>
      <c r="E29" s="553"/>
      <c r="F29" s="1844"/>
      <c r="G29" s="1845"/>
      <c r="H29" s="1844"/>
      <c r="I29" s="1845"/>
      <c r="J29" s="1844"/>
      <c r="K29" s="1845"/>
    </row>
    <row r="30" spans="1:11" s="539" customFormat="1" ht="60" customHeight="1">
      <c r="A30" s="1844"/>
      <c r="B30" s="1845"/>
      <c r="C30" s="552"/>
      <c r="D30" s="552"/>
      <c r="E30" s="553"/>
      <c r="F30" s="1844"/>
      <c r="G30" s="1845"/>
      <c r="H30" s="1844"/>
      <c r="I30" s="1845"/>
      <c r="J30" s="1844"/>
      <c r="K30" s="1845"/>
    </row>
    <row r="31" spans="1:11" s="539" customFormat="1" ht="13">
      <c r="A31" s="554"/>
      <c r="B31" s="554"/>
      <c r="C31" s="554"/>
      <c r="D31" s="554"/>
      <c r="E31" s="554"/>
      <c r="F31" s="554"/>
      <c r="G31" s="554"/>
      <c r="H31" s="554"/>
      <c r="I31" s="554"/>
      <c r="J31" s="554"/>
      <c r="K31" s="554"/>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pageSetUpPr fitToPage="1"/>
  </sheetPr>
  <dimension ref="A1:K47"/>
  <sheetViews>
    <sheetView showGridLines="0" view="pageBreakPreview" zoomScale="95" zoomScaleNormal="95" zoomScaleSheetLayoutView="95" workbookViewId="0"/>
  </sheetViews>
  <sheetFormatPr defaultColWidth="9" defaultRowHeight="18"/>
  <cols>
    <col min="1" max="1" width="11.36328125" style="32" customWidth="1"/>
    <col min="2" max="2" width="3.90625" style="32" customWidth="1"/>
    <col min="3" max="3" width="10.08984375" style="32" customWidth="1"/>
    <col min="4" max="4" width="5.7265625" style="32" customWidth="1"/>
    <col min="5" max="6" width="10.7265625" style="32" customWidth="1"/>
    <col min="7" max="7" width="3.7265625" style="32" customWidth="1"/>
    <col min="8" max="8" width="6.7265625" style="32" customWidth="1"/>
    <col min="9" max="9" width="3.6328125" style="32" customWidth="1"/>
    <col min="10" max="10" width="13.26953125" style="32" customWidth="1"/>
    <col min="11" max="11" width="4.90625" style="32" customWidth="1"/>
    <col min="12" max="12" width="24.7265625" style="32" customWidth="1"/>
    <col min="13" max="16384" width="9" style="32"/>
  </cols>
  <sheetData>
    <row r="1" spans="1:11">
      <c r="A1" s="555"/>
      <c r="B1" s="555"/>
      <c r="C1" s="555"/>
      <c r="D1" s="555"/>
      <c r="E1" s="555"/>
      <c r="F1" s="555"/>
      <c r="G1" s="555"/>
      <c r="H1" s="555"/>
      <c r="I1" s="555"/>
      <c r="J1" s="555"/>
      <c r="K1" s="555"/>
    </row>
    <row r="2" spans="1:11">
      <c r="A2" s="555"/>
      <c r="B2" s="555"/>
      <c r="C2" s="555"/>
      <c r="D2" s="555"/>
      <c r="E2" s="555"/>
      <c r="F2" s="555"/>
      <c r="G2" s="555"/>
      <c r="H2" s="555"/>
      <c r="I2" s="555"/>
      <c r="J2" s="555"/>
      <c r="K2" s="555"/>
    </row>
    <row r="3" spans="1:11" ht="19">
      <c r="A3" s="1856" t="s">
        <v>813</v>
      </c>
      <c r="B3" s="1856"/>
      <c r="C3" s="1856"/>
      <c r="D3" s="1856"/>
      <c r="E3" s="1856"/>
      <c r="F3" s="1856"/>
      <c r="G3" s="1856"/>
      <c r="H3" s="1856"/>
      <c r="I3" s="1856"/>
      <c r="J3" s="1856"/>
      <c r="K3" s="1856"/>
    </row>
    <row r="4" spans="1:11">
      <c r="A4" s="555"/>
      <c r="B4" s="555"/>
      <c r="C4" s="555"/>
      <c r="D4" s="555"/>
      <c r="E4" s="555"/>
      <c r="F4" s="555"/>
      <c r="G4" s="555"/>
      <c r="H4" s="555"/>
      <c r="I4" s="555"/>
      <c r="J4" s="555"/>
      <c r="K4" s="555"/>
    </row>
    <row r="5" spans="1:11">
      <c r="A5" s="555"/>
      <c r="B5" s="555"/>
      <c r="C5" s="555"/>
      <c r="D5" s="555"/>
      <c r="E5" s="555"/>
      <c r="F5" s="555"/>
      <c r="G5" s="555"/>
      <c r="H5" s="555"/>
      <c r="I5" s="556" t="s">
        <v>799</v>
      </c>
      <c r="J5" s="1857"/>
      <c r="K5" s="1857"/>
    </row>
    <row r="6" spans="1:11">
      <c r="A6" s="555"/>
      <c r="B6" s="555"/>
      <c r="C6" s="555"/>
      <c r="D6" s="555"/>
      <c r="E6" s="555"/>
      <c r="F6" s="555"/>
      <c r="G6" s="555"/>
      <c r="H6" s="555"/>
      <c r="I6" s="555"/>
      <c r="J6" s="555"/>
      <c r="K6" s="555"/>
    </row>
    <row r="7" spans="1:11">
      <c r="A7" s="539" t="s">
        <v>798</v>
      </c>
      <c r="B7" s="555"/>
      <c r="C7" s="555"/>
      <c r="D7" s="555"/>
      <c r="E7" s="555"/>
      <c r="F7" s="555"/>
      <c r="G7" s="555"/>
      <c r="H7" s="555"/>
      <c r="I7" s="555"/>
      <c r="J7" s="555"/>
      <c r="K7" s="555"/>
    </row>
    <row r="8" spans="1:11">
      <c r="A8" s="1858"/>
      <c r="B8" s="1858"/>
      <c r="C8" s="1858"/>
      <c r="D8" s="555" t="s">
        <v>153</v>
      </c>
      <c r="E8" s="555"/>
      <c r="F8" s="555"/>
      <c r="G8" s="555"/>
      <c r="H8" s="555"/>
      <c r="I8" s="555"/>
      <c r="J8" s="555"/>
      <c r="K8" s="555"/>
    </row>
    <row r="9" spans="1:11">
      <c r="A9" s="555"/>
      <c r="B9" s="555"/>
      <c r="C9" s="555"/>
      <c r="D9" s="555"/>
      <c r="E9" s="555"/>
      <c r="F9" s="555"/>
      <c r="G9" s="540" t="s">
        <v>800</v>
      </c>
      <c r="H9" s="1859"/>
      <c r="I9" s="1859"/>
      <c r="J9" s="1859"/>
      <c r="K9" s="1859"/>
    </row>
    <row r="10" spans="1:11">
      <c r="A10" s="555"/>
      <c r="B10" s="555"/>
      <c r="C10" s="555"/>
      <c r="D10" s="555"/>
      <c r="E10" s="555"/>
      <c r="F10" s="541"/>
      <c r="G10" s="555"/>
      <c r="H10" s="1859"/>
      <c r="I10" s="1859"/>
      <c r="J10" s="1859"/>
      <c r="K10" s="1859"/>
    </row>
    <row r="11" spans="1:11">
      <c r="A11" s="555"/>
      <c r="B11" s="555"/>
      <c r="C11" s="555"/>
      <c r="D11" s="555"/>
      <c r="E11" s="555"/>
      <c r="F11" s="555"/>
      <c r="G11" s="556" t="s">
        <v>801</v>
      </c>
      <c r="H11" s="1855"/>
      <c r="I11" s="1855"/>
      <c r="J11" s="1855"/>
      <c r="K11" s="1855"/>
    </row>
    <row r="12" spans="1:11">
      <c r="A12" s="555"/>
      <c r="B12" s="555"/>
      <c r="C12" s="555"/>
      <c r="D12" s="555"/>
      <c r="E12" s="555"/>
      <c r="F12" s="555"/>
      <c r="G12" s="556" t="s">
        <v>814</v>
      </c>
      <c r="H12" s="1855"/>
      <c r="I12" s="1855"/>
      <c r="J12" s="1855"/>
      <c r="K12" s="557"/>
    </row>
    <row r="13" spans="1:11">
      <c r="A13" s="555"/>
      <c r="B13" s="555"/>
      <c r="C13" s="555"/>
      <c r="D13" s="555"/>
      <c r="E13" s="555"/>
      <c r="F13" s="555"/>
      <c r="G13" s="555"/>
      <c r="H13" s="555"/>
      <c r="I13" s="555"/>
      <c r="J13" s="555"/>
      <c r="K13" s="555"/>
    </row>
    <row r="14" spans="1:11">
      <c r="A14" s="555" t="s">
        <v>815</v>
      </c>
      <c r="B14" s="555"/>
      <c r="C14" s="555"/>
      <c r="D14" s="555"/>
      <c r="E14" s="555"/>
      <c r="F14" s="555"/>
      <c r="G14" s="555"/>
      <c r="H14" s="555"/>
      <c r="I14" s="555"/>
      <c r="J14" s="555"/>
      <c r="K14" s="555"/>
    </row>
    <row r="15" spans="1:11">
      <c r="A15" s="555"/>
      <c r="B15" s="555"/>
      <c r="C15" s="555"/>
      <c r="D15" s="555"/>
      <c r="E15" s="555"/>
      <c r="F15" s="555"/>
      <c r="G15" s="555"/>
      <c r="H15" s="555"/>
      <c r="I15" s="555"/>
      <c r="J15" s="555"/>
      <c r="K15" s="555"/>
    </row>
    <row r="16" spans="1:11">
      <c r="A16" s="558" t="s">
        <v>155</v>
      </c>
      <c r="B16" s="558"/>
      <c r="C16" s="558"/>
      <c r="D16" s="558"/>
      <c r="E16" s="558"/>
      <c r="F16" s="558"/>
      <c r="G16" s="558"/>
      <c r="H16" s="558"/>
      <c r="I16" s="558"/>
      <c r="J16" s="558"/>
      <c r="K16" s="555"/>
    </row>
    <row r="17" spans="1:11">
      <c r="A17" s="555"/>
      <c r="B17" s="555"/>
      <c r="C17" s="555"/>
      <c r="D17" s="555"/>
      <c r="E17" s="555"/>
      <c r="F17" s="555"/>
      <c r="G17" s="555"/>
      <c r="H17" s="555"/>
      <c r="I17" s="555"/>
      <c r="J17" s="555"/>
      <c r="K17" s="555"/>
    </row>
    <row r="18" spans="1:11" ht="33" customHeight="1">
      <c r="A18" s="559" t="s">
        <v>816</v>
      </c>
      <c r="B18" s="1860" t="s">
        <v>164</v>
      </c>
      <c r="C18" s="1861"/>
      <c r="D18" s="1861"/>
      <c r="E18" s="1862"/>
      <c r="F18" s="560" t="s">
        <v>203</v>
      </c>
      <c r="G18" s="561"/>
      <c r="H18" s="1863" t="s">
        <v>204</v>
      </c>
      <c r="I18" s="1864"/>
      <c r="J18" s="1864"/>
      <c r="K18" s="1865"/>
    </row>
    <row r="19" spans="1:11" ht="30" customHeight="1">
      <c r="A19" s="1866" t="s">
        <v>817</v>
      </c>
      <c r="B19" s="1867"/>
      <c r="C19" s="1870" t="s">
        <v>818</v>
      </c>
      <c r="D19" s="1870" t="s">
        <v>757</v>
      </c>
      <c r="E19" s="1868" t="s">
        <v>819</v>
      </c>
      <c r="F19" s="1872"/>
      <c r="G19" s="1872"/>
      <c r="H19" s="1869"/>
      <c r="I19" s="1866" t="s">
        <v>820</v>
      </c>
      <c r="J19" s="1873"/>
      <c r="K19" s="1867"/>
    </row>
    <row r="20" spans="1:11" ht="30" customHeight="1">
      <c r="A20" s="1868"/>
      <c r="B20" s="1869"/>
      <c r="C20" s="1871"/>
      <c r="D20" s="1871"/>
      <c r="E20" s="562" t="s">
        <v>821</v>
      </c>
      <c r="F20" s="562" t="s">
        <v>822</v>
      </c>
      <c r="G20" s="563" t="s">
        <v>823</v>
      </c>
      <c r="H20" s="562"/>
      <c r="I20" s="1868"/>
      <c r="J20" s="1872"/>
      <c r="K20" s="1869"/>
    </row>
    <row r="21" spans="1:11">
      <c r="A21" s="1874"/>
      <c r="B21" s="1875"/>
      <c r="C21" s="564"/>
      <c r="D21" s="564"/>
      <c r="E21" s="565"/>
      <c r="F21" s="565"/>
      <c r="G21" s="1874"/>
      <c r="H21" s="1875"/>
      <c r="I21" s="1876"/>
      <c r="J21" s="1877"/>
      <c r="K21" s="1878"/>
    </row>
    <row r="22" spans="1:11">
      <c r="A22" s="1879"/>
      <c r="B22" s="1880"/>
      <c r="C22" s="564"/>
      <c r="D22" s="564"/>
      <c r="E22" s="565"/>
      <c r="F22" s="565"/>
      <c r="G22" s="1879"/>
      <c r="H22" s="1880"/>
      <c r="I22" s="1881"/>
      <c r="J22" s="1882"/>
      <c r="K22" s="1883"/>
    </row>
    <row r="23" spans="1:11">
      <c r="A23" s="1879"/>
      <c r="B23" s="1880"/>
      <c r="C23" s="564"/>
      <c r="D23" s="564"/>
      <c r="E23" s="565"/>
      <c r="F23" s="565"/>
      <c r="G23" s="1879"/>
      <c r="H23" s="1880"/>
      <c r="I23" s="1881"/>
      <c r="J23" s="1882"/>
      <c r="K23" s="1883"/>
    </row>
    <row r="24" spans="1:11">
      <c r="A24" s="1879"/>
      <c r="B24" s="1880"/>
      <c r="C24" s="565"/>
      <c r="D24" s="565"/>
      <c r="E24" s="565"/>
      <c r="F24" s="565"/>
      <c r="G24" s="1879"/>
      <c r="H24" s="1880"/>
      <c r="I24" s="1881"/>
      <c r="J24" s="1882"/>
      <c r="K24" s="1883"/>
    </row>
    <row r="25" spans="1:11">
      <c r="A25" s="1879"/>
      <c r="B25" s="1880"/>
      <c r="C25" s="565"/>
      <c r="D25" s="565"/>
      <c r="E25" s="565"/>
      <c r="F25" s="565"/>
      <c r="G25" s="1879"/>
      <c r="H25" s="1880"/>
      <c r="I25" s="1881"/>
      <c r="J25" s="1882"/>
      <c r="K25" s="1883"/>
    </row>
    <row r="26" spans="1:11">
      <c r="A26" s="1879"/>
      <c r="B26" s="1880"/>
      <c r="C26" s="565"/>
      <c r="D26" s="565"/>
      <c r="E26" s="565"/>
      <c r="F26" s="565"/>
      <c r="G26" s="1879"/>
      <c r="H26" s="1880"/>
      <c r="I26" s="1881"/>
      <c r="J26" s="1882"/>
      <c r="K26" s="1883"/>
    </row>
    <row r="27" spans="1:11">
      <c r="A27" s="1879"/>
      <c r="B27" s="1880"/>
      <c r="C27" s="565"/>
      <c r="D27" s="565"/>
      <c r="E27" s="565"/>
      <c r="F27" s="565"/>
      <c r="G27" s="1879"/>
      <c r="H27" s="1880"/>
      <c r="I27" s="1881"/>
      <c r="J27" s="1882"/>
      <c r="K27" s="1883"/>
    </row>
    <row r="28" spans="1:11">
      <c r="A28" s="1879"/>
      <c r="B28" s="1880"/>
      <c r="C28" s="565"/>
      <c r="D28" s="565"/>
      <c r="E28" s="565"/>
      <c r="F28" s="565"/>
      <c r="G28" s="1879"/>
      <c r="H28" s="1880"/>
      <c r="I28" s="1881"/>
      <c r="J28" s="1882"/>
      <c r="K28" s="1883"/>
    </row>
    <row r="29" spans="1:11">
      <c r="A29" s="1879"/>
      <c r="B29" s="1880"/>
      <c r="C29" s="565"/>
      <c r="D29" s="565"/>
      <c r="E29" s="565"/>
      <c r="F29" s="565"/>
      <c r="G29" s="1879"/>
      <c r="H29" s="1880"/>
      <c r="I29" s="1881"/>
      <c r="J29" s="1882"/>
      <c r="K29" s="1883"/>
    </row>
    <row r="30" spans="1:11">
      <c r="A30" s="1879"/>
      <c r="B30" s="1880"/>
      <c r="C30" s="565"/>
      <c r="D30" s="565"/>
      <c r="E30" s="565"/>
      <c r="F30" s="565"/>
      <c r="G30" s="1879"/>
      <c r="H30" s="1880"/>
      <c r="I30" s="1881"/>
      <c r="J30" s="1882"/>
      <c r="K30" s="1883"/>
    </row>
    <row r="31" spans="1:11">
      <c r="A31" s="1879"/>
      <c r="B31" s="1880"/>
      <c r="C31" s="565"/>
      <c r="D31" s="565"/>
      <c r="E31" s="565"/>
      <c r="F31" s="565"/>
      <c r="G31" s="1879"/>
      <c r="H31" s="1880"/>
      <c r="I31" s="1881"/>
      <c r="J31" s="1882"/>
      <c r="K31" s="1883"/>
    </row>
    <row r="32" spans="1:11">
      <c r="A32" s="1879"/>
      <c r="B32" s="1880"/>
      <c r="C32" s="565"/>
      <c r="D32" s="565"/>
      <c r="E32" s="565"/>
      <c r="F32" s="565"/>
      <c r="G32" s="1879"/>
      <c r="H32" s="1880"/>
      <c r="I32" s="1881"/>
      <c r="J32" s="1882"/>
      <c r="K32" s="1883"/>
    </row>
    <row r="33" spans="1:11">
      <c r="A33" s="1879"/>
      <c r="B33" s="1880"/>
      <c r="C33" s="565"/>
      <c r="D33" s="565"/>
      <c r="E33" s="565"/>
      <c r="F33" s="565"/>
      <c r="G33" s="1879"/>
      <c r="H33" s="1880"/>
      <c r="I33" s="1881"/>
      <c r="J33" s="1882"/>
      <c r="K33" s="1883"/>
    </row>
    <row r="34" spans="1:11">
      <c r="A34" s="1879"/>
      <c r="B34" s="1880"/>
      <c r="C34" s="565"/>
      <c r="D34" s="565"/>
      <c r="E34" s="565"/>
      <c r="F34" s="565"/>
      <c r="G34" s="1879"/>
      <c r="H34" s="1880"/>
      <c r="I34" s="1881"/>
      <c r="J34" s="1882"/>
      <c r="K34" s="1883"/>
    </row>
    <row r="35" spans="1:11">
      <c r="A35" s="1879"/>
      <c r="B35" s="1880"/>
      <c r="C35" s="565"/>
      <c r="D35" s="565"/>
      <c r="E35" s="565"/>
      <c r="F35" s="565"/>
      <c r="G35" s="1879"/>
      <c r="H35" s="1880"/>
      <c r="I35" s="1881"/>
      <c r="J35" s="1882"/>
      <c r="K35" s="1883"/>
    </row>
    <row r="36" spans="1:11">
      <c r="A36" s="1884"/>
      <c r="B36" s="1885"/>
      <c r="C36" s="566"/>
      <c r="D36" s="566"/>
      <c r="E36" s="566"/>
      <c r="F36" s="566"/>
      <c r="G36" s="1884"/>
      <c r="H36" s="1885"/>
      <c r="I36" s="1886"/>
      <c r="J36" s="1887"/>
      <c r="K36" s="1888"/>
    </row>
    <row r="37" spans="1:11">
      <c r="A37" s="567" t="s">
        <v>824</v>
      </c>
      <c r="B37" s="555"/>
      <c r="C37" s="555"/>
      <c r="D37" s="555"/>
      <c r="E37" s="555"/>
      <c r="F37" s="555"/>
      <c r="G37" s="555"/>
      <c r="H37" s="555"/>
      <c r="I37" s="555"/>
      <c r="J37" s="1866" t="s">
        <v>825</v>
      </c>
      <c r="K37" s="1867"/>
    </row>
    <row r="38" spans="1:11">
      <c r="A38" s="567"/>
      <c r="B38" s="555" t="s">
        <v>826</v>
      </c>
      <c r="C38" s="555"/>
      <c r="D38" s="555"/>
      <c r="E38" s="555"/>
      <c r="F38" s="555"/>
      <c r="G38" s="555"/>
      <c r="H38" s="555"/>
      <c r="I38" s="555"/>
      <c r="J38" s="1889"/>
      <c r="K38" s="1890"/>
    </row>
    <row r="39" spans="1:11">
      <c r="A39" s="568" t="s">
        <v>7280</v>
      </c>
      <c r="B39" s="555" t="s">
        <v>827</v>
      </c>
      <c r="C39" s="555"/>
      <c r="D39" s="555"/>
      <c r="E39" s="555"/>
      <c r="F39" s="555"/>
      <c r="G39" s="555"/>
      <c r="H39" s="555"/>
      <c r="I39" s="555"/>
      <c r="J39" s="1891"/>
      <c r="K39" s="1892"/>
    </row>
    <row r="40" spans="1:11">
      <c r="A40" s="567"/>
      <c r="B40" s="555" t="s">
        <v>795</v>
      </c>
      <c r="C40" s="555"/>
      <c r="D40" s="555"/>
      <c r="E40" s="556" t="s">
        <v>799</v>
      </c>
      <c r="F40" s="1858"/>
      <c r="G40" s="1858"/>
      <c r="H40" s="1858"/>
      <c r="I40" s="569"/>
      <c r="J40" s="1893"/>
      <c r="K40" s="1894"/>
    </row>
    <row r="41" spans="1:11">
      <c r="A41" s="568" t="s">
        <v>828</v>
      </c>
      <c r="B41" s="555"/>
      <c r="C41" s="555"/>
      <c r="D41" s="555"/>
      <c r="E41" s="555"/>
      <c r="F41" s="555"/>
      <c r="G41" s="555"/>
      <c r="H41" s="555"/>
      <c r="I41" s="569"/>
      <c r="J41" s="1889"/>
      <c r="K41" s="1890"/>
    </row>
    <row r="42" spans="1:11">
      <c r="A42" s="567"/>
      <c r="B42" s="555"/>
      <c r="C42" s="555"/>
      <c r="D42" s="555"/>
      <c r="E42" s="570" t="s">
        <v>829</v>
      </c>
      <c r="F42" s="1895"/>
      <c r="G42" s="1895"/>
      <c r="H42" s="1895"/>
      <c r="I42" s="571"/>
      <c r="J42" s="1889"/>
      <c r="K42" s="1890"/>
    </row>
    <row r="43" spans="1:11" ht="15" customHeight="1">
      <c r="A43" s="572"/>
      <c r="B43" s="573"/>
      <c r="C43" s="573"/>
      <c r="D43" s="573"/>
      <c r="E43" s="573"/>
      <c r="F43" s="573"/>
      <c r="G43" s="573"/>
      <c r="H43" s="573"/>
      <c r="I43" s="574"/>
      <c r="J43" s="1868"/>
      <c r="K43" s="1869"/>
    </row>
    <row r="44" spans="1:11">
      <c r="A44" s="575"/>
      <c r="B44" s="575"/>
      <c r="C44" s="575"/>
      <c r="D44" s="575"/>
      <c r="E44" s="575"/>
      <c r="F44" s="575"/>
      <c r="G44" s="575"/>
      <c r="H44" s="575"/>
      <c r="I44" s="575"/>
      <c r="J44" s="575"/>
      <c r="K44" s="575"/>
    </row>
    <row r="45" spans="1:11">
      <c r="A45" s="555"/>
      <c r="B45" s="555"/>
      <c r="C45" s="555"/>
      <c r="D45" s="555"/>
      <c r="E45" s="555"/>
      <c r="F45" s="555"/>
      <c r="G45" s="555"/>
      <c r="H45" s="555"/>
      <c r="I45" s="555"/>
      <c r="J45" s="555"/>
      <c r="K45" s="555"/>
    </row>
    <row r="46" spans="1:11">
      <c r="A46" s="555" t="s">
        <v>7281</v>
      </c>
      <c r="B46" s="555"/>
      <c r="C46" s="555"/>
      <c r="D46" s="555"/>
      <c r="E46" s="555"/>
      <c r="F46" s="555"/>
      <c r="G46" s="555"/>
      <c r="H46" s="555"/>
      <c r="I46" s="555"/>
      <c r="J46" s="555"/>
      <c r="K46" s="555"/>
    </row>
    <row r="47" spans="1:11">
      <c r="A47" s="555" t="s">
        <v>830</v>
      </c>
      <c r="B47" s="555"/>
      <c r="C47" s="555"/>
      <c r="D47" s="555"/>
      <c r="E47" s="555"/>
      <c r="F47" s="555"/>
      <c r="G47" s="555"/>
      <c r="H47" s="555"/>
      <c r="I47" s="555"/>
      <c r="J47" s="555"/>
      <c r="K47" s="555"/>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8"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pageSetUpPr fitToPage="1"/>
  </sheetPr>
  <dimension ref="A1:G33"/>
  <sheetViews>
    <sheetView showGridLines="0" view="pageBreakPreview" zoomScale="95" zoomScaleNormal="95" zoomScaleSheetLayoutView="95" workbookViewId="0"/>
  </sheetViews>
  <sheetFormatPr defaultColWidth="9" defaultRowHeight="18"/>
  <cols>
    <col min="1" max="1" width="23.36328125" style="32" customWidth="1"/>
    <col min="2" max="2" width="17.7265625" style="32" customWidth="1"/>
    <col min="3" max="3" width="7" style="32" customWidth="1"/>
    <col min="4" max="4" width="9.6328125" style="32" customWidth="1"/>
    <col min="5" max="5" width="8" style="32" customWidth="1"/>
    <col min="6" max="6" width="20.90625" style="32" customWidth="1"/>
    <col min="7" max="7" width="3.6328125" style="32" customWidth="1"/>
    <col min="8" max="9" width="9" style="32" customWidth="1"/>
    <col min="10" max="16384" width="9" style="32"/>
  </cols>
  <sheetData>
    <row r="1" spans="1:7">
      <c r="A1" s="576"/>
      <c r="B1" s="577"/>
      <c r="C1" s="577"/>
      <c r="D1" s="577"/>
      <c r="E1" s="578" t="s">
        <v>799</v>
      </c>
      <c r="F1" s="1899"/>
      <c r="G1" s="1899"/>
    </row>
    <row r="2" spans="1:7">
      <c r="A2" s="577"/>
      <c r="B2" s="577"/>
      <c r="C2" s="577"/>
      <c r="D2" s="577"/>
      <c r="E2" s="577"/>
      <c r="F2" s="577"/>
      <c r="G2" s="577"/>
    </row>
    <row r="3" spans="1:7">
      <c r="A3" s="539" t="s">
        <v>831</v>
      </c>
      <c r="B3" s="577"/>
      <c r="C3" s="577"/>
      <c r="D3" s="577"/>
      <c r="E3" s="577"/>
      <c r="F3" s="577"/>
      <c r="G3" s="577"/>
    </row>
    <row r="4" spans="1:7">
      <c r="A4" s="579"/>
      <c r="B4" s="577" t="s">
        <v>153</v>
      </c>
      <c r="C4" s="577"/>
      <c r="D4" s="577"/>
      <c r="E4" s="577"/>
      <c r="F4" s="577"/>
      <c r="G4" s="577"/>
    </row>
    <row r="5" spans="1:7">
      <c r="A5" s="577"/>
      <c r="B5" s="577"/>
      <c r="C5" s="577"/>
      <c r="D5" s="540" t="s">
        <v>800</v>
      </c>
      <c r="E5" s="1900"/>
      <c r="F5" s="1900"/>
      <c r="G5" s="1900"/>
    </row>
    <row r="6" spans="1:7">
      <c r="A6" s="577"/>
      <c r="B6" s="577"/>
      <c r="C6" s="541"/>
      <c r="D6" s="577"/>
      <c r="E6" s="1900"/>
      <c r="F6" s="1900"/>
      <c r="G6" s="1900"/>
    </row>
    <row r="7" spans="1:7">
      <c r="A7" s="577"/>
      <c r="B7" s="577"/>
      <c r="C7" s="577"/>
      <c r="D7" s="542" t="s">
        <v>801</v>
      </c>
      <c r="E7" s="1901"/>
      <c r="F7" s="1901"/>
      <c r="G7" s="1901"/>
    </row>
    <row r="8" spans="1:7">
      <c r="A8" s="577"/>
      <c r="B8" s="577"/>
      <c r="C8" s="577"/>
      <c r="D8" s="578" t="s">
        <v>832</v>
      </c>
      <c r="E8" s="1901"/>
      <c r="F8" s="1901"/>
      <c r="G8" s="580"/>
    </row>
    <row r="9" spans="1:7">
      <c r="A9" s="577"/>
      <c r="B9" s="577"/>
      <c r="C9" s="577"/>
      <c r="D9" s="577"/>
      <c r="E9" s="577"/>
      <c r="F9" s="577"/>
      <c r="G9" s="577"/>
    </row>
    <row r="10" spans="1:7" ht="19">
      <c r="A10" s="1902" t="s">
        <v>833</v>
      </c>
      <c r="B10" s="1902"/>
      <c r="C10" s="1902"/>
      <c r="D10" s="1902"/>
      <c r="E10" s="1902"/>
      <c r="F10" s="1902"/>
      <c r="G10" s="1902"/>
    </row>
    <row r="11" spans="1:7">
      <c r="A11" s="577"/>
      <c r="B11" s="577"/>
      <c r="C11" s="577"/>
      <c r="D11" s="577"/>
      <c r="E11" s="577"/>
      <c r="F11" s="577"/>
      <c r="G11" s="577"/>
    </row>
    <row r="12" spans="1:7">
      <c r="A12" s="581"/>
      <c r="B12" s="581"/>
      <c r="C12" s="581"/>
      <c r="D12" s="581"/>
      <c r="E12" s="581"/>
      <c r="F12" s="577"/>
      <c r="G12" s="577"/>
    </row>
    <row r="13" spans="1:7">
      <c r="A13" s="1903" t="s">
        <v>834</v>
      </c>
      <c r="B13" s="1903"/>
      <c r="C13" s="1903"/>
      <c r="D13" s="1903"/>
      <c r="E13" s="1903"/>
      <c r="F13" s="1903"/>
      <c r="G13" s="577"/>
    </row>
    <row r="14" spans="1:7">
      <c r="A14" s="1903"/>
      <c r="B14" s="1903"/>
      <c r="C14" s="1903"/>
      <c r="D14" s="1903"/>
      <c r="E14" s="1903"/>
      <c r="F14" s="1903"/>
      <c r="G14" s="577"/>
    </row>
    <row r="15" spans="1:7">
      <c r="A15" s="1903"/>
      <c r="B15" s="1903"/>
      <c r="C15" s="1903"/>
      <c r="D15" s="1903"/>
      <c r="E15" s="1903"/>
      <c r="F15" s="1903"/>
      <c r="G15" s="577"/>
    </row>
    <row r="16" spans="1:7">
      <c r="A16" s="577"/>
      <c r="B16" s="577"/>
      <c r="C16" s="577"/>
      <c r="D16" s="577"/>
      <c r="E16" s="577"/>
      <c r="F16" s="577"/>
      <c r="G16" s="577"/>
    </row>
    <row r="17" spans="1:7">
      <c r="A17" s="1904" t="s">
        <v>155</v>
      </c>
      <c r="B17" s="1904"/>
      <c r="C17" s="1904"/>
      <c r="D17" s="1904"/>
      <c r="E17" s="1904"/>
      <c r="F17" s="1904"/>
      <c r="G17" s="1904"/>
    </row>
    <row r="18" spans="1:7" ht="18.5" thickBot="1">
      <c r="A18" s="577"/>
      <c r="B18" s="577"/>
      <c r="C18" s="577"/>
      <c r="D18" s="577"/>
      <c r="E18" s="577"/>
      <c r="F18" s="577"/>
      <c r="G18" s="577"/>
    </row>
    <row r="19" spans="1:7" ht="30" customHeight="1">
      <c r="A19" s="582" t="s">
        <v>835</v>
      </c>
      <c r="B19" s="583" t="s">
        <v>836</v>
      </c>
      <c r="C19" s="583" t="s">
        <v>807</v>
      </c>
      <c r="D19" s="1905" t="s">
        <v>837</v>
      </c>
      <c r="E19" s="1906"/>
      <c r="F19" s="1905" t="s">
        <v>838</v>
      </c>
      <c r="G19" s="1907"/>
    </row>
    <row r="20" spans="1:7" ht="30" customHeight="1">
      <c r="A20" s="584"/>
      <c r="B20" s="585"/>
      <c r="C20" s="585"/>
      <c r="D20" s="1896"/>
      <c r="E20" s="1897"/>
      <c r="F20" s="1896"/>
      <c r="G20" s="1898"/>
    </row>
    <row r="21" spans="1:7" ht="30" customHeight="1">
      <c r="A21" s="584"/>
      <c r="B21" s="585"/>
      <c r="C21" s="585"/>
      <c r="D21" s="1896"/>
      <c r="E21" s="1897"/>
      <c r="F21" s="1896"/>
      <c r="G21" s="1898"/>
    </row>
    <row r="22" spans="1:7" ht="30" customHeight="1">
      <c r="A22" s="584"/>
      <c r="B22" s="585"/>
      <c r="C22" s="585"/>
      <c r="D22" s="1896"/>
      <c r="E22" s="1897"/>
      <c r="F22" s="1896"/>
      <c r="G22" s="1898"/>
    </row>
    <row r="23" spans="1:7" ht="30" customHeight="1">
      <c r="A23" s="584"/>
      <c r="B23" s="585"/>
      <c r="C23" s="585"/>
      <c r="D23" s="1896"/>
      <c r="E23" s="1897"/>
      <c r="F23" s="1896"/>
      <c r="G23" s="1898"/>
    </row>
    <row r="24" spans="1:7" ht="30" customHeight="1">
      <c r="A24" s="584"/>
      <c r="B24" s="585"/>
      <c r="C24" s="585"/>
      <c r="D24" s="1896"/>
      <c r="E24" s="1897"/>
      <c r="F24" s="1896"/>
      <c r="G24" s="1898"/>
    </row>
    <row r="25" spans="1:7" ht="30" customHeight="1">
      <c r="A25" s="586"/>
      <c r="B25" s="587"/>
      <c r="C25" s="587"/>
      <c r="D25" s="1896"/>
      <c r="E25" s="1897"/>
      <c r="F25" s="1896"/>
      <c r="G25" s="1898"/>
    </row>
    <row r="26" spans="1:7" ht="30" customHeight="1">
      <c r="A26" s="586"/>
      <c r="B26" s="587"/>
      <c r="C26" s="587"/>
      <c r="D26" s="1896"/>
      <c r="E26" s="1897"/>
      <c r="F26" s="1896"/>
      <c r="G26" s="1898"/>
    </row>
    <row r="27" spans="1:7" ht="30" customHeight="1">
      <c r="A27" s="586"/>
      <c r="B27" s="587"/>
      <c r="C27" s="587"/>
      <c r="D27" s="1896"/>
      <c r="E27" s="1897"/>
      <c r="F27" s="1896"/>
      <c r="G27" s="1898"/>
    </row>
    <row r="28" spans="1:7" ht="30" customHeight="1">
      <c r="A28" s="586"/>
      <c r="B28" s="587"/>
      <c r="C28" s="587"/>
      <c r="D28" s="1896"/>
      <c r="E28" s="1897"/>
      <c r="F28" s="1896"/>
      <c r="G28" s="1898"/>
    </row>
    <row r="29" spans="1:7" ht="30" customHeight="1">
      <c r="A29" s="586"/>
      <c r="B29" s="587"/>
      <c r="C29" s="587"/>
      <c r="D29" s="1896"/>
      <c r="E29" s="1897"/>
      <c r="F29" s="1896"/>
      <c r="G29" s="1898"/>
    </row>
    <row r="30" spans="1:7" ht="30" customHeight="1">
      <c r="A30" s="586"/>
      <c r="B30" s="587"/>
      <c r="C30" s="587"/>
      <c r="D30" s="1896"/>
      <c r="E30" s="1897"/>
      <c r="F30" s="1896"/>
      <c r="G30" s="1898"/>
    </row>
    <row r="31" spans="1:7" ht="30" customHeight="1">
      <c r="A31" s="586"/>
      <c r="B31" s="587"/>
      <c r="C31" s="587"/>
      <c r="D31" s="1896"/>
      <c r="E31" s="1897"/>
      <c r="F31" s="1896"/>
      <c r="G31" s="1898"/>
    </row>
    <row r="32" spans="1:7" ht="30" customHeight="1">
      <c r="A32" s="586"/>
      <c r="B32" s="587"/>
      <c r="C32" s="587"/>
      <c r="D32" s="1896"/>
      <c r="E32" s="1897"/>
      <c r="F32" s="1896"/>
      <c r="G32" s="1898"/>
    </row>
    <row r="33" spans="1:7" ht="30" customHeight="1" thickBot="1">
      <c r="A33" s="588"/>
      <c r="B33" s="589"/>
      <c r="C33" s="589"/>
      <c r="D33" s="1908"/>
      <c r="E33" s="1909"/>
      <c r="F33" s="1908"/>
      <c r="G33" s="1910"/>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dimension ref="A1:J99"/>
  <sheetViews>
    <sheetView view="pageBreakPreview" zoomScaleNormal="100" zoomScaleSheetLayoutView="100" workbookViewId="0"/>
  </sheetViews>
  <sheetFormatPr defaultColWidth="9" defaultRowHeight="18"/>
  <cols>
    <col min="1" max="1" width="4.6328125" style="592" customWidth="1"/>
    <col min="2" max="2" width="9.6328125" style="592" customWidth="1"/>
    <col min="3" max="3" width="12.6328125" style="592" customWidth="1"/>
    <col min="4" max="4" width="6.6328125" style="592" customWidth="1"/>
    <col min="5" max="5" width="4.6328125" style="592" customWidth="1"/>
    <col min="6" max="7" width="14.6328125" style="592" customWidth="1"/>
    <col min="8" max="9" width="9.6328125" style="592" customWidth="1"/>
    <col min="10" max="10" width="10.6328125" style="592" customWidth="1"/>
    <col min="11" max="16384" width="9" style="592"/>
  </cols>
  <sheetData>
    <row r="1" spans="1:10" s="590" customFormat="1" ht="13.5" customHeight="1">
      <c r="J1" s="591" t="s">
        <v>839</v>
      </c>
    </row>
    <row r="2" spans="1:10" s="590" customFormat="1" ht="13.5" customHeight="1"/>
    <row r="3" spans="1:10" ht="24" customHeight="1">
      <c r="A3" s="1915" t="s">
        <v>840</v>
      </c>
      <c r="B3" s="1915"/>
      <c r="C3" s="1915"/>
      <c r="D3" s="1915"/>
      <c r="E3" s="1915"/>
      <c r="F3" s="1915"/>
      <c r="G3" s="1915"/>
      <c r="H3" s="1915"/>
      <c r="I3" s="1915"/>
      <c r="J3" s="1915"/>
    </row>
    <row r="4" spans="1:10" s="594" customFormat="1" ht="13.5" customHeight="1">
      <c r="A4" s="593"/>
      <c r="B4" s="593"/>
      <c r="C4" s="593"/>
      <c r="D4" s="593"/>
      <c r="E4" s="593"/>
      <c r="F4" s="593"/>
      <c r="G4" s="593"/>
      <c r="H4" s="593"/>
      <c r="I4" s="593"/>
      <c r="J4" s="593"/>
    </row>
    <row r="5" spans="1:10" s="594" customFormat="1" ht="13.5" customHeight="1">
      <c r="J5" s="595" t="s">
        <v>7021</v>
      </c>
    </row>
    <row r="6" spans="1:10" s="594" customFormat="1" ht="13.5" customHeight="1"/>
    <row r="7" spans="1:10" s="594" customFormat="1" ht="18" customHeight="1">
      <c r="G7" s="596" t="s">
        <v>841</v>
      </c>
      <c r="H7" s="597"/>
      <c r="I7" s="597"/>
      <c r="J7" s="597"/>
    </row>
    <row r="8" spans="1:10" s="594" customFormat="1" ht="18" customHeight="1">
      <c r="G8" s="598" t="s">
        <v>842</v>
      </c>
      <c r="H8" s="599"/>
      <c r="I8" s="599"/>
      <c r="J8" s="599"/>
    </row>
    <row r="9" spans="1:10" s="594" customFormat="1" ht="18" customHeight="1">
      <c r="G9" s="598" t="s">
        <v>843</v>
      </c>
      <c r="H9" s="599"/>
      <c r="I9" s="599"/>
      <c r="J9" s="599"/>
    </row>
    <row r="10" spans="1:10" s="594" customFormat="1" ht="18" customHeight="1">
      <c r="G10" s="596" t="s">
        <v>844</v>
      </c>
      <c r="H10" s="597"/>
      <c r="I10" s="597"/>
      <c r="J10" s="597"/>
    </row>
    <row r="11" spans="1:10" s="594" customFormat="1" ht="16.5"/>
    <row r="12" spans="1:10" s="594" customFormat="1" ht="18" customHeight="1">
      <c r="A12" s="1911"/>
      <c r="B12" s="1911"/>
      <c r="C12" s="1911"/>
      <c r="D12" s="1912"/>
      <c r="E12" s="1912"/>
      <c r="F12" s="1912"/>
      <c r="G12" s="1912"/>
      <c r="H12" s="1912"/>
      <c r="I12" s="1912"/>
      <c r="J12" s="1913"/>
    </row>
    <row r="13" spans="1:10" s="594" customFormat="1" ht="18" customHeight="1">
      <c r="A13" s="600" t="s">
        <v>845</v>
      </c>
      <c r="B13" s="600" t="s">
        <v>846</v>
      </c>
      <c r="C13" s="600" t="s">
        <v>847</v>
      </c>
      <c r="D13" s="600" t="s">
        <v>848</v>
      </c>
      <c r="E13" s="600" t="s">
        <v>418</v>
      </c>
      <c r="F13" s="600" t="s">
        <v>849</v>
      </c>
      <c r="G13" s="600" t="s">
        <v>850</v>
      </c>
      <c r="H13" s="600" t="s">
        <v>851</v>
      </c>
      <c r="I13" s="600" t="s">
        <v>852</v>
      </c>
      <c r="J13" s="600" t="s">
        <v>853</v>
      </c>
    </row>
    <row r="14" spans="1:10" s="594" customFormat="1" ht="18" customHeight="1">
      <c r="A14" s="601"/>
      <c r="B14" s="601"/>
      <c r="C14" s="602"/>
      <c r="D14" s="603"/>
      <c r="E14" s="601"/>
      <c r="F14" s="601"/>
      <c r="G14" s="601"/>
      <c r="H14" s="601"/>
      <c r="I14" s="601"/>
      <c r="J14" s="601"/>
    </row>
    <row r="15" spans="1:10" s="594" customFormat="1" ht="18" customHeight="1">
      <c r="A15" s="601"/>
      <c r="B15" s="601"/>
      <c r="C15" s="602"/>
      <c r="D15" s="603"/>
      <c r="E15" s="601"/>
      <c r="F15" s="601"/>
      <c r="G15" s="601"/>
      <c r="H15" s="604"/>
      <c r="I15" s="604"/>
      <c r="J15" s="601"/>
    </row>
    <row r="16" spans="1:10" s="594" customFormat="1" ht="18" customHeight="1">
      <c r="A16" s="604"/>
      <c r="B16" s="604"/>
      <c r="C16" s="604"/>
      <c r="D16" s="604"/>
      <c r="E16" s="604"/>
      <c r="F16" s="604"/>
      <c r="G16" s="604"/>
      <c r="H16" s="604"/>
      <c r="I16" s="604"/>
      <c r="J16" s="604"/>
    </row>
    <row r="17" spans="1:10" s="594" customFormat="1" ht="18" customHeight="1">
      <c r="A17" s="604"/>
      <c r="B17" s="604"/>
      <c r="C17" s="604"/>
      <c r="D17" s="604"/>
      <c r="E17" s="604"/>
      <c r="F17" s="604"/>
      <c r="G17" s="604"/>
      <c r="H17" s="604"/>
      <c r="I17" s="604"/>
      <c r="J17" s="604"/>
    </row>
    <row r="18" spans="1:10" s="594" customFormat="1" ht="18" customHeight="1">
      <c r="A18" s="604"/>
      <c r="B18" s="604"/>
      <c r="C18" s="604"/>
      <c r="D18" s="604"/>
      <c r="E18" s="604"/>
      <c r="F18" s="604"/>
      <c r="G18" s="604"/>
      <c r="H18" s="604"/>
      <c r="I18" s="604"/>
      <c r="J18" s="604"/>
    </row>
    <row r="19" spans="1:10" s="594" customFormat="1" ht="18" customHeight="1">
      <c r="A19" s="604"/>
      <c r="B19" s="604"/>
      <c r="C19" s="604"/>
      <c r="D19" s="604"/>
      <c r="E19" s="604"/>
      <c r="F19" s="604"/>
      <c r="G19" s="604"/>
      <c r="H19" s="604"/>
      <c r="I19" s="604"/>
      <c r="J19" s="604"/>
    </row>
    <row r="20" spans="1:10" s="594" customFormat="1" ht="18" customHeight="1">
      <c r="A20" s="604"/>
      <c r="B20" s="604"/>
      <c r="C20" s="604"/>
      <c r="D20" s="604"/>
      <c r="E20" s="604"/>
      <c r="F20" s="604"/>
      <c r="G20" s="604"/>
      <c r="H20" s="604"/>
      <c r="I20" s="604"/>
      <c r="J20" s="604"/>
    </row>
    <row r="21" spans="1:10" s="594" customFormat="1" ht="18" customHeight="1">
      <c r="A21" s="604"/>
      <c r="B21" s="604"/>
      <c r="C21" s="604"/>
      <c r="D21" s="604"/>
      <c r="E21" s="604"/>
      <c r="F21" s="604"/>
      <c r="G21" s="604"/>
      <c r="H21" s="604"/>
      <c r="I21" s="604"/>
      <c r="J21" s="604"/>
    </row>
    <row r="22" spans="1:10" s="594" customFormat="1" ht="18" customHeight="1">
      <c r="A22" s="604"/>
      <c r="B22" s="604"/>
      <c r="C22" s="604"/>
      <c r="D22" s="604"/>
      <c r="E22" s="604"/>
      <c r="F22" s="604"/>
      <c r="G22" s="604"/>
      <c r="H22" s="604"/>
      <c r="I22" s="604"/>
      <c r="J22" s="604"/>
    </row>
    <row r="23" spans="1:10" s="594" customFormat="1" ht="18" customHeight="1">
      <c r="A23" s="604"/>
      <c r="B23" s="604"/>
      <c r="C23" s="604"/>
      <c r="D23" s="604"/>
      <c r="E23" s="604"/>
      <c r="F23" s="604"/>
      <c r="G23" s="604"/>
      <c r="H23" s="604"/>
      <c r="I23" s="604"/>
      <c r="J23" s="604"/>
    </row>
    <row r="24" spans="1:10" s="594" customFormat="1" ht="18" customHeight="1">
      <c r="A24" s="604"/>
      <c r="B24" s="604"/>
      <c r="C24" s="604"/>
      <c r="D24" s="604"/>
      <c r="E24" s="604"/>
      <c r="F24" s="604"/>
      <c r="G24" s="604"/>
      <c r="H24" s="604"/>
      <c r="I24" s="604"/>
      <c r="J24" s="604"/>
    </row>
    <row r="25" spans="1:10" s="594" customFormat="1" ht="18" customHeight="1">
      <c r="A25" s="604"/>
      <c r="B25" s="604"/>
      <c r="C25" s="604"/>
      <c r="D25" s="604"/>
      <c r="E25" s="604"/>
      <c r="F25" s="604"/>
      <c r="G25" s="604"/>
      <c r="H25" s="604"/>
      <c r="I25" s="604"/>
      <c r="J25" s="604"/>
    </row>
    <row r="26" spans="1:10" s="594" customFormat="1" ht="18" customHeight="1">
      <c r="A26" s="604"/>
      <c r="B26" s="604"/>
      <c r="C26" s="604"/>
      <c r="D26" s="604"/>
      <c r="E26" s="604"/>
      <c r="F26" s="604"/>
      <c r="G26" s="604"/>
      <c r="H26" s="604"/>
      <c r="I26" s="604"/>
      <c r="J26" s="604"/>
    </row>
    <row r="27" spans="1:10" s="594" customFormat="1" ht="18" customHeight="1">
      <c r="A27" s="604"/>
      <c r="B27" s="604"/>
      <c r="C27" s="604"/>
      <c r="D27" s="604"/>
      <c r="E27" s="604"/>
      <c r="F27" s="604"/>
      <c r="G27" s="604"/>
      <c r="H27" s="604"/>
      <c r="I27" s="604"/>
      <c r="J27" s="604"/>
    </row>
    <row r="28" spans="1:10" s="594" customFormat="1" ht="18" customHeight="1">
      <c r="A28" s="604"/>
      <c r="B28" s="604"/>
      <c r="C28" s="604"/>
      <c r="D28" s="604"/>
      <c r="E28" s="604"/>
      <c r="F28" s="604"/>
      <c r="G28" s="604"/>
      <c r="H28" s="604"/>
      <c r="I28" s="604"/>
      <c r="J28" s="604"/>
    </row>
    <row r="29" spans="1:10" s="594" customFormat="1" ht="18" customHeight="1">
      <c r="A29" s="604"/>
      <c r="B29" s="604"/>
      <c r="C29" s="604"/>
      <c r="D29" s="604"/>
      <c r="E29" s="604"/>
      <c r="F29" s="604"/>
      <c r="G29" s="604"/>
      <c r="H29" s="604"/>
      <c r="I29" s="604"/>
      <c r="J29" s="604"/>
    </row>
    <row r="30" spans="1:10" s="594" customFormat="1" ht="18" customHeight="1">
      <c r="A30" s="604"/>
      <c r="B30" s="604"/>
      <c r="C30" s="604"/>
      <c r="D30" s="604"/>
      <c r="E30" s="604"/>
      <c r="F30" s="604"/>
      <c r="G30" s="604"/>
      <c r="H30" s="604"/>
      <c r="I30" s="604"/>
      <c r="J30" s="604"/>
    </row>
    <row r="31" spans="1:10" s="594" customFormat="1" ht="18" customHeight="1">
      <c r="A31" s="604"/>
      <c r="B31" s="604"/>
      <c r="C31" s="604"/>
      <c r="D31" s="604"/>
      <c r="E31" s="604"/>
      <c r="F31" s="604"/>
      <c r="G31" s="604"/>
      <c r="H31" s="604"/>
      <c r="I31" s="604"/>
      <c r="J31" s="604"/>
    </row>
    <row r="32" spans="1:10" s="594" customFormat="1" ht="18" customHeight="1">
      <c r="A32" s="604"/>
      <c r="B32" s="604"/>
      <c r="C32" s="604"/>
      <c r="D32" s="604"/>
      <c r="E32" s="604"/>
      <c r="F32" s="604"/>
      <c r="G32" s="604"/>
      <c r="H32" s="604"/>
      <c r="I32" s="604"/>
      <c r="J32" s="604"/>
    </row>
    <row r="33" spans="1:10" s="594" customFormat="1" ht="18" customHeight="1">
      <c r="A33" s="604"/>
      <c r="B33" s="604"/>
      <c r="C33" s="604"/>
      <c r="D33" s="604"/>
      <c r="E33" s="604"/>
      <c r="F33" s="604"/>
      <c r="G33" s="604"/>
      <c r="H33" s="604"/>
      <c r="I33" s="604"/>
      <c r="J33" s="604"/>
    </row>
    <row r="34" spans="1:10" s="594" customFormat="1" ht="18" customHeight="1">
      <c r="A34" s="604"/>
      <c r="B34" s="604"/>
      <c r="C34" s="604"/>
      <c r="D34" s="604"/>
      <c r="E34" s="604"/>
      <c r="F34" s="604"/>
      <c r="G34" s="604"/>
      <c r="H34" s="604"/>
      <c r="I34" s="604"/>
      <c r="J34" s="604"/>
    </row>
    <row r="35" spans="1:10" s="594" customFormat="1" ht="18" customHeight="1">
      <c r="A35" s="604"/>
      <c r="B35" s="604"/>
      <c r="C35" s="604"/>
      <c r="D35" s="604"/>
      <c r="E35" s="604"/>
      <c r="F35" s="604"/>
      <c r="G35" s="604"/>
      <c r="H35" s="604"/>
      <c r="I35" s="604"/>
      <c r="J35" s="604"/>
    </row>
    <row r="36" spans="1:10" s="594" customFormat="1" ht="18" customHeight="1">
      <c r="A36" s="604"/>
      <c r="B36" s="604"/>
      <c r="C36" s="604"/>
      <c r="D36" s="604"/>
      <c r="E36" s="604"/>
      <c r="F36" s="604"/>
      <c r="G36" s="604"/>
      <c r="H36" s="604"/>
      <c r="I36" s="604"/>
      <c r="J36" s="604"/>
    </row>
    <row r="37" spans="1:10" s="594" customFormat="1" ht="18" customHeight="1">
      <c r="A37" s="604"/>
      <c r="B37" s="604"/>
      <c r="C37" s="604"/>
      <c r="D37" s="604"/>
      <c r="E37" s="604"/>
      <c r="F37" s="604"/>
      <c r="G37" s="604"/>
      <c r="H37" s="604"/>
      <c r="I37" s="604"/>
      <c r="J37" s="604"/>
    </row>
    <row r="38" spans="1:10" s="594" customFormat="1" ht="18" customHeight="1">
      <c r="A38" s="604"/>
      <c r="B38" s="604"/>
      <c r="C38" s="604"/>
      <c r="D38" s="604"/>
      <c r="E38" s="604"/>
      <c r="F38" s="604"/>
      <c r="G38" s="604"/>
      <c r="H38" s="604"/>
      <c r="I38" s="604"/>
      <c r="J38" s="604"/>
    </row>
    <row r="39" spans="1:10" s="594" customFormat="1" ht="18" customHeight="1">
      <c r="A39" s="604"/>
      <c r="B39" s="604"/>
      <c r="C39" s="604"/>
      <c r="D39" s="604"/>
      <c r="E39" s="604"/>
      <c r="F39" s="604"/>
      <c r="G39" s="604"/>
      <c r="H39" s="604"/>
      <c r="I39" s="604"/>
      <c r="J39" s="604"/>
    </row>
    <row r="40" spans="1:10" s="594" customFormat="1" ht="18" customHeight="1">
      <c r="A40" s="604"/>
      <c r="B40" s="604"/>
      <c r="C40" s="604"/>
      <c r="D40" s="604"/>
      <c r="E40" s="604"/>
      <c r="F40" s="604"/>
      <c r="G40" s="604"/>
      <c r="H40" s="604"/>
      <c r="I40" s="604"/>
      <c r="J40" s="604"/>
    </row>
    <row r="41" spans="1:10" s="594" customFormat="1" ht="18" customHeight="1">
      <c r="A41" s="604"/>
      <c r="B41" s="604"/>
      <c r="C41" s="604"/>
      <c r="D41" s="604"/>
      <c r="E41" s="604"/>
      <c r="F41" s="604"/>
      <c r="G41" s="604"/>
      <c r="H41" s="604"/>
      <c r="I41" s="604"/>
      <c r="J41" s="604"/>
    </row>
    <row r="42" spans="1:10" s="594" customFormat="1" ht="18" customHeight="1">
      <c r="A42" s="604"/>
      <c r="B42" s="604"/>
      <c r="C42" s="604"/>
      <c r="D42" s="604"/>
      <c r="E42" s="604"/>
      <c r="F42" s="604"/>
      <c r="G42" s="604"/>
      <c r="H42" s="604"/>
      <c r="I42" s="604"/>
      <c r="J42" s="604"/>
    </row>
    <row r="43" spans="1:10" s="594" customFormat="1" ht="18" customHeight="1">
      <c r="A43" s="604" t="s">
        <v>854</v>
      </c>
      <c r="B43" s="1914"/>
      <c r="C43" s="1913"/>
      <c r="D43" s="604"/>
      <c r="E43" s="604"/>
      <c r="F43" s="1914"/>
      <c r="G43" s="1912"/>
      <c r="H43" s="1912"/>
      <c r="I43" s="1912"/>
      <c r="J43" s="1913"/>
    </row>
    <row r="44" spans="1:10" s="594" customFormat="1" ht="12" customHeight="1">
      <c r="A44" s="605"/>
      <c r="B44" s="605"/>
      <c r="C44" s="605"/>
      <c r="D44" s="605"/>
      <c r="E44" s="605"/>
      <c r="F44" s="605"/>
      <c r="G44" s="605"/>
      <c r="H44" s="605"/>
      <c r="I44" s="605"/>
      <c r="J44" s="605"/>
    </row>
    <row r="45" spans="1:10" s="594" customFormat="1" ht="18" customHeight="1">
      <c r="A45" s="606" t="s">
        <v>855</v>
      </c>
      <c r="B45" s="594" t="s">
        <v>856</v>
      </c>
      <c r="C45" s="607"/>
      <c r="D45" s="607"/>
      <c r="E45" s="607"/>
      <c r="F45" s="607"/>
      <c r="G45" s="607"/>
      <c r="H45" s="607"/>
      <c r="I45" s="607"/>
      <c r="J45" s="607"/>
    </row>
    <row r="46" spans="1:10" s="594" customFormat="1" ht="18" customHeight="1">
      <c r="A46" s="608" t="s">
        <v>857</v>
      </c>
      <c r="B46" s="607" t="s">
        <v>858</v>
      </c>
      <c r="C46" s="607"/>
      <c r="D46" s="607"/>
      <c r="E46" s="607"/>
      <c r="F46" s="607"/>
      <c r="G46" s="607"/>
      <c r="H46" s="607"/>
      <c r="I46" s="607"/>
      <c r="J46" s="607"/>
    </row>
    <row r="47" spans="1:10" ht="18" customHeight="1">
      <c r="A47" s="608" t="s">
        <v>859</v>
      </c>
      <c r="B47" s="607" t="s">
        <v>860</v>
      </c>
      <c r="C47" s="609"/>
      <c r="D47" s="609"/>
      <c r="E47" s="609"/>
      <c r="F47" s="609"/>
      <c r="G47" s="609"/>
      <c r="H47" s="609"/>
      <c r="I47" s="609"/>
      <c r="J47" s="609"/>
    </row>
    <row r="48" spans="1:10">
      <c r="A48" s="609"/>
      <c r="B48" s="609"/>
      <c r="C48" s="609"/>
      <c r="D48" s="609"/>
      <c r="E48" s="609"/>
      <c r="F48" s="609"/>
      <c r="G48" s="609"/>
      <c r="H48" s="609"/>
      <c r="I48" s="609"/>
      <c r="J48" s="609"/>
    </row>
    <row r="49" spans="1:10" s="590" customFormat="1" ht="13.5" customHeight="1">
      <c r="J49" s="591" t="s">
        <v>839</v>
      </c>
    </row>
    <row r="50" spans="1:10" s="590" customFormat="1" ht="13.5" customHeight="1"/>
    <row r="51" spans="1:10" ht="24" customHeight="1">
      <c r="A51" s="1915" t="s">
        <v>840</v>
      </c>
      <c r="B51" s="1915"/>
      <c r="C51" s="1915"/>
      <c r="D51" s="1915"/>
      <c r="E51" s="1915"/>
      <c r="F51" s="1915"/>
      <c r="G51" s="1915"/>
      <c r="H51" s="1915"/>
      <c r="I51" s="1915"/>
      <c r="J51" s="1915"/>
    </row>
    <row r="52" spans="1:10" s="594" customFormat="1" ht="13.5" customHeight="1">
      <c r="A52" s="593"/>
      <c r="B52" s="593"/>
      <c r="C52" s="593"/>
      <c r="D52" s="593"/>
      <c r="E52" s="593"/>
      <c r="F52" s="593"/>
      <c r="G52" s="593"/>
      <c r="H52" s="593"/>
      <c r="I52" s="593"/>
      <c r="J52" s="593"/>
    </row>
    <row r="53" spans="1:10" s="594" customFormat="1" ht="13.5" customHeight="1">
      <c r="J53" s="610" t="s">
        <v>861</v>
      </c>
    </row>
    <row r="54" spans="1:10" s="594" customFormat="1" ht="13.5" customHeight="1"/>
    <row r="55" spans="1:10" s="594" customFormat="1" ht="18" customHeight="1">
      <c r="G55" s="596" t="s">
        <v>841</v>
      </c>
      <c r="H55" s="597" t="s">
        <v>862</v>
      </c>
      <c r="I55" s="597"/>
      <c r="J55" s="597"/>
    </row>
    <row r="56" spans="1:10" s="594" customFormat="1" ht="18" customHeight="1">
      <c r="G56" s="598" t="s">
        <v>842</v>
      </c>
      <c r="H56" s="599" t="s">
        <v>863</v>
      </c>
      <c r="I56" s="599"/>
      <c r="J56" s="599"/>
    </row>
    <row r="57" spans="1:10" s="594" customFormat="1" ht="18" customHeight="1">
      <c r="G57" s="598" t="s">
        <v>843</v>
      </c>
      <c r="H57" s="599" t="s">
        <v>864</v>
      </c>
      <c r="I57" s="599"/>
      <c r="J57" s="599"/>
    </row>
    <row r="58" spans="1:10" s="594" customFormat="1" ht="18" customHeight="1">
      <c r="G58" s="596" t="s">
        <v>844</v>
      </c>
      <c r="H58" s="597" t="s">
        <v>865</v>
      </c>
      <c r="I58" s="597"/>
      <c r="J58" s="597"/>
    </row>
    <row r="59" spans="1:10" s="594" customFormat="1" ht="16.5"/>
    <row r="60" spans="1:10" s="594" customFormat="1" ht="18" customHeight="1">
      <c r="A60" s="1911" t="s">
        <v>866</v>
      </c>
      <c r="B60" s="1911"/>
      <c r="C60" s="1911"/>
      <c r="D60" s="1912"/>
      <c r="E60" s="1912"/>
      <c r="F60" s="1912"/>
      <c r="G60" s="1912"/>
      <c r="H60" s="1912"/>
      <c r="I60" s="1912"/>
      <c r="J60" s="1913"/>
    </row>
    <row r="61" spans="1:10" s="594" customFormat="1" ht="18" customHeight="1">
      <c r="A61" s="600" t="s">
        <v>845</v>
      </c>
      <c r="B61" s="600" t="s">
        <v>846</v>
      </c>
      <c r="C61" s="600" t="s">
        <v>847</v>
      </c>
      <c r="D61" s="600" t="s">
        <v>848</v>
      </c>
      <c r="E61" s="600" t="s">
        <v>418</v>
      </c>
      <c r="F61" s="600" t="s">
        <v>849</v>
      </c>
      <c r="G61" s="600" t="s">
        <v>850</v>
      </c>
      <c r="H61" s="600" t="s">
        <v>851</v>
      </c>
      <c r="I61" s="600" t="s">
        <v>852</v>
      </c>
      <c r="J61" s="600" t="s">
        <v>853</v>
      </c>
    </row>
    <row r="62" spans="1:10" s="594" customFormat="1" ht="18" customHeight="1">
      <c r="A62" s="601">
        <v>1</v>
      </c>
      <c r="B62" s="611">
        <v>42217</v>
      </c>
      <c r="C62" s="602">
        <v>12345678910</v>
      </c>
      <c r="D62" s="612">
        <v>3</v>
      </c>
      <c r="E62" s="601" t="s">
        <v>867</v>
      </c>
      <c r="F62" s="601" t="s">
        <v>868</v>
      </c>
      <c r="G62" s="601" t="s">
        <v>869</v>
      </c>
      <c r="H62" s="611">
        <v>42628</v>
      </c>
      <c r="I62" s="611">
        <v>42633</v>
      </c>
      <c r="J62" s="601"/>
    </row>
    <row r="63" spans="1:10" s="594" customFormat="1" ht="18" customHeight="1">
      <c r="A63" s="601">
        <v>2</v>
      </c>
      <c r="B63" s="611">
        <v>42217</v>
      </c>
      <c r="C63" s="602">
        <v>12345678911</v>
      </c>
      <c r="D63" s="612">
        <v>3</v>
      </c>
      <c r="E63" s="601" t="s">
        <v>867</v>
      </c>
      <c r="F63" s="601" t="s">
        <v>868</v>
      </c>
      <c r="G63" s="601" t="s">
        <v>869</v>
      </c>
      <c r="H63" s="611">
        <v>42628</v>
      </c>
      <c r="I63" s="611">
        <v>42633</v>
      </c>
      <c r="J63" s="601"/>
    </row>
    <row r="64" spans="1:10" s="594" customFormat="1" ht="18" customHeight="1">
      <c r="A64" s="601">
        <v>3</v>
      </c>
      <c r="B64" s="611">
        <v>42217</v>
      </c>
      <c r="C64" s="601">
        <v>12345678912</v>
      </c>
      <c r="D64" s="612">
        <v>3</v>
      </c>
      <c r="E64" s="601" t="s">
        <v>867</v>
      </c>
      <c r="F64" s="601" t="s">
        <v>868</v>
      </c>
      <c r="G64" s="601" t="s">
        <v>869</v>
      </c>
      <c r="H64" s="611">
        <v>42628</v>
      </c>
      <c r="I64" s="611">
        <v>42633</v>
      </c>
      <c r="J64" s="604"/>
    </row>
    <row r="65" spans="1:10" s="594" customFormat="1" ht="18" customHeight="1">
      <c r="A65" s="601">
        <v>4</v>
      </c>
      <c r="B65" s="611">
        <v>42217</v>
      </c>
      <c r="C65" s="601">
        <v>12345678913</v>
      </c>
      <c r="D65" s="604">
        <v>1.5</v>
      </c>
      <c r="E65" s="601" t="s">
        <v>867</v>
      </c>
      <c r="F65" s="601" t="s">
        <v>868</v>
      </c>
      <c r="G65" s="601" t="s">
        <v>869</v>
      </c>
      <c r="H65" s="611">
        <v>42628</v>
      </c>
      <c r="I65" s="611">
        <v>42633</v>
      </c>
      <c r="J65" s="604"/>
    </row>
    <row r="66" spans="1:10" s="594" customFormat="1" ht="18" customHeight="1">
      <c r="A66" s="601">
        <v>5</v>
      </c>
      <c r="B66" s="611">
        <v>42430</v>
      </c>
      <c r="C66" s="601">
        <v>23456789010</v>
      </c>
      <c r="D66" s="613">
        <v>3</v>
      </c>
      <c r="E66" s="601" t="s">
        <v>867</v>
      </c>
      <c r="F66" s="601" t="s">
        <v>868</v>
      </c>
      <c r="G66" s="601" t="s">
        <v>869</v>
      </c>
      <c r="H66" s="604"/>
      <c r="I66" s="604"/>
      <c r="J66" s="600" t="s">
        <v>870</v>
      </c>
    </row>
    <row r="67" spans="1:10" s="594" customFormat="1" ht="18" customHeight="1">
      <c r="A67" s="601">
        <v>6</v>
      </c>
      <c r="B67" s="611">
        <v>42430</v>
      </c>
      <c r="C67" s="601">
        <v>23456789011</v>
      </c>
      <c r="D67" s="613">
        <v>2</v>
      </c>
      <c r="E67" s="601" t="s">
        <v>867</v>
      </c>
      <c r="F67" s="601" t="s">
        <v>868</v>
      </c>
      <c r="G67" s="601" t="s">
        <v>869</v>
      </c>
      <c r="H67" s="604"/>
      <c r="I67" s="604"/>
      <c r="J67" s="600" t="s">
        <v>870</v>
      </c>
    </row>
    <row r="68" spans="1:10" s="594" customFormat="1" ht="18" customHeight="1">
      <c r="A68" s="601"/>
      <c r="B68" s="601"/>
      <c r="C68" s="604"/>
      <c r="D68" s="604"/>
      <c r="E68" s="604"/>
      <c r="F68" s="604"/>
      <c r="G68" s="604"/>
      <c r="H68" s="604"/>
      <c r="I68" s="604"/>
      <c r="J68" s="604"/>
    </row>
    <row r="69" spans="1:10" s="594" customFormat="1" ht="18" customHeight="1">
      <c r="A69" s="601"/>
      <c r="B69" s="601"/>
      <c r="C69" s="604"/>
      <c r="D69" s="604"/>
      <c r="E69" s="604"/>
      <c r="F69" s="604"/>
      <c r="G69" s="604"/>
      <c r="H69" s="604"/>
      <c r="I69" s="604"/>
      <c r="J69" s="604"/>
    </row>
    <row r="70" spans="1:10" s="594" customFormat="1" ht="18" customHeight="1">
      <c r="A70" s="601"/>
      <c r="B70" s="601"/>
      <c r="C70" s="604"/>
      <c r="D70" s="604"/>
      <c r="E70" s="604"/>
      <c r="F70" s="604"/>
      <c r="G70" s="604"/>
      <c r="H70" s="604"/>
      <c r="I70" s="604"/>
      <c r="J70" s="604"/>
    </row>
    <row r="71" spans="1:10" s="594" customFormat="1" ht="18" customHeight="1">
      <c r="A71" s="601"/>
      <c r="B71" s="601"/>
      <c r="C71" s="604"/>
      <c r="D71" s="604"/>
      <c r="E71" s="604"/>
      <c r="F71" s="604"/>
      <c r="G71" s="604"/>
      <c r="H71" s="604"/>
      <c r="I71" s="604"/>
      <c r="J71" s="604"/>
    </row>
    <row r="72" spans="1:10" s="594" customFormat="1" ht="18" customHeight="1">
      <c r="A72" s="601"/>
      <c r="B72" s="601"/>
      <c r="C72" s="604"/>
      <c r="D72" s="604"/>
      <c r="E72" s="604"/>
      <c r="F72" s="604"/>
      <c r="G72" s="604"/>
      <c r="H72" s="604"/>
      <c r="I72" s="604"/>
      <c r="J72" s="604"/>
    </row>
    <row r="73" spans="1:10" s="594" customFormat="1" ht="18" customHeight="1">
      <c r="A73" s="601"/>
      <c r="B73" s="601"/>
      <c r="C73" s="604"/>
      <c r="D73" s="604"/>
      <c r="E73" s="604"/>
      <c r="F73" s="604"/>
      <c r="G73" s="604"/>
      <c r="H73" s="604"/>
      <c r="I73" s="604"/>
      <c r="J73" s="604"/>
    </row>
    <row r="74" spans="1:10" s="594" customFormat="1" ht="18" customHeight="1">
      <c r="A74" s="601"/>
      <c r="B74" s="601"/>
      <c r="C74" s="604"/>
      <c r="D74" s="604"/>
      <c r="E74" s="604"/>
      <c r="F74" s="604"/>
      <c r="G74" s="604"/>
      <c r="H74" s="604"/>
      <c r="I74" s="604"/>
      <c r="J74" s="604"/>
    </row>
    <row r="75" spans="1:10" s="594" customFormat="1" ht="18" customHeight="1">
      <c r="A75" s="601"/>
      <c r="B75" s="601"/>
      <c r="C75" s="604"/>
      <c r="D75" s="604"/>
      <c r="E75" s="604"/>
      <c r="F75" s="604"/>
      <c r="G75" s="604"/>
      <c r="H75" s="604"/>
      <c r="I75" s="604"/>
      <c r="J75" s="604"/>
    </row>
    <row r="76" spans="1:10" s="594" customFormat="1" ht="18" customHeight="1">
      <c r="A76" s="601"/>
      <c r="B76" s="601"/>
      <c r="C76" s="604"/>
      <c r="D76" s="604"/>
      <c r="E76" s="604"/>
      <c r="F76" s="604"/>
      <c r="G76" s="604"/>
      <c r="H76" s="604"/>
      <c r="I76" s="604"/>
      <c r="J76" s="604"/>
    </row>
    <row r="77" spans="1:10" s="594" customFormat="1" ht="18" customHeight="1">
      <c r="A77" s="601"/>
      <c r="B77" s="601"/>
      <c r="C77" s="604"/>
      <c r="D77" s="604"/>
      <c r="E77" s="604"/>
      <c r="F77" s="604"/>
      <c r="G77" s="604"/>
      <c r="H77" s="604"/>
      <c r="I77" s="604"/>
      <c r="J77" s="604"/>
    </row>
    <row r="78" spans="1:10" s="594" customFormat="1" ht="18" customHeight="1">
      <c r="A78" s="601"/>
      <c r="B78" s="601"/>
      <c r="C78" s="604"/>
      <c r="D78" s="604"/>
      <c r="E78" s="604"/>
      <c r="F78" s="604"/>
      <c r="G78" s="604"/>
      <c r="H78" s="604"/>
      <c r="I78" s="604"/>
      <c r="J78" s="604"/>
    </row>
    <row r="79" spans="1:10" s="594" customFormat="1" ht="18" customHeight="1">
      <c r="A79" s="601"/>
      <c r="B79" s="601"/>
      <c r="C79" s="604"/>
      <c r="D79" s="604"/>
      <c r="E79" s="604"/>
      <c r="F79" s="604"/>
      <c r="G79" s="604"/>
      <c r="H79" s="604"/>
      <c r="I79" s="604"/>
      <c r="J79" s="604"/>
    </row>
    <row r="80" spans="1:10" s="594" customFormat="1" ht="18" customHeight="1">
      <c r="A80" s="601"/>
      <c r="B80" s="601"/>
      <c r="C80" s="604"/>
      <c r="D80" s="604"/>
      <c r="E80" s="604"/>
      <c r="F80" s="604"/>
      <c r="G80" s="604"/>
      <c r="H80" s="604"/>
      <c r="I80" s="604"/>
      <c r="J80" s="604"/>
    </row>
    <row r="81" spans="1:10" s="594" customFormat="1" ht="18" customHeight="1">
      <c r="A81" s="601"/>
      <c r="B81" s="601"/>
      <c r="C81" s="604"/>
      <c r="D81" s="604"/>
      <c r="E81" s="604"/>
      <c r="F81" s="604"/>
      <c r="G81" s="604"/>
      <c r="H81" s="604"/>
      <c r="I81" s="604"/>
      <c r="J81" s="604"/>
    </row>
    <row r="82" spans="1:10" s="594" customFormat="1" ht="18" customHeight="1">
      <c r="A82" s="601"/>
      <c r="B82" s="601"/>
      <c r="C82" s="604"/>
      <c r="D82" s="604"/>
      <c r="E82" s="604"/>
      <c r="F82" s="604"/>
      <c r="G82" s="604"/>
      <c r="H82" s="604"/>
      <c r="I82" s="604"/>
      <c r="J82" s="604"/>
    </row>
    <row r="83" spans="1:10" s="594" customFormat="1" ht="18" customHeight="1">
      <c r="A83" s="601"/>
      <c r="B83" s="601"/>
      <c r="C83" s="604"/>
      <c r="D83" s="604"/>
      <c r="E83" s="604"/>
      <c r="F83" s="604"/>
      <c r="G83" s="604"/>
      <c r="H83" s="604"/>
      <c r="I83" s="604"/>
      <c r="J83" s="604"/>
    </row>
    <row r="84" spans="1:10" s="594" customFormat="1" ht="18" customHeight="1">
      <c r="A84" s="601"/>
      <c r="B84" s="601"/>
      <c r="C84" s="604"/>
      <c r="D84" s="604"/>
      <c r="E84" s="604"/>
      <c r="F84" s="604"/>
      <c r="G84" s="604"/>
      <c r="H84" s="604"/>
      <c r="I84" s="604"/>
      <c r="J84" s="604"/>
    </row>
    <row r="85" spans="1:10" s="594" customFormat="1" ht="18" customHeight="1">
      <c r="A85" s="601"/>
      <c r="B85" s="601"/>
      <c r="C85" s="604"/>
      <c r="D85" s="604"/>
      <c r="E85" s="604"/>
      <c r="F85" s="604"/>
      <c r="G85" s="604"/>
      <c r="H85" s="604"/>
      <c r="I85" s="604"/>
      <c r="J85" s="604"/>
    </row>
    <row r="86" spans="1:10" s="594" customFormat="1" ht="18" customHeight="1">
      <c r="A86" s="601"/>
      <c r="B86" s="601"/>
      <c r="C86" s="604"/>
      <c r="D86" s="604"/>
      <c r="E86" s="604"/>
      <c r="F86" s="604"/>
      <c r="G86" s="604"/>
      <c r="H86" s="604"/>
      <c r="I86" s="604"/>
      <c r="J86" s="604"/>
    </row>
    <row r="87" spans="1:10" s="594" customFormat="1" ht="18" customHeight="1">
      <c r="A87" s="601"/>
      <c r="B87" s="601"/>
      <c r="C87" s="604"/>
      <c r="D87" s="604"/>
      <c r="E87" s="604"/>
      <c r="F87" s="604"/>
      <c r="G87" s="604"/>
      <c r="H87" s="604"/>
      <c r="I87" s="604"/>
      <c r="J87" s="604"/>
    </row>
    <row r="88" spans="1:10" s="594" customFormat="1" ht="18" customHeight="1">
      <c r="A88" s="601"/>
      <c r="B88" s="601"/>
      <c r="C88" s="604"/>
      <c r="D88" s="604"/>
      <c r="E88" s="604"/>
      <c r="F88" s="604"/>
      <c r="G88" s="604"/>
      <c r="H88" s="604"/>
      <c r="I88" s="604"/>
      <c r="J88" s="604"/>
    </row>
    <row r="89" spans="1:10" s="594" customFormat="1" ht="18" customHeight="1">
      <c r="A89" s="601"/>
      <c r="B89" s="601"/>
      <c r="C89" s="604"/>
      <c r="D89" s="604"/>
      <c r="E89" s="604"/>
      <c r="F89" s="604"/>
      <c r="G89" s="604"/>
      <c r="H89" s="604"/>
      <c r="I89" s="604"/>
      <c r="J89" s="604"/>
    </row>
    <row r="90" spans="1:10" s="594" customFormat="1" ht="18" customHeight="1">
      <c r="A90" s="601"/>
      <c r="B90" s="601"/>
      <c r="C90" s="604"/>
      <c r="D90" s="604"/>
      <c r="E90" s="604"/>
      <c r="F90" s="604"/>
      <c r="G90" s="604"/>
      <c r="H90" s="604"/>
      <c r="I90" s="604"/>
      <c r="J90" s="604"/>
    </row>
    <row r="91" spans="1:10" s="594" customFormat="1" ht="18" customHeight="1">
      <c r="A91" s="604" t="s">
        <v>854</v>
      </c>
      <c r="B91" s="1914"/>
      <c r="C91" s="1913"/>
      <c r="D91" s="613">
        <f>SUM(D62:D90)</f>
        <v>15.5</v>
      </c>
      <c r="E91" s="601" t="s">
        <v>867</v>
      </c>
      <c r="F91" s="1914"/>
      <c r="G91" s="1912"/>
      <c r="H91" s="1912"/>
      <c r="I91" s="1912"/>
      <c r="J91" s="1913"/>
    </row>
    <row r="92" spans="1:10" s="594" customFormat="1" ht="12" customHeight="1">
      <c r="A92" s="605"/>
      <c r="B92" s="605"/>
      <c r="C92" s="605"/>
      <c r="D92" s="605"/>
      <c r="E92" s="605"/>
      <c r="F92" s="605"/>
      <c r="G92" s="605"/>
      <c r="H92" s="605"/>
      <c r="I92" s="605"/>
      <c r="J92" s="605"/>
    </row>
    <row r="93" spans="1:10" s="594" customFormat="1" ht="18" customHeight="1">
      <c r="A93" s="606" t="s">
        <v>855</v>
      </c>
      <c r="B93" s="594" t="s">
        <v>856</v>
      </c>
      <c r="C93" s="607"/>
      <c r="D93" s="607"/>
      <c r="E93" s="607"/>
      <c r="F93" s="607"/>
      <c r="G93" s="607"/>
      <c r="H93" s="607"/>
      <c r="I93" s="607"/>
      <c r="J93" s="607"/>
    </row>
    <row r="94" spans="1:10" s="594" customFormat="1" ht="18" customHeight="1">
      <c r="A94" s="608" t="s">
        <v>857</v>
      </c>
      <c r="B94" s="607" t="s">
        <v>858</v>
      </c>
      <c r="C94" s="607"/>
      <c r="D94" s="607"/>
      <c r="E94" s="607"/>
      <c r="F94" s="607"/>
      <c r="G94" s="607"/>
      <c r="H94" s="607"/>
      <c r="I94" s="607"/>
      <c r="J94" s="607"/>
    </row>
    <row r="95" spans="1:10" ht="18" customHeight="1">
      <c r="A95" s="608" t="s">
        <v>859</v>
      </c>
      <c r="B95" s="607" t="s">
        <v>860</v>
      </c>
      <c r="C95" s="609"/>
      <c r="D95" s="609"/>
      <c r="E95" s="609"/>
      <c r="F95" s="609"/>
      <c r="G95" s="609"/>
      <c r="H95" s="609"/>
      <c r="I95" s="609"/>
      <c r="J95" s="609"/>
    </row>
    <row r="96" spans="1:10">
      <c r="A96" s="609"/>
      <c r="B96" s="609"/>
      <c r="C96" s="609"/>
      <c r="D96" s="609"/>
      <c r="E96" s="609"/>
      <c r="F96" s="609"/>
      <c r="G96" s="609"/>
      <c r="H96" s="609"/>
      <c r="I96" s="609"/>
      <c r="J96" s="609"/>
    </row>
    <row r="97" spans="1:10">
      <c r="A97" s="609"/>
      <c r="B97" s="609"/>
      <c r="C97" s="609"/>
      <c r="D97" s="609"/>
      <c r="E97" s="609"/>
      <c r="F97" s="609"/>
      <c r="G97" s="609"/>
      <c r="H97" s="609"/>
      <c r="I97" s="609"/>
      <c r="J97" s="609"/>
    </row>
    <row r="98" spans="1:10">
      <c r="A98" s="609"/>
      <c r="B98" s="609"/>
      <c r="C98" s="609"/>
      <c r="D98" s="609"/>
      <c r="E98" s="609"/>
      <c r="F98" s="609"/>
      <c r="G98" s="609"/>
      <c r="H98" s="609"/>
      <c r="I98" s="609"/>
      <c r="J98" s="609"/>
    </row>
    <row r="99" spans="1:10">
      <c r="A99" s="609"/>
      <c r="B99" s="609"/>
      <c r="C99" s="609"/>
      <c r="D99" s="609"/>
      <c r="E99" s="609"/>
      <c r="F99" s="609"/>
      <c r="G99" s="609"/>
      <c r="H99" s="609"/>
      <c r="I99" s="609"/>
      <c r="J99" s="609"/>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1">
    <pageSetUpPr fitToPage="1"/>
  </sheetPr>
  <dimension ref="A3:AJ2732"/>
  <sheetViews>
    <sheetView view="pageBreakPreview" zoomScale="40" zoomScaleNormal="40" zoomScaleSheetLayoutView="40" workbookViewId="0"/>
  </sheetViews>
  <sheetFormatPr defaultColWidth="9" defaultRowHeight="13"/>
  <cols>
    <col min="1" max="1" width="6.26953125" style="614" bestFit="1" customWidth="1"/>
    <col min="2" max="2" width="27.26953125" style="614" customWidth="1"/>
    <col min="3" max="3" width="20.453125" style="614" bestFit="1" customWidth="1"/>
    <col min="4" max="4" width="15.90625" style="614" bestFit="1" customWidth="1"/>
    <col min="5" max="5" width="12.90625" style="614" customWidth="1"/>
    <col min="6" max="6" width="7.26953125" style="614" customWidth="1"/>
    <col min="7" max="7" width="20.26953125" style="614" customWidth="1"/>
    <col min="8" max="8" width="12.26953125" style="614" customWidth="1"/>
    <col min="9" max="9" width="9.453125" style="614" bestFit="1" customWidth="1"/>
    <col min="10" max="10" width="5.453125" style="614" bestFit="1" customWidth="1"/>
    <col min="11" max="11" width="5.453125" style="614" customWidth="1"/>
    <col min="12" max="13" width="5.453125" style="614" bestFit="1" customWidth="1"/>
    <col min="14" max="14" width="15.7265625" style="614" customWidth="1"/>
    <col min="15" max="15" width="34.90625" style="614" customWidth="1"/>
    <col min="16" max="16" width="11.6328125" style="614" bestFit="1" customWidth="1"/>
    <col min="17" max="17" width="17.453125" style="614" customWidth="1"/>
    <col min="18" max="18" width="12.7265625" style="614" customWidth="1"/>
    <col min="19" max="19" width="20.453125" style="614" bestFit="1" customWidth="1"/>
    <col min="20" max="20" width="19.6328125" style="614" customWidth="1"/>
    <col min="21" max="21" width="10.7265625" style="614" customWidth="1"/>
    <col min="22" max="22" width="15.7265625" style="614" customWidth="1"/>
    <col min="23" max="23" width="10.7265625" style="614" customWidth="1"/>
    <col min="24" max="24" width="15.7265625" style="614" customWidth="1"/>
    <col min="25" max="25" width="12.7265625" style="614" customWidth="1"/>
    <col min="26" max="26" width="20.453125" style="614" bestFit="1" customWidth="1"/>
    <col min="27" max="27" width="19.6328125" style="614" customWidth="1"/>
    <col min="28" max="28" width="10.7265625" style="614" customWidth="1"/>
    <col min="29" max="29" width="15.7265625" style="614" customWidth="1"/>
    <col min="30" max="30" width="10.7265625" style="614" customWidth="1"/>
    <col min="31" max="31" width="15.7265625" style="614" customWidth="1"/>
    <col min="32" max="32" width="21.6328125" style="614" customWidth="1"/>
    <col min="33" max="33" width="11.453125" style="614" customWidth="1"/>
    <col min="34" max="16384" width="9" style="614"/>
  </cols>
  <sheetData>
    <row r="3" spans="1:33" ht="28">
      <c r="B3" s="615" t="s">
        <v>158</v>
      </c>
      <c r="R3" s="1916" t="s">
        <v>871</v>
      </c>
      <c r="S3" s="1916"/>
      <c r="T3" s="1916"/>
      <c r="U3" s="1916"/>
      <c r="V3" s="1916"/>
      <c r="W3" s="1916"/>
      <c r="X3" s="1916"/>
    </row>
    <row r="4" spans="1:33" ht="17" thickBot="1">
      <c r="B4" s="616" t="s">
        <v>872</v>
      </c>
      <c r="C4" s="616" t="s">
        <v>873</v>
      </c>
      <c r="D4" s="616" t="s">
        <v>874</v>
      </c>
      <c r="E4" s="616" t="s">
        <v>875</v>
      </c>
      <c r="F4" s="616" t="s">
        <v>876</v>
      </c>
      <c r="G4" s="616" t="s">
        <v>877</v>
      </c>
      <c r="H4" s="616" t="s">
        <v>878</v>
      </c>
      <c r="I4" s="616" t="s">
        <v>879</v>
      </c>
      <c r="J4" s="616" t="s">
        <v>880</v>
      </c>
      <c r="K4" s="616" t="s">
        <v>881</v>
      </c>
      <c r="L4" s="616" t="s">
        <v>882</v>
      </c>
      <c r="M4" s="616" t="s">
        <v>883</v>
      </c>
      <c r="N4" s="616" t="s">
        <v>884</v>
      </c>
      <c r="O4" s="616" t="s">
        <v>885</v>
      </c>
      <c r="P4" s="616" t="s">
        <v>886</v>
      </c>
      <c r="Q4" s="616" t="s">
        <v>887</v>
      </c>
      <c r="R4" s="617" t="s">
        <v>888</v>
      </c>
      <c r="S4" s="617" t="s">
        <v>889</v>
      </c>
      <c r="T4" s="617" t="s">
        <v>890</v>
      </c>
      <c r="U4" s="617" t="s">
        <v>891</v>
      </c>
      <c r="V4" s="617" t="s">
        <v>892</v>
      </c>
      <c r="W4" s="617" t="s">
        <v>893</v>
      </c>
      <c r="X4" s="617" t="s">
        <v>894</v>
      </c>
      <c r="Y4" s="616" t="s">
        <v>895</v>
      </c>
      <c r="Z4" s="616" t="s">
        <v>896</v>
      </c>
      <c r="AA4" s="616" t="s">
        <v>897</v>
      </c>
      <c r="AB4" s="616" t="s">
        <v>898</v>
      </c>
      <c r="AC4" s="616" t="s">
        <v>899</v>
      </c>
      <c r="AD4" s="616" t="s">
        <v>900</v>
      </c>
      <c r="AE4" s="616" t="s">
        <v>901</v>
      </c>
      <c r="AF4" s="616" t="s">
        <v>902</v>
      </c>
      <c r="AG4" s="616" t="s">
        <v>903</v>
      </c>
    </row>
    <row r="5" spans="1:33" ht="24.75" customHeight="1" thickTop="1">
      <c r="B5" s="1917" t="s">
        <v>904</v>
      </c>
      <c r="C5" s="1919" t="s">
        <v>905</v>
      </c>
      <c r="D5" s="1921" t="s">
        <v>906</v>
      </c>
      <c r="E5" s="1919" t="s">
        <v>907</v>
      </c>
      <c r="F5" s="1921" t="s">
        <v>908</v>
      </c>
      <c r="G5" s="1919" t="s">
        <v>909</v>
      </c>
      <c r="H5" s="1919" t="s">
        <v>910</v>
      </c>
      <c r="I5" s="1923" t="s">
        <v>911</v>
      </c>
      <c r="J5" s="1925" t="s">
        <v>912</v>
      </c>
      <c r="K5" s="1926"/>
      <c r="L5" s="1930" t="s">
        <v>913</v>
      </c>
      <c r="M5" s="1925"/>
      <c r="N5" s="1925"/>
      <c r="O5" s="1931"/>
      <c r="P5" s="1934" t="s">
        <v>914</v>
      </c>
      <c r="Q5" s="1936" t="s">
        <v>915</v>
      </c>
      <c r="R5" s="1939" t="s">
        <v>916</v>
      </c>
      <c r="S5" s="1940"/>
      <c r="T5" s="1940"/>
      <c r="U5" s="1940"/>
      <c r="V5" s="1940"/>
      <c r="W5" s="1940"/>
      <c r="X5" s="1941"/>
      <c r="Y5" s="1939" t="s">
        <v>917</v>
      </c>
      <c r="Z5" s="1940"/>
      <c r="AA5" s="1940"/>
      <c r="AB5" s="1940"/>
      <c r="AC5" s="1940"/>
      <c r="AD5" s="1940"/>
      <c r="AE5" s="1940"/>
      <c r="AF5" s="1942" t="s">
        <v>918</v>
      </c>
      <c r="AG5" s="1943"/>
    </row>
    <row r="6" spans="1:33" ht="21" customHeight="1">
      <c r="B6" s="1918"/>
      <c r="C6" s="1920"/>
      <c r="D6" s="1922"/>
      <c r="E6" s="1920"/>
      <c r="F6" s="1922"/>
      <c r="G6" s="1920"/>
      <c r="H6" s="1920"/>
      <c r="I6" s="1924"/>
      <c r="J6" s="1927"/>
      <c r="K6" s="1928"/>
      <c r="L6" s="1932"/>
      <c r="M6" s="1927"/>
      <c r="N6" s="1927"/>
      <c r="O6" s="1933"/>
      <c r="P6" s="1935"/>
      <c r="Q6" s="1937"/>
      <c r="R6" s="1944" t="s">
        <v>919</v>
      </c>
      <c r="S6" s="1945" t="s">
        <v>920</v>
      </c>
      <c r="T6" s="1945" t="s">
        <v>921</v>
      </c>
      <c r="U6" s="1945" t="s">
        <v>922</v>
      </c>
      <c r="V6" s="1945"/>
      <c r="W6" s="1945"/>
      <c r="X6" s="1946"/>
      <c r="Y6" s="1944" t="s">
        <v>919</v>
      </c>
      <c r="Z6" s="1945" t="s">
        <v>920</v>
      </c>
      <c r="AA6" s="1945" t="s">
        <v>921</v>
      </c>
      <c r="AB6" s="1945" t="s">
        <v>922</v>
      </c>
      <c r="AC6" s="1945"/>
      <c r="AD6" s="1945"/>
      <c r="AE6" s="1947"/>
      <c r="AF6" s="1948" t="s">
        <v>923</v>
      </c>
      <c r="AG6" s="1929" t="s">
        <v>924</v>
      </c>
    </row>
    <row r="7" spans="1:33" ht="56.25" customHeight="1">
      <c r="B7" s="1918"/>
      <c r="C7" s="1920"/>
      <c r="D7" s="1922"/>
      <c r="E7" s="1920"/>
      <c r="F7" s="1922"/>
      <c r="G7" s="1920"/>
      <c r="H7" s="1920"/>
      <c r="I7" s="1924"/>
      <c r="J7" s="618" t="s">
        <v>925</v>
      </c>
      <c r="K7" s="619" t="s">
        <v>926</v>
      </c>
      <c r="L7" s="620" t="s">
        <v>925</v>
      </c>
      <c r="M7" s="619" t="s">
        <v>926</v>
      </c>
      <c r="N7" s="619" t="s">
        <v>927</v>
      </c>
      <c r="O7" s="621" t="s">
        <v>928</v>
      </c>
      <c r="P7" s="1935"/>
      <c r="Q7" s="1938"/>
      <c r="R7" s="1944"/>
      <c r="S7" s="1945"/>
      <c r="T7" s="1945"/>
      <c r="U7" s="622" t="s">
        <v>929</v>
      </c>
      <c r="V7" s="622" t="s">
        <v>930</v>
      </c>
      <c r="W7" s="622" t="s">
        <v>931</v>
      </c>
      <c r="X7" s="623" t="s">
        <v>932</v>
      </c>
      <c r="Y7" s="1944"/>
      <c r="Z7" s="1945"/>
      <c r="AA7" s="1945"/>
      <c r="AB7" s="622" t="s">
        <v>929</v>
      </c>
      <c r="AC7" s="622" t="s">
        <v>930</v>
      </c>
      <c r="AD7" s="622" t="s">
        <v>931</v>
      </c>
      <c r="AE7" s="624" t="s">
        <v>932</v>
      </c>
      <c r="AF7" s="1948"/>
      <c r="AG7" s="1929"/>
    </row>
    <row r="8" spans="1:33" ht="83.25" customHeight="1" thickBot="1">
      <c r="A8" s="625"/>
      <c r="B8" s="626" t="s">
        <v>933</v>
      </c>
      <c r="C8" s="627" t="s">
        <v>934</v>
      </c>
      <c r="D8" s="627" t="s">
        <v>934</v>
      </c>
      <c r="E8" s="628"/>
      <c r="F8" s="627" t="s">
        <v>934</v>
      </c>
      <c r="G8" s="628"/>
      <c r="H8" s="627" t="s">
        <v>934</v>
      </c>
      <c r="I8" s="629"/>
      <c r="J8" s="630"/>
      <c r="K8" s="631" t="s">
        <v>934</v>
      </c>
      <c r="L8" s="631"/>
      <c r="M8" s="631" t="s">
        <v>934</v>
      </c>
      <c r="N8" s="631" t="s">
        <v>935</v>
      </c>
      <c r="O8" s="632" t="s">
        <v>936</v>
      </c>
      <c r="P8" s="633" t="s">
        <v>934</v>
      </c>
      <c r="Q8" s="634" t="s">
        <v>937</v>
      </c>
      <c r="R8" s="635" t="s">
        <v>934</v>
      </c>
      <c r="S8" s="633"/>
      <c r="T8" s="636" t="s">
        <v>938</v>
      </c>
      <c r="U8" s="636" t="s">
        <v>934</v>
      </c>
      <c r="V8" s="636" t="s">
        <v>939</v>
      </c>
      <c r="W8" s="636" t="s">
        <v>934</v>
      </c>
      <c r="X8" s="637" t="s">
        <v>940</v>
      </c>
      <c r="Y8" s="635" t="s">
        <v>934</v>
      </c>
      <c r="Z8" s="633"/>
      <c r="AA8" s="636" t="s">
        <v>938</v>
      </c>
      <c r="AB8" s="636" t="s">
        <v>934</v>
      </c>
      <c r="AC8" s="636" t="s">
        <v>939</v>
      </c>
      <c r="AD8" s="636" t="s">
        <v>934</v>
      </c>
      <c r="AE8" s="638" t="s">
        <v>940</v>
      </c>
      <c r="AF8" s="639"/>
      <c r="AG8" s="640"/>
    </row>
    <row r="9" spans="1:33" ht="50.25" customHeight="1" thickTop="1">
      <c r="A9" s="625" t="s">
        <v>941</v>
      </c>
      <c r="B9" s="641" t="s">
        <v>942</v>
      </c>
      <c r="C9" s="642" t="s">
        <v>943</v>
      </c>
      <c r="D9" s="642" t="s">
        <v>944</v>
      </c>
      <c r="E9" s="642" t="s">
        <v>945</v>
      </c>
      <c r="F9" s="642" t="s">
        <v>946</v>
      </c>
      <c r="G9" s="642" t="s">
        <v>947</v>
      </c>
      <c r="H9" s="642" t="s">
        <v>948</v>
      </c>
      <c r="I9" s="643" t="s">
        <v>949</v>
      </c>
      <c r="J9" s="644" t="s">
        <v>950</v>
      </c>
      <c r="K9" s="645" t="s">
        <v>951</v>
      </c>
      <c r="L9" s="645" t="s">
        <v>952</v>
      </c>
      <c r="M9" s="645" t="s">
        <v>953</v>
      </c>
      <c r="N9" s="642" t="s">
        <v>954</v>
      </c>
      <c r="O9" s="646" t="s">
        <v>955</v>
      </c>
      <c r="P9" s="644" t="s">
        <v>956</v>
      </c>
      <c r="Q9" s="647"/>
      <c r="R9" s="648" t="s">
        <v>957</v>
      </c>
      <c r="S9" s="645" t="s">
        <v>958</v>
      </c>
      <c r="T9" s="645" t="s">
        <v>958</v>
      </c>
      <c r="U9" s="645" t="s">
        <v>959</v>
      </c>
      <c r="V9" s="649">
        <v>200</v>
      </c>
      <c r="W9" s="645" t="s">
        <v>959</v>
      </c>
      <c r="X9" s="650">
        <v>10</v>
      </c>
      <c r="Y9" s="648" t="s">
        <v>960</v>
      </c>
      <c r="Z9" s="645" t="s">
        <v>958</v>
      </c>
      <c r="AA9" s="645" t="s">
        <v>958</v>
      </c>
      <c r="AB9" s="645" t="s">
        <v>959</v>
      </c>
      <c r="AC9" s="649">
        <v>100</v>
      </c>
      <c r="AD9" s="645" t="s">
        <v>961</v>
      </c>
      <c r="AE9" s="651"/>
      <c r="AF9" s="652" t="s">
        <v>962</v>
      </c>
      <c r="AG9" s="653" t="s">
        <v>963</v>
      </c>
    </row>
    <row r="10" spans="1:33" ht="50.25" customHeight="1">
      <c r="A10" s="625"/>
      <c r="B10" s="654"/>
      <c r="C10" s="655"/>
      <c r="D10" s="655"/>
      <c r="E10" s="655"/>
      <c r="F10" s="655"/>
      <c r="G10" s="655"/>
      <c r="H10" s="642"/>
      <c r="I10" s="656"/>
      <c r="J10" s="657"/>
      <c r="K10" s="658"/>
      <c r="L10" s="658"/>
      <c r="M10" s="658"/>
      <c r="N10" s="655"/>
      <c r="O10" s="659"/>
      <c r="P10" s="657"/>
      <c r="Q10" s="660"/>
      <c r="R10" s="661"/>
      <c r="S10" s="658"/>
      <c r="T10" s="658"/>
      <c r="U10" s="658"/>
      <c r="V10" s="662"/>
      <c r="W10" s="658"/>
      <c r="X10" s="663"/>
      <c r="Y10" s="661"/>
      <c r="Z10" s="658"/>
      <c r="AA10" s="658"/>
      <c r="AB10" s="658"/>
      <c r="AC10" s="662"/>
      <c r="AD10" s="658"/>
      <c r="AE10" s="664"/>
      <c r="AF10" s="665"/>
      <c r="AG10" s="666"/>
    </row>
    <row r="11" spans="1:33" ht="50.25" customHeight="1">
      <c r="A11" s="625"/>
      <c r="B11" s="654"/>
      <c r="C11" s="655"/>
      <c r="D11" s="655"/>
      <c r="E11" s="655"/>
      <c r="F11" s="655"/>
      <c r="G11" s="655"/>
      <c r="H11" s="642"/>
      <c r="I11" s="656"/>
      <c r="J11" s="657"/>
      <c r="K11" s="658"/>
      <c r="L11" s="658"/>
      <c r="M11" s="658"/>
      <c r="N11" s="655"/>
      <c r="O11" s="659"/>
      <c r="P11" s="657"/>
      <c r="Q11" s="660"/>
      <c r="R11" s="661"/>
      <c r="S11" s="658"/>
      <c r="T11" s="658"/>
      <c r="U11" s="658"/>
      <c r="V11" s="662"/>
      <c r="W11" s="658"/>
      <c r="X11" s="663"/>
      <c r="Y11" s="661"/>
      <c r="Z11" s="658"/>
      <c r="AA11" s="658"/>
      <c r="AB11" s="658"/>
      <c r="AC11" s="662"/>
      <c r="AD11" s="658"/>
      <c r="AE11" s="664"/>
      <c r="AF11" s="665"/>
      <c r="AG11" s="666"/>
    </row>
    <row r="12" spans="1:33" ht="50.25" customHeight="1">
      <c r="A12" s="625"/>
      <c r="B12" s="654"/>
      <c r="C12" s="655"/>
      <c r="D12" s="655"/>
      <c r="E12" s="655"/>
      <c r="F12" s="655"/>
      <c r="G12" s="655"/>
      <c r="H12" s="642"/>
      <c r="I12" s="656"/>
      <c r="J12" s="657"/>
      <c r="K12" s="658"/>
      <c r="L12" s="658"/>
      <c r="M12" s="658"/>
      <c r="N12" s="655"/>
      <c r="O12" s="659"/>
      <c r="P12" s="657"/>
      <c r="Q12" s="660"/>
      <c r="R12" s="661"/>
      <c r="S12" s="658"/>
      <c r="T12" s="658"/>
      <c r="U12" s="658"/>
      <c r="V12" s="662"/>
      <c r="W12" s="658"/>
      <c r="X12" s="663"/>
      <c r="Y12" s="661"/>
      <c r="Z12" s="658"/>
      <c r="AA12" s="658"/>
      <c r="AB12" s="658"/>
      <c r="AC12" s="662"/>
      <c r="AD12" s="658"/>
      <c r="AE12" s="664"/>
      <c r="AF12" s="665"/>
      <c r="AG12" s="666"/>
    </row>
    <row r="13" spans="1:33" ht="50.25" customHeight="1">
      <c r="A13" s="625"/>
      <c r="B13" s="654"/>
      <c r="C13" s="655"/>
      <c r="D13" s="655"/>
      <c r="E13" s="655"/>
      <c r="F13" s="655"/>
      <c r="G13" s="655"/>
      <c r="H13" s="642"/>
      <c r="I13" s="656"/>
      <c r="J13" s="657"/>
      <c r="K13" s="658"/>
      <c r="L13" s="658"/>
      <c r="M13" s="658"/>
      <c r="N13" s="655"/>
      <c r="O13" s="659"/>
      <c r="P13" s="657"/>
      <c r="Q13" s="660"/>
      <c r="R13" s="661"/>
      <c r="S13" s="658"/>
      <c r="T13" s="658"/>
      <c r="U13" s="658"/>
      <c r="V13" s="662"/>
      <c r="W13" s="658"/>
      <c r="X13" s="663"/>
      <c r="Y13" s="661"/>
      <c r="Z13" s="658"/>
      <c r="AA13" s="658"/>
      <c r="AB13" s="658"/>
      <c r="AC13" s="662"/>
      <c r="AD13" s="658"/>
      <c r="AE13" s="664"/>
      <c r="AF13" s="665"/>
      <c r="AG13" s="666"/>
    </row>
    <row r="14" spans="1:33" ht="50.25" customHeight="1">
      <c r="A14" s="625"/>
      <c r="B14" s="654"/>
      <c r="C14" s="655"/>
      <c r="D14" s="655"/>
      <c r="E14" s="655"/>
      <c r="F14" s="655"/>
      <c r="G14" s="655"/>
      <c r="H14" s="642"/>
      <c r="I14" s="656"/>
      <c r="J14" s="657"/>
      <c r="K14" s="658"/>
      <c r="L14" s="658"/>
      <c r="M14" s="658"/>
      <c r="N14" s="655"/>
      <c r="O14" s="659"/>
      <c r="P14" s="657"/>
      <c r="Q14" s="660"/>
      <c r="R14" s="661"/>
      <c r="S14" s="658"/>
      <c r="T14" s="658"/>
      <c r="U14" s="658"/>
      <c r="V14" s="662"/>
      <c r="W14" s="658"/>
      <c r="X14" s="663"/>
      <c r="Y14" s="661"/>
      <c r="Z14" s="658"/>
      <c r="AA14" s="658"/>
      <c r="AB14" s="658"/>
      <c r="AC14" s="662"/>
      <c r="AD14" s="658"/>
      <c r="AE14" s="664"/>
      <c r="AF14" s="665"/>
      <c r="AG14" s="666"/>
    </row>
    <row r="15" spans="1:33" ht="50.25" customHeight="1">
      <c r="A15" s="625"/>
      <c r="B15" s="654"/>
      <c r="C15" s="655"/>
      <c r="D15" s="655"/>
      <c r="E15" s="655"/>
      <c r="F15" s="655"/>
      <c r="G15" s="655"/>
      <c r="H15" s="642"/>
      <c r="I15" s="656"/>
      <c r="J15" s="657"/>
      <c r="K15" s="658"/>
      <c r="L15" s="658"/>
      <c r="M15" s="658"/>
      <c r="N15" s="655"/>
      <c r="O15" s="659"/>
      <c r="P15" s="657"/>
      <c r="Q15" s="660"/>
      <c r="R15" s="661"/>
      <c r="S15" s="658"/>
      <c r="T15" s="658"/>
      <c r="U15" s="658"/>
      <c r="V15" s="662"/>
      <c r="W15" s="658"/>
      <c r="X15" s="663"/>
      <c r="Y15" s="661"/>
      <c r="Z15" s="658"/>
      <c r="AA15" s="658"/>
      <c r="AB15" s="658"/>
      <c r="AC15" s="662"/>
      <c r="AD15" s="658"/>
      <c r="AE15" s="664"/>
      <c r="AF15" s="665"/>
      <c r="AG15" s="666"/>
    </row>
    <row r="16" spans="1:33" ht="50.25" customHeight="1">
      <c r="A16" s="625"/>
      <c r="B16" s="654"/>
      <c r="C16" s="655"/>
      <c r="D16" s="655"/>
      <c r="E16" s="655"/>
      <c r="F16" s="655"/>
      <c r="G16" s="655"/>
      <c r="H16" s="642"/>
      <c r="I16" s="656"/>
      <c r="J16" s="657"/>
      <c r="K16" s="658"/>
      <c r="L16" s="658"/>
      <c r="M16" s="658"/>
      <c r="N16" s="655"/>
      <c r="O16" s="659"/>
      <c r="P16" s="657"/>
      <c r="Q16" s="660"/>
      <c r="R16" s="661"/>
      <c r="S16" s="658"/>
      <c r="T16" s="658"/>
      <c r="U16" s="658"/>
      <c r="V16" s="662"/>
      <c r="W16" s="658"/>
      <c r="X16" s="663"/>
      <c r="Y16" s="661"/>
      <c r="Z16" s="658"/>
      <c r="AA16" s="658"/>
      <c r="AB16" s="658"/>
      <c r="AC16" s="662"/>
      <c r="AD16" s="658"/>
      <c r="AE16" s="664"/>
      <c r="AF16" s="665"/>
      <c r="AG16" s="666"/>
    </row>
    <row r="17" spans="1:33" ht="50.25" customHeight="1">
      <c r="A17" s="625"/>
      <c r="B17" s="654"/>
      <c r="C17" s="655"/>
      <c r="D17" s="655"/>
      <c r="E17" s="655"/>
      <c r="F17" s="655"/>
      <c r="G17" s="655"/>
      <c r="H17" s="642"/>
      <c r="I17" s="656"/>
      <c r="J17" s="657"/>
      <c r="K17" s="658"/>
      <c r="L17" s="658"/>
      <c r="M17" s="658"/>
      <c r="N17" s="655"/>
      <c r="O17" s="659"/>
      <c r="P17" s="657"/>
      <c r="Q17" s="660"/>
      <c r="R17" s="661"/>
      <c r="S17" s="658"/>
      <c r="T17" s="658"/>
      <c r="U17" s="658"/>
      <c r="V17" s="662"/>
      <c r="W17" s="658"/>
      <c r="X17" s="663"/>
      <c r="Y17" s="661"/>
      <c r="Z17" s="658"/>
      <c r="AA17" s="658"/>
      <c r="AB17" s="658"/>
      <c r="AC17" s="662"/>
      <c r="AD17" s="658"/>
      <c r="AE17" s="664"/>
      <c r="AF17" s="665"/>
      <c r="AG17" s="666"/>
    </row>
    <row r="18" spans="1:33" ht="50.25" customHeight="1">
      <c r="A18" s="625"/>
      <c r="B18" s="654"/>
      <c r="C18" s="655"/>
      <c r="D18" s="655"/>
      <c r="E18" s="655"/>
      <c r="F18" s="655"/>
      <c r="G18" s="655"/>
      <c r="H18" s="642"/>
      <c r="I18" s="656"/>
      <c r="J18" s="657"/>
      <c r="K18" s="658"/>
      <c r="L18" s="658"/>
      <c r="M18" s="658"/>
      <c r="N18" s="655"/>
      <c r="O18" s="659"/>
      <c r="P18" s="657"/>
      <c r="Q18" s="660"/>
      <c r="R18" s="661"/>
      <c r="S18" s="658"/>
      <c r="T18" s="658"/>
      <c r="U18" s="658"/>
      <c r="V18" s="662"/>
      <c r="W18" s="658"/>
      <c r="X18" s="663"/>
      <c r="Y18" s="661"/>
      <c r="Z18" s="658"/>
      <c r="AA18" s="658"/>
      <c r="AB18" s="658"/>
      <c r="AC18" s="662"/>
      <c r="AD18" s="658"/>
      <c r="AE18" s="664"/>
      <c r="AF18" s="665"/>
      <c r="AG18" s="666"/>
    </row>
    <row r="19" spans="1:33" ht="50.25" customHeight="1">
      <c r="A19" s="625"/>
      <c r="B19" s="654"/>
      <c r="C19" s="655"/>
      <c r="D19" s="655"/>
      <c r="E19" s="655"/>
      <c r="F19" s="655"/>
      <c r="G19" s="655"/>
      <c r="H19" s="642"/>
      <c r="I19" s="656"/>
      <c r="J19" s="657"/>
      <c r="K19" s="658"/>
      <c r="L19" s="658"/>
      <c r="M19" s="658"/>
      <c r="N19" s="655"/>
      <c r="O19" s="659"/>
      <c r="P19" s="657"/>
      <c r="Q19" s="660"/>
      <c r="R19" s="661"/>
      <c r="S19" s="658"/>
      <c r="T19" s="658"/>
      <c r="U19" s="658"/>
      <c r="V19" s="662"/>
      <c r="W19" s="658"/>
      <c r="X19" s="663"/>
      <c r="Y19" s="661"/>
      <c r="Z19" s="658"/>
      <c r="AA19" s="658"/>
      <c r="AB19" s="658"/>
      <c r="AC19" s="662"/>
      <c r="AD19" s="658"/>
      <c r="AE19" s="664"/>
      <c r="AF19" s="665"/>
      <c r="AG19" s="666"/>
    </row>
    <row r="20" spans="1:33" ht="50.25" customHeight="1">
      <c r="A20" s="625"/>
      <c r="B20" s="654"/>
      <c r="C20" s="655"/>
      <c r="D20" s="655"/>
      <c r="E20" s="655"/>
      <c r="F20" s="655"/>
      <c r="G20" s="655"/>
      <c r="H20" s="642"/>
      <c r="I20" s="656"/>
      <c r="J20" s="657"/>
      <c r="K20" s="658"/>
      <c r="L20" s="658"/>
      <c r="M20" s="658"/>
      <c r="N20" s="655"/>
      <c r="O20" s="659"/>
      <c r="P20" s="657"/>
      <c r="Q20" s="660"/>
      <c r="R20" s="661"/>
      <c r="S20" s="658"/>
      <c r="T20" s="658"/>
      <c r="U20" s="658"/>
      <c r="V20" s="662"/>
      <c r="W20" s="658"/>
      <c r="X20" s="663"/>
      <c r="Y20" s="661"/>
      <c r="Z20" s="658"/>
      <c r="AA20" s="658"/>
      <c r="AB20" s="658"/>
      <c r="AC20" s="662"/>
      <c r="AD20" s="658"/>
      <c r="AE20" s="664"/>
      <c r="AF20" s="665"/>
      <c r="AG20" s="666"/>
    </row>
    <row r="21" spans="1:33" ht="50.25" customHeight="1">
      <c r="A21" s="625"/>
      <c r="B21" s="654"/>
      <c r="C21" s="655"/>
      <c r="D21" s="655"/>
      <c r="E21" s="655"/>
      <c r="F21" s="655"/>
      <c r="G21" s="655"/>
      <c r="H21" s="642"/>
      <c r="I21" s="656"/>
      <c r="J21" s="657"/>
      <c r="K21" s="658"/>
      <c r="L21" s="658"/>
      <c r="M21" s="658"/>
      <c r="N21" s="655"/>
      <c r="O21" s="659"/>
      <c r="P21" s="657"/>
      <c r="Q21" s="660"/>
      <c r="R21" s="661"/>
      <c r="S21" s="658"/>
      <c r="T21" s="658"/>
      <c r="U21" s="658"/>
      <c r="V21" s="662"/>
      <c r="W21" s="658"/>
      <c r="X21" s="663"/>
      <c r="Y21" s="661"/>
      <c r="Z21" s="658"/>
      <c r="AA21" s="658"/>
      <c r="AB21" s="658"/>
      <c r="AC21" s="662"/>
      <c r="AD21" s="658"/>
      <c r="AE21" s="664"/>
      <c r="AF21" s="665"/>
      <c r="AG21" s="666"/>
    </row>
    <row r="22" spans="1:33" ht="50.25" customHeight="1">
      <c r="A22" s="625"/>
      <c r="B22" s="654"/>
      <c r="C22" s="655"/>
      <c r="D22" s="655"/>
      <c r="E22" s="655"/>
      <c r="F22" s="655"/>
      <c r="G22" s="655"/>
      <c r="H22" s="642"/>
      <c r="I22" s="656"/>
      <c r="J22" s="657"/>
      <c r="K22" s="658"/>
      <c r="L22" s="658"/>
      <c r="M22" s="658"/>
      <c r="N22" s="655"/>
      <c r="O22" s="659"/>
      <c r="P22" s="657"/>
      <c r="Q22" s="660"/>
      <c r="R22" s="661"/>
      <c r="S22" s="658"/>
      <c r="T22" s="658"/>
      <c r="U22" s="658"/>
      <c r="V22" s="662"/>
      <c r="W22" s="658"/>
      <c r="X22" s="663"/>
      <c r="Y22" s="661"/>
      <c r="Z22" s="658"/>
      <c r="AA22" s="658"/>
      <c r="AB22" s="658"/>
      <c r="AC22" s="662"/>
      <c r="AD22" s="658"/>
      <c r="AE22" s="664"/>
      <c r="AF22" s="665"/>
      <c r="AG22" s="666"/>
    </row>
    <row r="23" spans="1:33" ht="50.25" customHeight="1">
      <c r="A23" s="625"/>
      <c r="B23" s="654"/>
      <c r="C23" s="655"/>
      <c r="D23" s="655"/>
      <c r="E23" s="655"/>
      <c r="F23" s="655"/>
      <c r="G23" s="655"/>
      <c r="H23" s="642"/>
      <c r="I23" s="656"/>
      <c r="J23" s="657"/>
      <c r="K23" s="658"/>
      <c r="L23" s="658"/>
      <c r="M23" s="658"/>
      <c r="N23" s="655"/>
      <c r="O23" s="659"/>
      <c r="P23" s="657"/>
      <c r="Q23" s="660"/>
      <c r="R23" s="661"/>
      <c r="S23" s="658"/>
      <c r="T23" s="658"/>
      <c r="U23" s="658"/>
      <c r="V23" s="662"/>
      <c r="W23" s="658"/>
      <c r="X23" s="663"/>
      <c r="Y23" s="661"/>
      <c r="Z23" s="658"/>
      <c r="AA23" s="658"/>
      <c r="AB23" s="658"/>
      <c r="AC23" s="662"/>
      <c r="AD23" s="658"/>
      <c r="AE23" s="664"/>
      <c r="AF23" s="665"/>
      <c r="AG23" s="666"/>
    </row>
    <row r="24" spans="1:33" ht="50.25" customHeight="1">
      <c r="A24" s="625"/>
      <c r="B24" s="654"/>
      <c r="C24" s="655"/>
      <c r="D24" s="655"/>
      <c r="E24" s="655"/>
      <c r="F24" s="655"/>
      <c r="G24" s="655"/>
      <c r="H24" s="642"/>
      <c r="I24" s="656"/>
      <c r="J24" s="657"/>
      <c r="K24" s="658"/>
      <c r="L24" s="658"/>
      <c r="M24" s="658"/>
      <c r="N24" s="655"/>
      <c r="O24" s="659"/>
      <c r="P24" s="657"/>
      <c r="Q24" s="660"/>
      <c r="R24" s="661"/>
      <c r="S24" s="658"/>
      <c r="T24" s="658"/>
      <c r="U24" s="658"/>
      <c r="V24" s="662"/>
      <c r="W24" s="658"/>
      <c r="X24" s="663"/>
      <c r="Y24" s="661"/>
      <c r="Z24" s="658"/>
      <c r="AA24" s="658"/>
      <c r="AB24" s="658"/>
      <c r="AC24" s="662"/>
      <c r="AD24" s="658"/>
      <c r="AE24" s="664"/>
      <c r="AF24" s="665"/>
      <c r="AG24" s="666"/>
    </row>
    <row r="25" spans="1:33" ht="50.25" customHeight="1">
      <c r="A25" s="625"/>
      <c r="B25" s="654"/>
      <c r="C25" s="655"/>
      <c r="D25" s="655"/>
      <c r="E25" s="655"/>
      <c r="F25" s="655"/>
      <c r="G25" s="655"/>
      <c r="H25" s="642"/>
      <c r="I25" s="656"/>
      <c r="J25" s="657"/>
      <c r="K25" s="658"/>
      <c r="L25" s="658"/>
      <c r="M25" s="658"/>
      <c r="N25" s="655"/>
      <c r="O25" s="659"/>
      <c r="P25" s="657"/>
      <c r="Q25" s="660"/>
      <c r="R25" s="661"/>
      <c r="S25" s="658"/>
      <c r="T25" s="658"/>
      <c r="U25" s="658"/>
      <c r="V25" s="662"/>
      <c r="W25" s="658"/>
      <c r="X25" s="663"/>
      <c r="Y25" s="661"/>
      <c r="Z25" s="658"/>
      <c r="AA25" s="658"/>
      <c r="AB25" s="658"/>
      <c r="AC25" s="662"/>
      <c r="AD25" s="658"/>
      <c r="AE25" s="664"/>
      <c r="AF25" s="665"/>
      <c r="AG25" s="666"/>
    </row>
    <row r="26" spans="1:33" ht="50.25" customHeight="1">
      <c r="A26" s="625"/>
      <c r="B26" s="654"/>
      <c r="C26" s="655"/>
      <c r="D26" s="655"/>
      <c r="E26" s="655"/>
      <c r="F26" s="655"/>
      <c r="G26" s="655"/>
      <c r="H26" s="642"/>
      <c r="I26" s="656"/>
      <c r="J26" s="657"/>
      <c r="K26" s="658"/>
      <c r="L26" s="658"/>
      <c r="M26" s="658"/>
      <c r="N26" s="655"/>
      <c r="O26" s="659"/>
      <c r="P26" s="657"/>
      <c r="Q26" s="660"/>
      <c r="R26" s="661"/>
      <c r="S26" s="658"/>
      <c r="T26" s="658"/>
      <c r="U26" s="658"/>
      <c r="V26" s="662"/>
      <c r="W26" s="658"/>
      <c r="X26" s="663"/>
      <c r="Y26" s="661"/>
      <c r="Z26" s="658"/>
      <c r="AA26" s="658"/>
      <c r="AB26" s="658"/>
      <c r="AC26" s="662"/>
      <c r="AD26" s="658"/>
      <c r="AE26" s="664"/>
      <c r="AF26" s="665"/>
      <c r="AG26" s="666"/>
    </row>
    <row r="27" spans="1:33" ht="50.25" customHeight="1">
      <c r="A27" s="625"/>
      <c r="B27" s="654"/>
      <c r="C27" s="655"/>
      <c r="D27" s="655"/>
      <c r="E27" s="655"/>
      <c r="F27" s="655"/>
      <c r="G27" s="655"/>
      <c r="H27" s="642"/>
      <c r="I27" s="656"/>
      <c r="J27" s="657"/>
      <c r="K27" s="658"/>
      <c r="L27" s="658"/>
      <c r="M27" s="658"/>
      <c r="N27" s="655"/>
      <c r="O27" s="659"/>
      <c r="P27" s="657"/>
      <c r="Q27" s="660"/>
      <c r="R27" s="661"/>
      <c r="S27" s="658"/>
      <c r="T27" s="658"/>
      <c r="U27" s="658"/>
      <c r="V27" s="662"/>
      <c r="W27" s="658"/>
      <c r="X27" s="663"/>
      <c r="Y27" s="661"/>
      <c r="Z27" s="658"/>
      <c r="AA27" s="658"/>
      <c r="AB27" s="658"/>
      <c r="AC27" s="662"/>
      <c r="AD27" s="658"/>
      <c r="AE27" s="664"/>
      <c r="AF27" s="665"/>
      <c r="AG27" s="666"/>
    </row>
    <row r="28" spans="1:33" ht="50.25" customHeight="1">
      <c r="A28" s="625"/>
      <c r="B28" s="654"/>
      <c r="C28" s="655"/>
      <c r="D28" s="655"/>
      <c r="E28" s="655"/>
      <c r="F28" s="655"/>
      <c r="G28" s="655"/>
      <c r="H28" s="642"/>
      <c r="I28" s="656"/>
      <c r="J28" s="657"/>
      <c r="K28" s="658"/>
      <c r="L28" s="658"/>
      <c r="M28" s="658"/>
      <c r="N28" s="655"/>
      <c r="O28" s="659"/>
      <c r="P28" s="657"/>
      <c r="Q28" s="660"/>
      <c r="R28" s="661"/>
      <c r="S28" s="658"/>
      <c r="T28" s="658"/>
      <c r="U28" s="658"/>
      <c r="V28" s="662"/>
      <c r="W28" s="658"/>
      <c r="X28" s="663"/>
      <c r="Y28" s="661"/>
      <c r="Z28" s="658"/>
      <c r="AA28" s="658"/>
      <c r="AB28" s="658"/>
      <c r="AC28" s="662"/>
      <c r="AD28" s="658"/>
      <c r="AE28" s="664"/>
      <c r="AF28" s="665"/>
      <c r="AG28" s="666"/>
    </row>
    <row r="29" spans="1:33" ht="50.25" customHeight="1">
      <c r="A29" s="625"/>
      <c r="B29" s="654"/>
      <c r="C29" s="655"/>
      <c r="D29" s="655"/>
      <c r="E29" s="655"/>
      <c r="F29" s="655"/>
      <c r="G29" s="655"/>
      <c r="H29" s="642"/>
      <c r="I29" s="656"/>
      <c r="J29" s="657"/>
      <c r="K29" s="658"/>
      <c r="L29" s="658"/>
      <c r="M29" s="658"/>
      <c r="N29" s="655"/>
      <c r="O29" s="659"/>
      <c r="P29" s="657"/>
      <c r="Q29" s="660"/>
      <c r="R29" s="661"/>
      <c r="S29" s="658"/>
      <c r="T29" s="658"/>
      <c r="U29" s="658"/>
      <c r="V29" s="662"/>
      <c r="W29" s="658"/>
      <c r="X29" s="663"/>
      <c r="Y29" s="661"/>
      <c r="Z29" s="658"/>
      <c r="AA29" s="658"/>
      <c r="AB29" s="658"/>
      <c r="AC29" s="662"/>
      <c r="AD29" s="658"/>
      <c r="AE29" s="664"/>
      <c r="AF29" s="665"/>
      <c r="AG29" s="666"/>
    </row>
    <row r="30" spans="1:33" ht="50.25" customHeight="1">
      <c r="A30" s="625"/>
      <c r="B30" s="654"/>
      <c r="C30" s="655"/>
      <c r="D30" s="655"/>
      <c r="E30" s="655"/>
      <c r="F30" s="655"/>
      <c r="G30" s="655"/>
      <c r="H30" s="642"/>
      <c r="I30" s="656"/>
      <c r="J30" s="657"/>
      <c r="K30" s="658"/>
      <c r="L30" s="658"/>
      <c r="M30" s="658"/>
      <c r="N30" s="655"/>
      <c r="O30" s="659"/>
      <c r="P30" s="657"/>
      <c r="Q30" s="660"/>
      <c r="R30" s="661"/>
      <c r="S30" s="658"/>
      <c r="T30" s="658"/>
      <c r="U30" s="658"/>
      <c r="V30" s="662"/>
      <c r="W30" s="658"/>
      <c r="X30" s="663"/>
      <c r="Y30" s="661"/>
      <c r="Z30" s="658"/>
      <c r="AA30" s="658"/>
      <c r="AB30" s="658"/>
      <c r="AC30" s="662"/>
      <c r="AD30" s="658"/>
      <c r="AE30" s="664"/>
      <c r="AF30" s="665"/>
      <c r="AG30" s="666"/>
    </row>
    <row r="31" spans="1:33" ht="50.25" customHeight="1">
      <c r="A31" s="625"/>
      <c r="B31" s="654"/>
      <c r="C31" s="655"/>
      <c r="D31" s="655"/>
      <c r="E31" s="655"/>
      <c r="F31" s="655"/>
      <c r="G31" s="655"/>
      <c r="H31" s="642"/>
      <c r="I31" s="656"/>
      <c r="J31" s="657"/>
      <c r="K31" s="658"/>
      <c r="L31" s="658"/>
      <c r="M31" s="658"/>
      <c r="N31" s="655"/>
      <c r="O31" s="659"/>
      <c r="P31" s="657"/>
      <c r="Q31" s="660"/>
      <c r="R31" s="661"/>
      <c r="S31" s="658"/>
      <c r="T31" s="658"/>
      <c r="U31" s="658"/>
      <c r="V31" s="662"/>
      <c r="W31" s="658"/>
      <c r="X31" s="663"/>
      <c r="Y31" s="661"/>
      <c r="Z31" s="658"/>
      <c r="AA31" s="658"/>
      <c r="AB31" s="658"/>
      <c r="AC31" s="662"/>
      <c r="AD31" s="658"/>
      <c r="AE31" s="664"/>
      <c r="AF31" s="665"/>
      <c r="AG31" s="666"/>
    </row>
    <row r="32" spans="1:33" ht="50.25" customHeight="1">
      <c r="A32" s="625"/>
      <c r="B32" s="654"/>
      <c r="C32" s="655"/>
      <c r="D32" s="655"/>
      <c r="E32" s="655"/>
      <c r="F32" s="655"/>
      <c r="G32" s="655"/>
      <c r="H32" s="642"/>
      <c r="I32" s="656"/>
      <c r="J32" s="657"/>
      <c r="K32" s="658"/>
      <c r="L32" s="658"/>
      <c r="M32" s="658"/>
      <c r="N32" s="655"/>
      <c r="O32" s="659"/>
      <c r="P32" s="657"/>
      <c r="Q32" s="660"/>
      <c r="R32" s="661"/>
      <c r="S32" s="658"/>
      <c r="T32" s="658"/>
      <c r="U32" s="658"/>
      <c r="V32" s="662"/>
      <c r="W32" s="658"/>
      <c r="X32" s="663"/>
      <c r="Y32" s="661"/>
      <c r="Z32" s="658"/>
      <c r="AA32" s="658"/>
      <c r="AB32" s="658"/>
      <c r="AC32" s="662"/>
      <c r="AD32" s="658"/>
      <c r="AE32" s="664"/>
      <c r="AF32" s="665"/>
      <c r="AG32" s="666"/>
    </row>
    <row r="33" spans="1:33" ht="50.25" customHeight="1">
      <c r="A33" s="625"/>
      <c r="B33" s="654"/>
      <c r="C33" s="655"/>
      <c r="D33" s="655"/>
      <c r="E33" s="655"/>
      <c r="F33" s="655"/>
      <c r="G33" s="655"/>
      <c r="H33" s="642"/>
      <c r="I33" s="656"/>
      <c r="J33" s="657"/>
      <c r="K33" s="658"/>
      <c r="L33" s="658"/>
      <c r="M33" s="658"/>
      <c r="N33" s="655"/>
      <c r="O33" s="659"/>
      <c r="P33" s="657"/>
      <c r="Q33" s="660"/>
      <c r="R33" s="661"/>
      <c r="S33" s="658"/>
      <c r="T33" s="658"/>
      <c r="U33" s="658"/>
      <c r="V33" s="662"/>
      <c r="W33" s="658"/>
      <c r="X33" s="663"/>
      <c r="Y33" s="661"/>
      <c r="Z33" s="658"/>
      <c r="AA33" s="658"/>
      <c r="AB33" s="658"/>
      <c r="AC33" s="662"/>
      <c r="AD33" s="658"/>
      <c r="AE33" s="664"/>
      <c r="AF33" s="665"/>
      <c r="AG33" s="666"/>
    </row>
    <row r="34" spans="1:33" ht="50.25" customHeight="1">
      <c r="A34" s="625"/>
      <c r="B34" s="654"/>
      <c r="C34" s="655"/>
      <c r="D34" s="655"/>
      <c r="E34" s="655"/>
      <c r="F34" s="655"/>
      <c r="G34" s="655"/>
      <c r="H34" s="642"/>
      <c r="I34" s="656"/>
      <c r="J34" s="657"/>
      <c r="K34" s="658"/>
      <c r="L34" s="658"/>
      <c r="M34" s="658"/>
      <c r="N34" s="655"/>
      <c r="O34" s="659"/>
      <c r="P34" s="657"/>
      <c r="Q34" s="660"/>
      <c r="R34" s="661"/>
      <c r="S34" s="658"/>
      <c r="T34" s="658"/>
      <c r="U34" s="658"/>
      <c r="V34" s="662"/>
      <c r="W34" s="658"/>
      <c r="X34" s="663"/>
      <c r="Y34" s="661"/>
      <c r="Z34" s="658"/>
      <c r="AA34" s="658"/>
      <c r="AB34" s="658"/>
      <c r="AC34" s="662"/>
      <c r="AD34" s="658"/>
      <c r="AE34" s="664"/>
      <c r="AF34" s="665"/>
      <c r="AG34" s="666"/>
    </row>
    <row r="35" spans="1:33" ht="50.25" customHeight="1">
      <c r="A35" s="625"/>
      <c r="B35" s="654"/>
      <c r="C35" s="655"/>
      <c r="D35" s="655"/>
      <c r="E35" s="655"/>
      <c r="F35" s="655"/>
      <c r="G35" s="655"/>
      <c r="H35" s="642"/>
      <c r="I35" s="656"/>
      <c r="J35" s="657"/>
      <c r="K35" s="658"/>
      <c r="L35" s="658"/>
      <c r="M35" s="658"/>
      <c r="N35" s="655"/>
      <c r="O35" s="659"/>
      <c r="P35" s="657"/>
      <c r="Q35" s="660"/>
      <c r="R35" s="661"/>
      <c r="S35" s="658"/>
      <c r="T35" s="658"/>
      <c r="U35" s="658"/>
      <c r="V35" s="662"/>
      <c r="W35" s="658"/>
      <c r="X35" s="663"/>
      <c r="Y35" s="661"/>
      <c r="Z35" s="658"/>
      <c r="AA35" s="658"/>
      <c r="AB35" s="658"/>
      <c r="AC35" s="662"/>
      <c r="AD35" s="658"/>
      <c r="AE35" s="664"/>
      <c r="AF35" s="665"/>
      <c r="AG35" s="666"/>
    </row>
    <row r="36" spans="1:33" ht="50.25" customHeight="1">
      <c r="A36" s="625"/>
      <c r="B36" s="654"/>
      <c r="C36" s="655"/>
      <c r="D36" s="655"/>
      <c r="E36" s="655"/>
      <c r="F36" s="655"/>
      <c r="G36" s="655"/>
      <c r="H36" s="642"/>
      <c r="I36" s="656"/>
      <c r="J36" s="657"/>
      <c r="K36" s="658"/>
      <c r="L36" s="658"/>
      <c r="M36" s="658"/>
      <c r="N36" s="655"/>
      <c r="O36" s="659"/>
      <c r="P36" s="657"/>
      <c r="Q36" s="660"/>
      <c r="R36" s="661"/>
      <c r="S36" s="658"/>
      <c r="T36" s="658"/>
      <c r="U36" s="658"/>
      <c r="V36" s="662"/>
      <c r="W36" s="658"/>
      <c r="X36" s="663"/>
      <c r="Y36" s="661"/>
      <c r="Z36" s="658"/>
      <c r="AA36" s="658"/>
      <c r="AB36" s="658"/>
      <c r="AC36" s="662"/>
      <c r="AD36" s="658"/>
      <c r="AE36" s="664"/>
      <c r="AF36" s="665"/>
      <c r="AG36" s="666"/>
    </row>
    <row r="37" spans="1:33" ht="50.25" customHeight="1">
      <c r="A37" s="625"/>
      <c r="B37" s="654"/>
      <c r="C37" s="655"/>
      <c r="D37" s="655"/>
      <c r="E37" s="655"/>
      <c r="F37" s="655"/>
      <c r="G37" s="655"/>
      <c r="H37" s="642"/>
      <c r="I37" s="656"/>
      <c r="J37" s="657"/>
      <c r="K37" s="658"/>
      <c r="L37" s="658"/>
      <c r="M37" s="658"/>
      <c r="N37" s="655"/>
      <c r="O37" s="659"/>
      <c r="P37" s="657"/>
      <c r="Q37" s="660"/>
      <c r="R37" s="661"/>
      <c r="S37" s="658"/>
      <c r="T37" s="658"/>
      <c r="U37" s="658"/>
      <c r="V37" s="662"/>
      <c r="W37" s="658"/>
      <c r="X37" s="663"/>
      <c r="Y37" s="661"/>
      <c r="Z37" s="658"/>
      <c r="AA37" s="658"/>
      <c r="AB37" s="658"/>
      <c r="AC37" s="662"/>
      <c r="AD37" s="658"/>
      <c r="AE37" s="664"/>
      <c r="AF37" s="665"/>
      <c r="AG37" s="666"/>
    </row>
    <row r="38" spans="1:33" ht="50.25" customHeight="1">
      <c r="A38" s="625"/>
      <c r="B38" s="654"/>
      <c r="C38" s="655"/>
      <c r="D38" s="655"/>
      <c r="E38" s="655"/>
      <c r="F38" s="655"/>
      <c r="G38" s="655"/>
      <c r="H38" s="642"/>
      <c r="I38" s="656"/>
      <c r="J38" s="657"/>
      <c r="K38" s="658"/>
      <c r="L38" s="658"/>
      <c r="M38" s="658"/>
      <c r="N38" s="655"/>
      <c r="O38" s="659"/>
      <c r="P38" s="657"/>
      <c r="Q38" s="660"/>
      <c r="R38" s="661"/>
      <c r="S38" s="658"/>
      <c r="T38" s="658"/>
      <c r="U38" s="658"/>
      <c r="V38" s="662"/>
      <c r="W38" s="658"/>
      <c r="X38" s="663"/>
      <c r="Y38" s="661"/>
      <c r="Z38" s="658"/>
      <c r="AA38" s="658"/>
      <c r="AB38" s="658"/>
      <c r="AC38" s="662"/>
      <c r="AD38" s="658"/>
      <c r="AE38" s="664"/>
      <c r="AF38" s="665"/>
      <c r="AG38" s="666"/>
    </row>
    <row r="39" spans="1:33" ht="50.25" customHeight="1">
      <c r="A39" s="625"/>
      <c r="B39" s="654"/>
      <c r="C39" s="655"/>
      <c r="D39" s="655"/>
      <c r="E39" s="655"/>
      <c r="F39" s="655"/>
      <c r="G39" s="655"/>
      <c r="H39" s="642"/>
      <c r="I39" s="656"/>
      <c r="J39" s="657"/>
      <c r="K39" s="658"/>
      <c r="L39" s="658"/>
      <c r="M39" s="658"/>
      <c r="N39" s="655"/>
      <c r="O39" s="659"/>
      <c r="P39" s="657"/>
      <c r="Q39" s="660"/>
      <c r="R39" s="661"/>
      <c r="S39" s="658"/>
      <c r="T39" s="658"/>
      <c r="U39" s="658"/>
      <c r="V39" s="662"/>
      <c r="W39" s="658"/>
      <c r="X39" s="663"/>
      <c r="Y39" s="661"/>
      <c r="Z39" s="658"/>
      <c r="AA39" s="658"/>
      <c r="AB39" s="658"/>
      <c r="AC39" s="662"/>
      <c r="AD39" s="658"/>
      <c r="AE39" s="664"/>
      <c r="AF39" s="665"/>
      <c r="AG39" s="666"/>
    </row>
    <row r="40" spans="1:33" ht="50.25" customHeight="1" thickBot="1">
      <c r="A40" s="625"/>
      <c r="B40" s="667"/>
      <c r="C40" s="668"/>
      <c r="D40" s="668"/>
      <c r="E40" s="668"/>
      <c r="F40" s="668"/>
      <c r="G40" s="668"/>
      <c r="H40" s="669"/>
      <c r="I40" s="670"/>
      <c r="J40" s="671"/>
      <c r="K40" s="672"/>
      <c r="L40" s="672"/>
      <c r="M40" s="672"/>
      <c r="N40" s="668"/>
      <c r="O40" s="673"/>
      <c r="P40" s="671"/>
      <c r="Q40" s="674"/>
      <c r="R40" s="675"/>
      <c r="S40" s="672"/>
      <c r="T40" s="672"/>
      <c r="U40" s="672"/>
      <c r="V40" s="676"/>
      <c r="W40" s="672"/>
      <c r="X40" s="677"/>
      <c r="Y40" s="675"/>
      <c r="Z40" s="672"/>
      <c r="AA40" s="672"/>
      <c r="AB40" s="672"/>
      <c r="AC40" s="676"/>
      <c r="AD40" s="672"/>
      <c r="AE40" s="678"/>
      <c r="AF40" s="679"/>
      <c r="AG40" s="680"/>
    </row>
    <row r="41" spans="1:33" ht="13.5" thickTop="1"/>
    <row r="47" spans="1:33">
      <c r="B47" s="614" t="s">
        <v>964</v>
      </c>
    </row>
    <row r="48" spans="1:33">
      <c r="B48" s="681" t="s">
        <v>965</v>
      </c>
      <c r="C48" s="681" t="s">
        <v>966</v>
      </c>
      <c r="D48" s="681" t="s">
        <v>967</v>
      </c>
      <c r="E48" s="681" t="s">
        <v>968</v>
      </c>
      <c r="F48" s="681" t="s">
        <v>969</v>
      </c>
      <c r="G48" s="681" t="s">
        <v>970</v>
      </c>
      <c r="H48" s="681" t="s">
        <v>971</v>
      </c>
      <c r="I48" s="681" t="s">
        <v>972</v>
      </c>
    </row>
    <row r="49" spans="2:36">
      <c r="B49" s="681" t="s">
        <v>973</v>
      </c>
      <c r="C49" s="681" t="s">
        <v>974</v>
      </c>
      <c r="D49" s="681" t="s">
        <v>975</v>
      </c>
      <c r="E49" s="681" t="s">
        <v>976</v>
      </c>
      <c r="F49" s="681" t="s">
        <v>977</v>
      </c>
      <c r="G49" s="681" t="s">
        <v>978</v>
      </c>
      <c r="H49" s="681" t="s">
        <v>979</v>
      </c>
      <c r="I49" s="682">
        <v>3</v>
      </c>
      <c r="AJ49" s="683" t="s">
        <v>910</v>
      </c>
    </row>
    <row r="50" spans="2:36">
      <c r="B50" s="681" t="s">
        <v>980</v>
      </c>
      <c r="C50" s="681" t="s">
        <v>974</v>
      </c>
      <c r="D50" s="681" t="s">
        <v>975</v>
      </c>
      <c r="E50" s="681" t="s">
        <v>981</v>
      </c>
      <c r="F50" s="681" t="s">
        <v>977</v>
      </c>
      <c r="G50" s="681" t="s">
        <v>978</v>
      </c>
      <c r="H50" s="681" t="s">
        <v>979</v>
      </c>
      <c r="I50" s="682">
        <v>29.6</v>
      </c>
      <c r="AJ50" t="s">
        <v>948</v>
      </c>
    </row>
    <row r="51" spans="2:36">
      <c r="B51" s="681" t="s">
        <v>982</v>
      </c>
      <c r="C51" s="681" t="s">
        <v>974</v>
      </c>
      <c r="D51" s="681" t="s">
        <v>975</v>
      </c>
      <c r="E51" s="681" t="s">
        <v>983</v>
      </c>
      <c r="F51" s="681" t="s">
        <v>977</v>
      </c>
      <c r="G51" s="681" t="s">
        <v>978</v>
      </c>
      <c r="H51" s="681" t="s">
        <v>979</v>
      </c>
      <c r="I51" s="682">
        <v>7.5</v>
      </c>
      <c r="AJ51" t="s">
        <v>984</v>
      </c>
    </row>
    <row r="52" spans="2:36">
      <c r="B52" s="681" t="s">
        <v>985</v>
      </c>
      <c r="C52" s="681" t="s">
        <v>974</v>
      </c>
      <c r="D52" s="681" t="s">
        <v>975</v>
      </c>
      <c r="E52" s="681" t="s">
        <v>986</v>
      </c>
      <c r="F52" s="681" t="s">
        <v>977</v>
      </c>
      <c r="G52" s="681" t="s">
        <v>978</v>
      </c>
      <c r="H52" s="681" t="s">
        <v>979</v>
      </c>
      <c r="I52" s="682">
        <v>13</v>
      </c>
      <c r="AJ52" t="s">
        <v>987</v>
      </c>
    </row>
    <row r="53" spans="2:36">
      <c r="B53" s="681" t="s">
        <v>988</v>
      </c>
      <c r="C53" s="681" t="s">
        <v>974</v>
      </c>
      <c r="D53" s="681" t="s">
        <v>975</v>
      </c>
      <c r="E53" s="681" t="s">
        <v>989</v>
      </c>
      <c r="F53" s="681" t="s">
        <v>977</v>
      </c>
      <c r="G53" s="681" t="s">
        <v>978</v>
      </c>
      <c r="H53" s="681" t="s">
        <v>979</v>
      </c>
      <c r="I53" s="682">
        <v>10</v>
      </c>
      <c r="AJ53" t="s">
        <v>990</v>
      </c>
    </row>
    <row r="54" spans="2:36">
      <c r="B54" s="681" t="s">
        <v>991</v>
      </c>
      <c r="C54" s="681" t="s">
        <v>974</v>
      </c>
      <c r="D54" s="681" t="s">
        <v>975</v>
      </c>
      <c r="E54" s="681" t="s">
        <v>992</v>
      </c>
      <c r="F54" s="681" t="s">
        <v>977</v>
      </c>
      <c r="G54" s="681" t="s">
        <v>978</v>
      </c>
      <c r="H54" s="681" t="s">
        <v>979</v>
      </c>
      <c r="I54" s="682">
        <v>95</v>
      </c>
      <c r="AJ54" t="s">
        <v>993</v>
      </c>
    </row>
    <row r="55" spans="2:36">
      <c r="B55" s="681" t="s">
        <v>994</v>
      </c>
      <c r="C55" s="681" t="s">
        <v>974</v>
      </c>
      <c r="D55" s="681" t="s">
        <v>975</v>
      </c>
      <c r="E55" s="681" t="s">
        <v>995</v>
      </c>
      <c r="F55" s="681" t="s">
        <v>977</v>
      </c>
      <c r="G55" s="681" t="s">
        <v>978</v>
      </c>
      <c r="H55" s="681" t="s">
        <v>979</v>
      </c>
      <c r="I55" s="682">
        <v>62</v>
      </c>
      <c r="AJ55" t="s">
        <v>996</v>
      </c>
    </row>
    <row r="56" spans="2:36">
      <c r="B56" s="681" t="s">
        <v>997</v>
      </c>
      <c r="C56" s="681" t="s">
        <v>974</v>
      </c>
      <c r="D56" s="681" t="s">
        <v>975</v>
      </c>
      <c r="E56" s="681" t="s">
        <v>998</v>
      </c>
      <c r="F56" s="681" t="s">
        <v>977</v>
      </c>
      <c r="G56" s="681" t="s">
        <v>978</v>
      </c>
      <c r="H56" s="681" t="s">
        <v>979</v>
      </c>
      <c r="I56" s="682">
        <v>55</v>
      </c>
      <c r="AJ56" t="s">
        <v>999</v>
      </c>
    </row>
    <row r="57" spans="2:36">
      <c r="B57" s="681" t="s">
        <v>1000</v>
      </c>
      <c r="C57" s="681" t="s">
        <v>974</v>
      </c>
      <c r="D57" s="681" t="s">
        <v>975</v>
      </c>
      <c r="E57" s="681" t="s">
        <v>1001</v>
      </c>
      <c r="F57" s="681" t="s">
        <v>977</v>
      </c>
      <c r="G57" s="681" t="s">
        <v>978</v>
      </c>
      <c r="H57" s="681" t="s">
        <v>979</v>
      </c>
      <c r="I57" s="682">
        <v>43.8</v>
      </c>
      <c r="AJ57" t="s">
        <v>1002</v>
      </c>
    </row>
    <row r="58" spans="2:36">
      <c r="B58" s="681" t="s">
        <v>1003</v>
      </c>
      <c r="C58" s="681" t="s">
        <v>974</v>
      </c>
      <c r="D58" s="681" t="s">
        <v>975</v>
      </c>
      <c r="E58" s="681" t="s">
        <v>1004</v>
      </c>
      <c r="F58" s="681" t="s">
        <v>946</v>
      </c>
      <c r="G58" s="681" t="s">
        <v>1005</v>
      </c>
      <c r="H58" s="681" t="s">
        <v>979</v>
      </c>
      <c r="I58" s="682">
        <v>15.7</v>
      </c>
      <c r="AJ58" t="s">
        <v>1006</v>
      </c>
    </row>
    <row r="59" spans="2:36">
      <c r="B59" s="681" t="s">
        <v>1007</v>
      </c>
      <c r="C59" s="681" t="s">
        <v>974</v>
      </c>
      <c r="D59" s="681" t="s">
        <v>975</v>
      </c>
      <c r="E59" s="681" t="s">
        <v>1008</v>
      </c>
      <c r="F59" s="681" t="s">
        <v>946</v>
      </c>
      <c r="G59" s="681" t="s">
        <v>1005</v>
      </c>
      <c r="H59" s="681" t="s">
        <v>979</v>
      </c>
      <c r="I59" s="682">
        <v>30</v>
      </c>
      <c r="AJ59" t="s">
        <v>1009</v>
      </c>
    </row>
    <row r="60" spans="2:36">
      <c r="B60" s="681" t="s">
        <v>1010</v>
      </c>
      <c r="C60" s="681" t="s">
        <v>974</v>
      </c>
      <c r="D60" s="681" t="s">
        <v>975</v>
      </c>
      <c r="E60" s="681" t="s">
        <v>1011</v>
      </c>
      <c r="F60" s="681" t="s">
        <v>946</v>
      </c>
      <c r="G60" s="681" t="s">
        <v>1005</v>
      </c>
      <c r="H60" s="681" t="s">
        <v>979</v>
      </c>
      <c r="I60" s="682">
        <v>13.5</v>
      </c>
      <c r="AJ60" t="s">
        <v>1012</v>
      </c>
    </row>
    <row r="61" spans="2:36">
      <c r="B61" s="681" t="s">
        <v>1013</v>
      </c>
      <c r="C61" s="681" t="s">
        <v>974</v>
      </c>
      <c r="D61" s="681" t="s">
        <v>975</v>
      </c>
      <c r="E61" s="681" t="s">
        <v>1014</v>
      </c>
      <c r="F61" s="681" t="s">
        <v>946</v>
      </c>
      <c r="G61" s="681" t="s">
        <v>1005</v>
      </c>
      <c r="H61" s="681" t="s">
        <v>979</v>
      </c>
      <c r="I61" s="682">
        <v>140</v>
      </c>
      <c r="AJ61" t="s">
        <v>1015</v>
      </c>
    </row>
    <row r="62" spans="2:36">
      <c r="B62" s="681" t="s">
        <v>1016</v>
      </c>
      <c r="C62" s="681" t="s">
        <v>974</v>
      </c>
      <c r="D62" s="681" t="s">
        <v>975</v>
      </c>
      <c r="E62" s="681" t="s">
        <v>1017</v>
      </c>
      <c r="F62" s="681" t="s">
        <v>946</v>
      </c>
      <c r="G62" s="681" t="s">
        <v>1005</v>
      </c>
      <c r="H62" s="681" t="s">
        <v>979</v>
      </c>
      <c r="I62" s="682">
        <v>135.6</v>
      </c>
      <c r="AJ62" t="s">
        <v>1018</v>
      </c>
    </row>
    <row r="63" spans="2:36">
      <c r="B63" s="681" t="s">
        <v>1019</v>
      </c>
      <c r="C63" s="681" t="s">
        <v>974</v>
      </c>
      <c r="D63" s="681" t="s">
        <v>975</v>
      </c>
      <c r="E63" s="681" t="s">
        <v>1020</v>
      </c>
      <c r="F63" s="681" t="s">
        <v>946</v>
      </c>
      <c r="G63" s="681" t="s">
        <v>1005</v>
      </c>
      <c r="H63" s="681" t="s">
        <v>979</v>
      </c>
      <c r="I63" s="682">
        <v>8</v>
      </c>
      <c r="AJ63" t="s">
        <v>1021</v>
      </c>
    </row>
    <row r="64" spans="2:36">
      <c r="B64" s="681" t="s">
        <v>1022</v>
      </c>
      <c r="C64" s="681" t="s">
        <v>974</v>
      </c>
      <c r="D64" s="681" t="s">
        <v>975</v>
      </c>
      <c r="E64" s="681" t="s">
        <v>1023</v>
      </c>
      <c r="F64" s="681" t="s">
        <v>946</v>
      </c>
      <c r="G64" s="681" t="s">
        <v>1024</v>
      </c>
      <c r="H64" s="681" t="s">
        <v>979</v>
      </c>
      <c r="I64" s="682">
        <v>26.9</v>
      </c>
      <c r="AJ64" t="s">
        <v>1025</v>
      </c>
    </row>
    <row r="65" spans="2:36">
      <c r="B65" s="681" t="s">
        <v>1026</v>
      </c>
      <c r="C65" s="681" t="s">
        <v>974</v>
      </c>
      <c r="D65" s="681" t="s">
        <v>975</v>
      </c>
      <c r="E65" s="681" t="s">
        <v>1027</v>
      </c>
      <c r="F65" s="681" t="s">
        <v>946</v>
      </c>
      <c r="G65" s="681" t="s">
        <v>1024</v>
      </c>
      <c r="H65" s="681" t="s">
        <v>979</v>
      </c>
      <c r="I65" s="682">
        <v>17.600000000000001</v>
      </c>
      <c r="AJ65" t="s">
        <v>1028</v>
      </c>
    </row>
    <row r="66" spans="2:36">
      <c r="B66" s="681" t="s">
        <v>1029</v>
      </c>
      <c r="C66" s="681" t="s">
        <v>974</v>
      </c>
      <c r="D66" s="681" t="s">
        <v>975</v>
      </c>
      <c r="E66" s="681" t="s">
        <v>1030</v>
      </c>
      <c r="F66" s="681" t="s">
        <v>946</v>
      </c>
      <c r="G66" s="681" t="s">
        <v>1024</v>
      </c>
      <c r="H66" s="681" t="s">
        <v>979</v>
      </c>
      <c r="I66" s="682">
        <v>17.600000000000001</v>
      </c>
      <c r="AJ66" t="s">
        <v>1031</v>
      </c>
    </row>
    <row r="67" spans="2:36">
      <c r="B67" s="681" t="s">
        <v>1032</v>
      </c>
      <c r="C67" s="681" t="s">
        <v>974</v>
      </c>
      <c r="D67" s="681" t="s">
        <v>975</v>
      </c>
      <c r="E67" s="681" t="s">
        <v>1033</v>
      </c>
      <c r="F67" s="681" t="s">
        <v>946</v>
      </c>
      <c r="G67" s="681" t="s">
        <v>1024</v>
      </c>
      <c r="H67" s="681" t="s">
        <v>979</v>
      </c>
      <c r="I67" s="682">
        <v>80</v>
      </c>
      <c r="AJ67" t="s">
        <v>1034</v>
      </c>
    </row>
    <row r="68" spans="2:36">
      <c r="B68" s="681" t="s">
        <v>1035</v>
      </c>
      <c r="C68" s="681" t="s">
        <v>974</v>
      </c>
      <c r="D68" s="681" t="s">
        <v>975</v>
      </c>
      <c r="E68" s="681" t="s">
        <v>1036</v>
      </c>
      <c r="F68" s="681" t="s">
        <v>946</v>
      </c>
      <c r="G68" s="681" t="s">
        <v>1024</v>
      </c>
      <c r="H68" s="681" t="s">
        <v>979</v>
      </c>
      <c r="I68" s="682">
        <v>90</v>
      </c>
      <c r="AJ68" t="s">
        <v>1037</v>
      </c>
    </row>
    <row r="69" spans="2:36">
      <c r="B69" s="681" t="s">
        <v>1038</v>
      </c>
      <c r="C69" s="681" t="s">
        <v>974</v>
      </c>
      <c r="D69" s="681" t="s">
        <v>975</v>
      </c>
      <c r="E69" s="681" t="s">
        <v>1039</v>
      </c>
      <c r="F69" s="681" t="s">
        <v>946</v>
      </c>
      <c r="G69" s="681" t="s">
        <v>1024</v>
      </c>
      <c r="H69" s="681" t="s">
        <v>979</v>
      </c>
      <c r="I69" s="682">
        <v>165</v>
      </c>
      <c r="AJ69" t="s">
        <v>1040</v>
      </c>
    </row>
    <row r="70" spans="2:36">
      <c r="B70" s="681" t="s">
        <v>1041</v>
      </c>
      <c r="C70" s="681" t="s">
        <v>974</v>
      </c>
      <c r="D70" s="681" t="s">
        <v>975</v>
      </c>
      <c r="E70" s="681" t="s">
        <v>1042</v>
      </c>
      <c r="F70" s="681" t="s">
        <v>946</v>
      </c>
      <c r="G70" s="681" t="s">
        <v>1024</v>
      </c>
      <c r="H70" s="681" t="s">
        <v>979</v>
      </c>
      <c r="I70" s="682">
        <v>170</v>
      </c>
      <c r="AJ70" t="s">
        <v>1043</v>
      </c>
    </row>
    <row r="71" spans="2:36">
      <c r="B71" s="681" t="s">
        <v>1044</v>
      </c>
      <c r="C71" s="681" t="s">
        <v>974</v>
      </c>
      <c r="D71" s="681" t="s">
        <v>975</v>
      </c>
      <c r="E71" s="681" t="s">
        <v>1045</v>
      </c>
      <c r="F71" s="681" t="s">
        <v>946</v>
      </c>
      <c r="G71" s="681" t="s">
        <v>1024</v>
      </c>
      <c r="H71" s="681" t="s">
        <v>979</v>
      </c>
      <c r="I71" s="682">
        <v>127</v>
      </c>
      <c r="AJ71" t="s">
        <v>1046</v>
      </c>
    </row>
    <row r="72" spans="2:36">
      <c r="B72" s="681" t="s">
        <v>1047</v>
      </c>
      <c r="C72" s="681" t="s">
        <v>974</v>
      </c>
      <c r="D72" s="681" t="s">
        <v>975</v>
      </c>
      <c r="E72" s="681" t="s">
        <v>1048</v>
      </c>
      <c r="F72" s="681" t="s">
        <v>946</v>
      </c>
      <c r="G72" s="681" t="s">
        <v>1024</v>
      </c>
      <c r="H72" s="681" t="s">
        <v>979</v>
      </c>
      <c r="I72" s="682">
        <v>127</v>
      </c>
      <c r="AJ72" t="s">
        <v>1049</v>
      </c>
    </row>
    <row r="73" spans="2:36">
      <c r="B73" s="681" t="s">
        <v>1050</v>
      </c>
      <c r="C73" s="681" t="s">
        <v>974</v>
      </c>
      <c r="D73" s="681" t="s">
        <v>975</v>
      </c>
      <c r="E73" s="681" t="s">
        <v>1051</v>
      </c>
      <c r="F73" s="681" t="s">
        <v>946</v>
      </c>
      <c r="G73" s="681" t="s">
        <v>1024</v>
      </c>
      <c r="H73" s="681" t="s">
        <v>979</v>
      </c>
      <c r="I73" s="682">
        <v>102.5</v>
      </c>
      <c r="AJ73" t="s">
        <v>1052</v>
      </c>
    </row>
    <row r="74" spans="2:36">
      <c r="B74" s="681" t="s">
        <v>1053</v>
      </c>
      <c r="C74" s="681" t="s">
        <v>974</v>
      </c>
      <c r="D74" s="681" t="s">
        <v>975</v>
      </c>
      <c r="E74" s="681" t="s">
        <v>1054</v>
      </c>
      <c r="F74" s="681" t="s">
        <v>946</v>
      </c>
      <c r="G74" s="681" t="s">
        <v>1024</v>
      </c>
      <c r="H74" s="681" t="s">
        <v>979</v>
      </c>
      <c r="I74" s="682">
        <v>109</v>
      </c>
      <c r="AJ74" t="s">
        <v>1055</v>
      </c>
    </row>
    <row r="75" spans="2:36">
      <c r="B75" s="681" t="s">
        <v>1056</v>
      </c>
      <c r="C75" s="681" t="s">
        <v>974</v>
      </c>
      <c r="D75" s="681" t="s">
        <v>975</v>
      </c>
      <c r="E75" s="681" t="s">
        <v>1057</v>
      </c>
      <c r="F75" s="681" t="s">
        <v>946</v>
      </c>
      <c r="G75" s="681" t="s">
        <v>1058</v>
      </c>
      <c r="H75" s="681" t="s">
        <v>979</v>
      </c>
      <c r="I75" s="682">
        <v>52</v>
      </c>
      <c r="AJ75" t="s">
        <v>1059</v>
      </c>
    </row>
    <row r="76" spans="2:36">
      <c r="B76" s="681" t="s">
        <v>1060</v>
      </c>
      <c r="C76" s="681" t="s">
        <v>974</v>
      </c>
      <c r="D76" s="681" t="s">
        <v>975</v>
      </c>
      <c r="E76" s="681" t="s">
        <v>1061</v>
      </c>
      <c r="F76" s="681" t="s">
        <v>946</v>
      </c>
      <c r="G76" s="681" t="s">
        <v>1062</v>
      </c>
      <c r="H76" s="681" t="s">
        <v>979</v>
      </c>
      <c r="I76" s="682">
        <v>2.2999999999999998</v>
      </c>
      <c r="AJ76" t="s">
        <v>1063</v>
      </c>
    </row>
    <row r="77" spans="2:36">
      <c r="B77" s="681" t="s">
        <v>1064</v>
      </c>
      <c r="C77" s="681" t="s">
        <v>974</v>
      </c>
      <c r="D77" s="681" t="s">
        <v>975</v>
      </c>
      <c r="E77" s="681" t="s">
        <v>1065</v>
      </c>
      <c r="F77" s="681" t="s">
        <v>946</v>
      </c>
      <c r="G77" s="681" t="s">
        <v>1062</v>
      </c>
      <c r="H77" s="681" t="s">
        <v>979</v>
      </c>
      <c r="I77" s="682">
        <v>2.8</v>
      </c>
      <c r="AJ77" t="s">
        <v>1066</v>
      </c>
    </row>
    <row r="78" spans="2:36">
      <c r="B78" s="681" t="s">
        <v>1067</v>
      </c>
      <c r="C78" s="681" t="s">
        <v>974</v>
      </c>
      <c r="D78" s="681" t="s">
        <v>975</v>
      </c>
      <c r="E78" s="681" t="s">
        <v>1068</v>
      </c>
      <c r="F78" s="681" t="s">
        <v>946</v>
      </c>
      <c r="G78" s="681" t="s">
        <v>1062</v>
      </c>
      <c r="H78" s="681" t="s">
        <v>979</v>
      </c>
      <c r="I78" s="682">
        <v>2.6</v>
      </c>
      <c r="AJ78" t="s">
        <v>1069</v>
      </c>
    </row>
    <row r="79" spans="2:36">
      <c r="B79" s="681" t="s">
        <v>1070</v>
      </c>
      <c r="C79" s="681" t="s">
        <v>974</v>
      </c>
      <c r="D79" s="681" t="s">
        <v>975</v>
      </c>
      <c r="E79" s="681" t="s">
        <v>1071</v>
      </c>
      <c r="F79" s="681" t="s">
        <v>946</v>
      </c>
      <c r="G79" s="681" t="s">
        <v>1062</v>
      </c>
      <c r="H79" s="681" t="s">
        <v>979</v>
      </c>
      <c r="I79" s="682">
        <v>14</v>
      </c>
      <c r="AJ79" t="s">
        <v>1072</v>
      </c>
    </row>
    <row r="80" spans="2:36">
      <c r="B80" s="681" t="s">
        <v>1073</v>
      </c>
      <c r="C80" s="681" t="s">
        <v>974</v>
      </c>
      <c r="D80" s="681" t="s">
        <v>975</v>
      </c>
      <c r="E80" s="681" t="s">
        <v>1074</v>
      </c>
      <c r="F80" s="681" t="s">
        <v>946</v>
      </c>
      <c r="G80" s="681" t="s">
        <v>1062</v>
      </c>
      <c r="H80" s="681" t="s">
        <v>979</v>
      </c>
      <c r="I80" s="682">
        <v>210</v>
      </c>
      <c r="AJ80" t="s">
        <v>1075</v>
      </c>
    </row>
    <row r="81" spans="2:36">
      <c r="B81" s="681" t="s">
        <v>1076</v>
      </c>
      <c r="C81" s="681" t="s">
        <v>974</v>
      </c>
      <c r="D81" s="681" t="s">
        <v>975</v>
      </c>
      <c r="E81" s="681" t="s">
        <v>1077</v>
      </c>
      <c r="F81" s="681" t="s">
        <v>946</v>
      </c>
      <c r="G81" s="681" t="s">
        <v>1062</v>
      </c>
      <c r="H81" s="681" t="s">
        <v>979</v>
      </c>
      <c r="I81" s="682">
        <v>64</v>
      </c>
      <c r="AJ81" t="s">
        <v>1078</v>
      </c>
    </row>
    <row r="82" spans="2:36">
      <c r="B82" s="681" t="s">
        <v>1079</v>
      </c>
      <c r="C82" s="681" t="s">
        <v>974</v>
      </c>
      <c r="D82" s="681" t="s">
        <v>975</v>
      </c>
      <c r="E82" s="681" t="s">
        <v>1080</v>
      </c>
      <c r="F82" s="681" t="s">
        <v>946</v>
      </c>
      <c r="G82" s="681" t="s">
        <v>1062</v>
      </c>
      <c r="H82" s="681" t="s">
        <v>979</v>
      </c>
      <c r="I82" s="682">
        <v>14.8</v>
      </c>
      <c r="AJ82" t="s">
        <v>1081</v>
      </c>
    </row>
    <row r="83" spans="2:36">
      <c r="B83" s="681" t="s">
        <v>1082</v>
      </c>
      <c r="C83" s="681" t="s">
        <v>974</v>
      </c>
      <c r="D83" s="681" t="s">
        <v>975</v>
      </c>
      <c r="E83" s="681" t="s">
        <v>1083</v>
      </c>
      <c r="F83" s="681" t="s">
        <v>946</v>
      </c>
      <c r="G83" s="681" t="s">
        <v>1062</v>
      </c>
      <c r="H83" s="681" t="s">
        <v>979</v>
      </c>
      <c r="I83" s="682">
        <v>175</v>
      </c>
      <c r="AJ83" t="s">
        <v>1084</v>
      </c>
    </row>
    <row r="84" spans="2:36">
      <c r="B84" s="681" t="s">
        <v>1085</v>
      </c>
      <c r="C84" s="681" t="s">
        <v>974</v>
      </c>
      <c r="D84" s="681" t="s">
        <v>975</v>
      </c>
      <c r="E84" s="681" t="s">
        <v>1086</v>
      </c>
      <c r="F84" s="681" t="s">
        <v>946</v>
      </c>
      <c r="G84" s="681" t="s">
        <v>1062</v>
      </c>
      <c r="H84" s="681" t="s">
        <v>979</v>
      </c>
      <c r="I84" s="682">
        <v>170</v>
      </c>
      <c r="AJ84" t="s">
        <v>1087</v>
      </c>
    </row>
    <row r="85" spans="2:36">
      <c r="B85" s="681" t="s">
        <v>1088</v>
      </c>
      <c r="C85" s="681" t="s">
        <v>974</v>
      </c>
      <c r="D85" s="681" t="s">
        <v>975</v>
      </c>
      <c r="E85" s="681" t="s">
        <v>1089</v>
      </c>
      <c r="F85" s="681" t="s">
        <v>946</v>
      </c>
      <c r="G85" s="681" t="s">
        <v>1062</v>
      </c>
      <c r="H85" s="681" t="s">
        <v>979</v>
      </c>
      <c r="I85" s="682">
        <v>3.35</v>
      </c>
      <c r="AJ85" t="s">
        <v>1090</v>
      </c>
    </row>
    <row r="86" spans="2:36">
      <c r="B86" s="681" t="s">
        <v>1091</v>
      </c>
      <c r="C86" s="681" t="s">
        <v>974</v>
      </c>
      <c r="D86" s="681" t="s">
        <v>975</v>
      </c>
      <c r="E86" s="681" t="s">
        <v>1092</v>
      </c>
      <c r="F86" s="681" t="s">
        <v>946</v>
      </c>
      <c r="G86" s="681" t="s">
        <v>1062</v>
      </c>
      <c r="H86" s="681" t="s">
        <v>979</v>
      </c>
      <c r="I86" s="682">
        <v>14.7</v>
      </c>
      <c r="AJ86" t="s">
        <v>1093</v>
      </c>
    </row>
    <row r="87" spans="2:36">
      <c r="B87" s="681" t="s">
        <v>1094</v>
      </c>
      <c r="C87" s="681" t="s">
        <v>974</v>
      </c>
      <c r="D87" s="681" t="s">
        <v>975</v>
      </c>
      <c r="E87" s="681" t="s">
        <v>1095</v>
      </c>
      <c r="F87" s="681" t="s">
        <v>946</v>
      </c>
      <c r="G87" s="681" t="s">
        <v>1096</v>
      </c>
      <c r="H87" s="681" t="s">
        <v>979</v>
      </c>
      <c r="I87" s="682">
        <v>2.5</v>
      </c>
      <c r="AJ87" t="s">
        <v>1097</v>
      </c>
    </row>
    <row r="88" spans="2:36">
      <c r="B88" s="681" t="s">
        <v>1098</v>
      </c>
      <c r="C88" s="681" t="s">
        <v>974</v>
      </c>
      <c r="D88" s="681" t="s">
        <v>975</v>
      </c>
      <c r="E88" s="681" t="s">
        <v>1099</v>
      </c>
      <c r="F88" s="681" t="s">
        <v>946</v>
      </c>
      <c r="G88" s="681" t="s">
        <v>1096</v>
      </c>
      <c r="H88" s="681" t="s">
        <v>979</v>
      </c>
      <c r="I88" s="682">
        <v>70</v>
      </c>
      <c r="AJ88" t="s">
        <v>1100</v>
      </c>
    </row>
    <row r="89" spans="2:36">
      <c r="B89" s="681" t="s">
        <v>1101</v>
      </c>
      <c r="C89" s="681" t="s">
        <v>974</v>
      </c>
      <c r="D89" s="681" t="s">
        <v>975</v>
      </c>
      <c r="E89" s="681" t="s">
        <v>1102</v>
      </c>
      <c r="F89" s="681" t="s">
        <v>946</v>
      </c>
      <c r="G89" s="681" t="s">
        <v>1096</v>
      </c>
      <c r="H89" s="681" t="s">
        <v>979</v>
      </c>
      <c r="I89" s="682">
        <v>96</v>
      </c>
      <c r="AJ89" t="s">
        <v>1103</v>
      </c>
    </row>
    <row r="90" spans="2:36">
      <c r="B90" s="681" t="s">
        <v>1104</v>
      </c>
      <c r="C90" s="681" t="s">
        <v>974</v>
      </c>
      <c r="D90" s="681" t="s">
        <v>975</v>
      </c>
      <c r="E90" s="681" t="s">
        <v>1105</v>
      </c>
      <c r="F90" s="681" t="s">
        <v>946</v>
      </c>
      <c r="G90" s="681" t="s">
        <v>1096</v>
      </c>
      <c r="H90" s="681" t="s">
        <v>979</v>
      </c>
      <c r="I90" s="682">
        <v>183</v>
      </c>
      <c r="AJ90" t="s">
        <v>1106</v>
      </c>
    </row>
    <row r="91" spans="2:36">
      <c r="B91" s="681" t="s">
        <v>1107</v>
      </c>
      <c r="C91" s="681" t="s">
        <v>974</v>
      </c>
      <c r="D91" s="681" t="s">
        <v>975</v>
      </c>
      <c r="E91" s="681" t="s">
        <v>1108</v>
      </c>
      <c r="F91" s="681" t="s">
        <v>946</v>
      </c>
      <c r="G91" s="681" t="s">
        <v>1096</v>
      </c>
      <c r="H91" s="681" t="s">
        <v>979</v>
      </c>
      <c r="I91" s="682">
        <v>83</v>
      </c>
      <c r="AJ91" t="s">
        <v>1109</v>
      </c>
    </row>
    <row r="92" spans="2:36">
      <c r="B92" s="681" t="s">
        <v>1110</v>
      </c>
      <c r="C92" s="681" t="s">
        <v>974</v>
      </c>
      <c r="D92" s="681" t="s">
        <v>975</v>
      </c>
      <c r="E92" s="681" t="s">
        <v>1111</v>
      </c>
      <c r="F92" s="681" t="s">
        <v>946</v>
      </c>
      <c r="G92" s="681" t="s">
        <v>1096</v>
      </c>
      <c r="H92" s="681" t="s">
        <v>979</v>
      </c>
      <c r="I92" s="682">
        <v>74</v>
      </c>
      <c r="AJ92" t="s">
        <v>1112</v>
      </c>
    </row>
    <row r="93" spans="2:36">
      <c r="B93" s="681" t="s">
        <v>1113</v>
      </c>
      <c r="C93" s="681" t="s">
        <v>974</v>
      </c>
      <c r="D93" s="681" t="s">
        <v>975</v>
      </c>
      <c r="E93" s="681" t="s">
        <v>1114</v>
      </c>
      <c r="F93" s="681" t="s">
        <v>946</v>
      </c>
      <c r="G93" s="681" t="s">
        <v>1096</v>
      </c>
      <c r="H93" s="681" t="s">
        <v>979</v>
      </c>
      <c r="I93" s="682">
        <v>11.9</v>
      </c>
    </row>
    <row r="94" spans="2:36">
      <c r="B94" s="681" t="s">
        <v>1115</v>
      </c>
      <c r="C94" s="681" t="s">
        <v>974</v>
      </c>
      <c r="D94" s="681" t="s">
        <v>975</v>
      </c>
      <c r="E94" s="681" t="s">
        <v>1116</v>
      </c>
      <c r="F94" s="681" t="s">
        <v>946</v>
      </c>
      <c r="G94" s="681" t="s">
        <v>1096</v>
      </c>
      <c r="H94" s="681" t="s">
        <v>979</v>
      </c>
      <c r="I94" s="682">
        <v>17.7</v>
      </c>
    </row>
    <row r="95" spans="2:36">
      <c r="B95" s="681" t="s">
        <v>1117</v>
      </c>
      <c r="C95" s="681" t="s">
        <v>974</v>
      </c>
      <c r="D95" s="681" t="s">
        <v>975</v>
      </c>
      <c r="E95" s="681" t="s">
        <v>1118</v>
      </c>
      <c r="F95" s="681" t="s">
        <v>946</v>
      </c>
      <c r="G95" s="681" t="s">
        <v>1096</v>
      </c>
      <c r="H95" s="681" t="s">
        <v>979</v>
      </c>
      <c r="I95" s="682">
        <v>18.600000000000001</v>
      </c>
    </row>
    <row r="96" spans="2:36">
      <c r="B96" s="681" t="s">
        <v>1119</v>
      </c>
      <c r="C96" s="681" t="s">
        <v>974</v>
      </c>
      <c r="D96" s="681" t="s">
        <v>975</v>
      </c>
      <c r="E96" s="681" t="s">
        <v>1120</v>
      </c>
      <c r="F96" s="681" t="s">
        <v>946</v>
      </c>
      <c r="G96" s="681" t="s">
        <v>1096</v>
      </c>
      <c r="H96" s="681" t="s">
        <v>979</v>
      </c>
      <c r="I96" s="682">
        <v>5.94</v>
      </c>
    </row>
    <row r="97" spans="2:9">
      <c r="B97" s="681" t="s">
        <v>1121</v>
      </c>
      <c r="C97" s="681" t="s">
        <v>974</v>
      </c>
      <c r="D97" s="681" t="s">
        <v>975</v>
      </c>
      <c r="E97" s="681" t="s">
        <v>1122</v>
      </c>
      <c r="F97" s="681" t="s">
        <v>946</v>
      </c>
      <c r="G97" s="681" t="s">
        <v>1096</v>
      </c>
      <c r="H97" s="681" t="s">
        <v>979</v>
      </c>
      <c r="I97" s="682">
        <v>8.65</v>
      </c>
    </row>
    <row r="98" spans="2:9">
      <c r="B98" s="681" t="s">
        <v>1123</v>
      </c>
      <c r="C98" s="681" t="s">
        <v>974</v>
      </c>
      <c r="D98" s="681" t="s">
        <v>975</v>
      </c>
      <c r="E98" s="681" t="s">
        <v>1124</v>
      </c>
      <c r="F98" s="681" t="s">
        <v>946</v>
      </c>
      <c r="G98" s="681" t="s">
        <v>1096</v>
      </c>
      <c r="H98" s="681" t="s">
        <v>979</v>
      </c>
      <c r="I98" s="682">
        <v>168</v>
      </c>
    </row>
    <row r="99" spans="2:9">
      <c r="B99" s="681" t="s">
        <v>1125</v>
      </c>
      <c r="C99" s="681" t="s">
        <v>974</v>
      </c>
      <c r="D99" s="681" t="s">
        <v>975</v>
      </c>
      <c r="E99" s="681" t="s">
        <v>1126</v>
      </c>
      <c r="F99" s="681" t="s">
        <v>946</v>
      </c>
      <c r="G99" s="681" t="s">
        <v>1096</v>
      </c>
      <c r="H99" s="681" t="s">
        <v>979</v>
      </c>
      <c r="I99" s="682">
        <v>27.6</v>
      </c>
    </row>
    <row r="100" spans="2:9">
      <c r="B100" s="681" t="s">
        <v>1127</v>
      </c>
      <c r="C100" s="681" t="s">
        <v>974</v>
      </c>
      <c r="D100" s="681" t="s">
        <v>975</v>
      </c>
      <c r="E100" s="681" t="s">
        <v>1128</v>
      </c>
      <c r="F100" s="681" t="s">
        <v>946</v>
      </c>
      <c r="G100" s="681" t="s">
        <v>1096</v>
      </c>
      <c r="H100" s="681" t="s">
        <v>979</v>
      </c>
      <c r="I100" s="682">
        <v>99</v>
      </c>
    </row>
    <row r="101" spans="2:9">
      <c r="B101" s="681" t="s">
        <v>1129</v>
      </c>
      <c r="C101" s="681" t="s">
        <v>974</v>
      </c>
      <c r="D101" s="681" t="s">
        <v>975</v>
      </c>
      <c r="E101" s="681" t="s">
        <v>1130</v>
      </c>
      <c r="F101" s="681" t="s">
        <v>946</v>
      </c>
      <c r="G101" s="681" t="s">
        <v>1096</v>
      </c>
      <c r="H101" s="681" t="s">
        <v>979</v>
      </c>
      <c r="I101" s="682">
        <v>18.3</v>
      </c>
    </row>
    <row r="102" spans="2:9">
      <c r="B102" s="681" t="s">
        <v>1131</v>
      </c>
      <c r="C102" s="681" t="s">
        <v>974</v>
      </c>
      <c r="D102" s="681" t="s">
        <v>975</v>
      </c>
      <c r="E102" s="681" t="s">
        <v>1132</v>
      </c>
      <c r="F102" s="681" t="s">
        <v>946</v>
      </c>
      <c r="G102" s="681" t="s">
        <v>1096</v>
      </c>
      <c r="H102" s="681" t="s">
        <v>979</v>
      </c>
      <c r="I102" s="682">
        <v>6.1</v>
      </c>
    </row>
    <row r="103" spans="2:9">
      <c r="B103" s="681" t="s">
        <v>1133</v>
      </c>
      <c r="C103" s="681" t="s">
        <v>974</v>
      </c>
      <c r="D103" s="681" t="s">
        <v>975</v>
      </c>
      <c r="E103" s="681" t="s">
        <v>1134</v>
      </c>
      <c r="F103" s="681" t="s">
        <v>946</v>
      </c>
      <c r="G103" s="681" t="s">
        <v>1135</v>
      </c>
      <c r="H103" s="681" t="s">
        <v>979</v>
      </c>
      <c r="I103" s="682">
        <v>51</v>
      </c>
    </row>
    <row r="104" spans="2:9">
      <c r="B104" s="681" t="s">
        <v>1136</v>
      </c>
      <c r="C104" s="681" t="s">
        <v>974</v>
      </c>
      <c r="D104" s="681" t="s">
        <v>975</v>
      </c>
      <c r="E104" s="681" t="s">
        <v>1137</v>
      </c>
      <c r="F104" s="681" t="s">
        <v>946</v>
      </c>
      <c r="G104" s="681" t="s">
        <v>1138</v>
      </c>
      <c r="H104" s="681" t="s">
        <v>979</v>
      </c>
      <c r="I104" s="682">
        <v>12.6</v>
      </c>
    </row>
    <row r="105" spans="2:9">
      <c r="B105" s="681" t="s">
        <v>1139</v>
      </c>
      <c r="C105" s="681" t="s">
        <v>974</v>
      </c>
      <c r="D105" s="681" t="s">
        <v>975</v>
      </c>
      <c r="E105" s="681" t="s">
        <v>1140</v>
      </c>
      <c r="F105" s="681" t="s">
        <v>946</v>
      </c>
      <c r="G105" s="681" t="s">
        <v>1141</v>
      </c>
      <c r="H105" s="681" t="s">
        <v>979</v>
      </c>
      <c r="I105" s="682">
        <v>4.38</v>
      </c>
    </row>
    <row r="106" spans="2:9">
      <c r="B106" s="681" t="s">
        <v>1142</v>
      </c>
      <c r="C106" s="681" t="s">
        <v>974</v>
      </c>
      <c r="D106" s="681" t="s">
        <v>975</v>
      </c>
      <c r="E106" s="681" t="s">
        <v>1143</v>
      </c>
      <c r="F106" s="681" t="s">
        <v>946</v>
      </c>
      <c r="G106" s="681" t="s">
        <v>1141</v>
      </c>
      <c r="H106" s="681" t="s">
        <v>979</v>
      </c>
      <c r="I106" s="682">
        <v>28</v>
      </c>
    </row>
    <row r="107" spans="2:9">
      <c r="B107" s="681" t="s">
        <v>1144</v>
      </c>
      <c r="C107" s="681" t="s">
        <v>974</v>
      </c>
      <c r="D107" s="681" t="s">
        <v>975</v>
      </c>
      <c r="E107" s="681" t="s">
        <v>1145</v>
      </c>
      <c r="F107" s="681" t="s">
        <v>946</v>
      </c>
      <c r="G107" s="681" t="s">
        <v>1141</v>
      </c>
      <c r="H107" s="681" t="s">
        <v>979</v>
      </c>
      <c r="I107" s="682">
        <v>4.7</v>
      </c>
    </row>
    <row r="108" spans="2:9">
      <c r="B108" s="681" t="s">
        <v>1146</v>
      </c>
      <c r="C108" s="681" t="s">
        <v>974</v>
      </c>
      <c r="D108" s="681" t="s">
        <v>975</v>
      </c>
      <c r="E108" s="681" t="s">
        <v>1147</v>
      </c>
      <c r="F108" s="681" t="s">
        <v>946</v>
      </c>
      <c r="G108" s="681" t="s">
        <v>1141</v>
      </c>
      <c r="H108" s="681" t="s">
        <v>979</v>
      </c>
      <c r="I108" s="682">
        <v>52</v>
      </c>
    </row>
    <row r="109" spans="2:9">
      <c r="B109" s="681" t="s">
        <v>1148</v>
      </c>
      <c r="C109" s="681" t="s">
        <v>974</v>
      </c>
      <c r="D109" s="681" t="s">
        <v>975</v>
      </c>
      <c r="E109" s="681" t="s">
        <v>1149</v>
      </c>
      <c r="F109" s="681" t="s">
        <v>946</v>
      </c>
      <c r="G109" s="681" t="s">
        <v>1141</v>
      </c>
      <c r="H109" s="681" t="s">
        <v>979</v>
      </c>
      <c r="I109" s="682">
        <v>22.9</v>
      </c>
    </row>
    <row r="110" spans="2:9">
      <c r="B110" s="681" t="s">
        <v>1150</v>
      </c>
      <c r="C110" s="681" t="s">
        <v>974</v>
      </c>
      <c r="D110" s="681" t="s">
        <v>975</v>
      </c>
      <c r="E110" s="681" t="s">
        <v>1151</v>
      </c>
      <c r="F110" s="681" t="s">
        <v>946</v>
      </c>
      <c r="G110" s="681" t="s">
        <v>1152</v>
      </c>
      <c r="H110" s="681" t="s">
        <v>979</v>
      </c>
      <c r="I110" s="682">
        <v>9.8000000000000007</v>
      </c>
    </row>
    <row r="111" spans="2:9">
      <c r="B111" s="681" t="s">
        <v>1153</v>
      </c>
      <c r="C111" s="681" t="s">
        <v>974</v>
      </c>
      <c r="D111" s="681" t="s">
        <v>975</v>
      </c>
      <c r="E111" s="681" t="s">
        <v>1154</v>
      </c>
      <c r="F111" s="681" t="s">
        <v>946</v>
      </c>
      <c r="G111" s="681" t="s">
        <v>1152</v>
      </c>
      <c r="H111" s="681" t="s">
        <v>979</v>
      </c>
      <c r="I111" s="682">
        <v>7.9</v>
      </c>
    </row>
    <row r="112" spans="2:9">
      <c r="B112" s="681" t="s">
        <v>1155</v>
      </c>
      <c r="C112" s="681" t="s">
        <v>974</v>
      </c>
      <c r="D112" s="681" t="s">
        <v>975</v>
      </c>
      <c r="E112" s="681" t="s">
        <v>1156</v>
      </c>
      <c r="F112" s="681" t="s">
        <v>946</v>
      </c>
      <c r="G112" s="681" t="s">
        <v>1152</v>
      </c>
      <c r="H112" s="681" t="s">
        <v>979</v>
      </c>
      <c r="I112" s="682">
        <v>20</v>
      </c>
    </row>
    <row r="113" spans="2:9">
      <c r="B113" s="681" t="s">
        <v>1157</v>
      </c>
      <c r="C113" s="681" t="s">
        <v>974</v>
      </c>
      <c r="D113" s="681" t="s">
        <v>975</v>
      </c>
      <c r="E113" s="681" t="s">
        <v>1158</v>
      </c>
      <c r="F113" s="681" t="s">
        <v>946</v>
      </c>
      <c r="G113" s="681" t="s">
        <v>1152</v>
      </c>
      <c r="H113" s="681" t="s">
        <v>979</v>
      </c>
      <c r="I113" s="682">
        <v>7</v>
      </c>
    </row>
    <row r="114" spans="2:9">
      <c r="B114" s="681" t="s">
        <v>1159</v>
      </c>
      <c r="C114" s="681" t="s">
        <v>974</v>
      </c>
      <c r="D114" s="681" t="s">
        <v>975</v>
      </c>
      <c r="E114" s="681" t="s">
        <v>1160</v>
      </c>
      <c r="F114" s="681" t="s">
        <v>946</v>
      </c>
      <c r="G114" s="681" t="s">
        <v>1152</v>
      </c>
      <c r="H114" s="681" t="s">
        <v>979</v>
      </c>
      <c r="I114" s="682">
        <v>84.9</v>
      </c>
    </row>
    <row r="115" spans="2:9">
      <c r="B115" s="681" t="s">
        <v>1161</v>
      </c>
      <c r="C115" s="681" t="s">
        <v>974</v>
      </c>
      <c r="D115" s="681" t="s">
        <v>975</v>
      </c>
      <c r="E115" s="681" t="s">
        <v>1162</v>
      </c>
      <c r="F115" s="681" t="s">
        <v>946</v>
      </c>
      <c r="G115" s="681" t="s">
        <v>1152</v>
      </c>
      <c r="H115" s="681" t="s">
        <v>979</v>
      </c>
      <c r="I115" s="682">
        <v>31.9</v>
      </c>
    </row>
    <row r="116" spans="2:9">
      <c r="B116" s="681" t="s">
        <v>1163</v>
      </c>
      <c r="C116" s="681" t="s">
        <v>974</v>
      </c>
      <c r="D116" s="681" t="s">
        <v>975</v>
      </c>
      <c r="E116" s="681" t="s">
        <v>1164</v>
      </c>
      <c r="F116" s="681" t="s">
        <v>946</v>
      </c>
      <c r="G116" s="681" t="s">
        <v>1152</v>
      </c>
      <c r="H116" s="681" t="s">
        <v>979</v>
      </c>
      <c r="I116" s="682">
        <v>2.5</v>
      </c>
    </row>
    <row r="117" spans="2:9">
      <c r="B117" s="681" t="s">
        <v>1165</v>
      </c>
      <c r="C117" s="681" t="s">
        <v>974</v>
      </c>
      <c r="D117" s="681" t="s">
        <v>975</v>
      </c>
      <c r="E117" s="681" t="s">
        <v>1166</v>
      </c>
      <c r="F117" s="681" t="s">
        <v>946</v>
      </c>
      <c r="G117" s="681" t="s">
        <v>1167</v>
      </c>
      <c r="H117" s="681" t="s">
        <v>979</v>
      </c>
      <c r="I117" s="682">
        <v>2.5</v>
      </c>
    </row>
    <row r="118" spans="2:9">
      <c r="B118" s="681" t="s">
        <v>1168</v>
      </c>
      <c r="C118" s="681" t="s">
        <v>974</v>
      </c>
      <c r="D118" s="681" t="s">
        <v>975</v>
      </c>
      <c r="E118" s="681" t="s">
        <v>1169</v>
      </c>
      <c r="F118" s="681" t="s">
        <v>946</v>
      </c>
      <c r="G118" s="681" t="s">
        <v>1167</v>
      </c>
      <c r="H118" s="681" t="s">
        <v>979</v>
      </c>
      <c r="I118" s="682">
        <v>11</v>
      </c>
    </row>
    <row r="119" spans="2:9">
      <c r="B119" s="681" t="s">
        <v>1170</v>
      </c>
      <c r="C119" s="681" t="s">
        <v>974</v>
      </c>
      <c r="D119" s="681" t="s">
        <v>975</v>
      </c>
      <c r="E119" s="681" t="s">
        <v>1171</v>
      </c>
      <c r="F119" s="681" t="s">
        <v>946</v>
      </c>
      <c r="G119" s="681" t="s">
        <v>1167</v>
      </c>
      <c r="H119" s="681" t="s">
        <v>979</v>
      </c>
      <c r="I119" s="682">
        <v>5.85</v>
      </c>
    </row>
    <row r="120" spans="2:9">
      <c r="B120" s="681" t="s">
        <v>1172</v>
      </c>
      <c r="C120" s="681" t="s">
        <v>974</v>
      </c>
      <c r="D120" s="681" t="s">
        <v>975</v>
      </c>
      <c r="E120" s="681" t="s">
        <v>1173</v>
      </c>
      <c r="F120" s="681" t="s">
        <v>946</v>
      </c>
      <c r="G120" s="681" t="s">
        <v>1167</v>
      </c>
      <c r="H120" s="681" t="s">
        <v>979</v>
      </c>
      <c r="I120" s="682">
        <v>2</v>
      </c>
    </row>
    <row r="121" spans="2:9">
      <c r="B121" s="681" t="s">
        <v>1174</v>
      </c>
      <c r="C121" s="681" t="s">
        <v>974</v>
      </c>
      <c r="D121" s="681" t="s">
        <v>975</v>
      </c>
      <c r="E121" s="681" t="s">
        <v>1175</v>
      </c>
      <c r="F121" s="681" t="s">
        <v>946</v>
      </c>
      <c r="G121" s="681" t="s">
        <v>1167</v>
      </c>
      <c r="H121" s="681" t="s">
        <v>979</v>
      </c>
      <c r="I121" s="682">
        <v>7.51</v>
      </c>
    </row>
    <row r="122" spans="2:9">
      <c r="B122" s="681" t="s">
        <v>1176</v>
      </c>
      <c r="C122" s="681" t="s">
        <v>974</v>
      </c>
      <c r="D122" s="681" t="s">
        <v>975</v>
      </c>
      <c r="E122" s="681" t="s">
        <v>1177</v>
      </c>
      <c r="F122" s="681" t="s">
        <v>946</v>
      </c>
      <c r="G122" s="681" t="s">
        <v>1167</v>
      </c>
      <c r="H122" s="681" t="s">
        <v>979</v>
      </c>
      <c r="I122" s="682">
        <v>5.25</v>
      </c>
    </row>
    <row r="123" spans="2:9">
      <c r="B123" s="681" t="s">
        <v>1178</v>
      </c>
      <c r="C123" s="681" t="s">
        <v>974</v>
      </c>
      <c r="D123" s="681" t="s">
        <v>975</v>
      </c>
      <c r="E123" s="681" t="s">
        <v>1179</v>
      </c>
      <c r="F123" s="681" t="s">
        <v>946</v>
      </c>
      <c r="G123" s="681" t="s">
        <v>1167</v>
      </c>
      <c r="H123" s="681" t="s">
        <v>979</v>
      </c>
      <c r="I123" s="682">
        <v>17.600000000000001</v>
      </c>
    </row>
    <row r="124" spans="2:9">
      <c r="B124" s="681" t="s">
        <v>1180</v>
      </c>
      <c r="C124" s="681" t="s">
        <v>974</v>
      </c>
      <c r="D124" s="681" t="s">
        <v>975</v>
      </c>
      <c r="E124" s="681" t="s">
        <v>1181</v>
      </c>
      <c r="F124" s="681" t="s">
        <v>946</v>
      </c>
      <c r="G124" s="681" t="s">
        <v>1167</v>
      </c>
      <c r="H124" s="681" t="s">
        <v>979</v>
      </c>
      <c r="I124" s="682">
        <v>7</v>
      </c>
    </row>
    <row r="125" spans="2:9">
      <c r="B125" s="681" t="s">
        <v>1182</v>
      </c>
      <c r="C125" s="681" t="s">
        <v>974</v>
      </c>
      <c r="D125" s="681" t="s">
        <v>975</v>
      </c>
      <c r="E125" s="681" t="s">
        <v>1183</v>
      </c>
      <c r="F125" s="681" t="s">
        <v>946</v>
      </c>
      <c r="G125" s="681" t="s">
        <v>1167</v>
      </c>
      <c r="H125" s="681" t="s">
        <v>979</v>
      </c>
      <c r="I125" s="682">
        <v>8</v>
      </c>
    </row>
    <row r="126" spans="2:9">
      <c r="B126" s="681" t="s">
        <v>1184</v>
      </c>
      <c r="C126" s="681" t="s">
        <v>974</v>
      </c>
      <c r="D126" s="681" t="s">
        <v>975</v>
      </c>
      <c r="E126" s="681" t="s">
        <v>1185</v>
      </c>
      <c r="F126" s="681" t="s">
        <v>946</v>
      </c>
      <c r="G126" s="681" t="s">
        <v>1167</v>
      </c>
      <c r="H126" s="681" t="s">
        <v>979</v>
      </c>
      <c r="I126" s="682">
        <v>8.44</v>
      </c>
    </row>
    <row r="127" spans="2:9">
      <c r="B127" s="681" t="s">
        <v>1186</v>
      </c>
      <c r="C127" s="681" t="s">
        <v>974</v>
      </c>
      <c r="D127" s="681" t="s">
        <v>975</v>
      </c>
      <c r="E127" s="681" t="s">
        <v>1187</v>
      </c>
      <c r="F127" s="681" t="s">
        <v>946</v>
      </c>
      <c r="G127" s="681" t="s">
        <v>1167</v>
      </c>
      <c r="H127" s="681" t="s">
        <v>979</v>
      </c>
      <c r="I127" s="682">
        <v>29.6</v>
      </c>
    </row>
    <row r="128" spans="2:9">
      <c r="B128" s="681" t="s">
        <v>1188</v>
      </c>
      <c r="C128" s="681" t="s">
        <v>974</v>
      </c>
      <c r="D128" s="681" t="s">
        <v>975</v>
      </c>
      <c r="E128" s="681" t="s">
        <v>1189</v>
      </c>
      <c r="F128" s="681" t="s">
        <v>946</v>
      </c>
      <c r="G128" s="681" t="s">
        <v>1167</v>
      </c>
      <c r="H128" s="681" t="s">
        <v>979</v>
      </c>
      <c r="I128" s="682">
        <v>64</v>
      </c>
    </row>
    <row r="129" spans="2:9">
      <c r="B129" s="681" t="s">
        <v>1190</v>
      </c>
      <c r="C129" s="681" t="s">
        <v>974</v>
      </c>
      <c r="D129" s="681" t="s">
        <v>975</v>
      </c>
      <c r="E129" s="681" t="s">
        <v>1191</v>
      </c>
      <c r="F129" s="681" t="s">
        <v>946</v>
      </c>
      <c r="G129" s="681" t="s">
        <v>1167</v>
      </c>
      <c r="H129" s="681" t="s">
        <v>979</v>
      </c>
      <c r="I129" s="682">
        <v>68</v>
      </c>
    </row>
    <row r="130" spans="2:9">
      <c r="B130" s="681" t="s">
        <v>1192</v>
      </c>
      <c r="C130" s="681" t="s">
        <v>974</v>
      </c>
      <c r="D130" s="681" t="s">
        <v>975</v>
      </c>
      <c r="E130" s="681" t="s">
        <v>1193</v>
      </c>
      <c r="F130" s="681" t="s">
        <v>946</v>
      </c>
      <c r="G130" s="681" t="s">
        <v>1194</v>
      </c>
      <c r="H130" s="681" t="s">
        <v>979</v>
      </c>
      <c r="I130" s="682">
        <v>7.4</v>
      </c>
    </row>
    <row r="131" spans="2:9">
      <c r="B131" s="681" t="s">
        <v>1195</v>
      </c>
      <c r="C131" s="681" t="s">
        <v>974</v>
      </c>
      <c r="D131" s="681" t="s">
        <v>975</v>
      </c>
      <c r="E131" s="681" t="s">
        <v>1196</v>
      </c>
      <c r="F131" s="681" t="s">
        <v>946</v>
      </c>
      <c r="G131" s="681" t="s">
        <v>1194</v>
      </c>
      <c r="H131" s="681" t="s">
        <v>979</v>
      </c>
      <c r="I131" s="682">
        <v>18.600000000000001</v>
      </c>
    </row>
    <row r="132" spans="2:9">
      <c r="B132" s="681" t="s">
        <v>1197</v>
      </c>
      <c r="C132" s="681" t="s">
        <v>974</v>
      </c>
      <c r="D132" s="681" t="s">
        <v>975</v>
      </c>
      <c r="E132" s="681" t="s">
        <v>1198</v>
      </c>
      <c r="F132" s="681" t="s">
        <v>946</v>
      </c>
      <c r="G132" s="681" t="s">
        <v>1194</v>
      </c>
      <c r="H132" s="681" t="s">
        <v>979</v>
      </c>
      <c r="I132" s="682">
        <v>10.7</v>
      </c>
    </row>
    <row r="133" spans="2:9">
      <c r="B133" s="681" t="s">
        <v>1199</v>
      </c>
      <c r="C133" s="681" t="s">
        <v>974</v>
      </c>
      <c r="D133" s="681" t="s">
        <v>975</v>
      </c>
      <c r="E133" s="681" t="s">
        <v>1200</v>
      </c>
      <c r="F133" s="681" t="s">
        <v>946</v>
      </c>
      <c r="G133" s="681" t="s">
        <v>1194</v>
      </c>
      <c r="H133" s="681" t="s">
        <v>979</v>
      </c>
      <c r="I133" s="682">
        <v>162.5</v>
      </c>
    </row>
    <row r="134" spans="2:9">
      <c r="B134" s="681" t="s">
        <v>1201</v>
      </c>
      <c r="C134" s="681" t="s">
        <v>974</v>
      </c>
      <c r="D134" s="681" t="s">
        <v>975</v>
      </c>
      <c r="E134" s="681" t="s">
        <v>1202</v>
      </c>
      <c r="F134" s="681" t="s">
        <v>946</v>
      </c>
      <c r="G134" s="681" t="s">
        <v>1194</v>
      </c>
      <c r="H134" s="681" t="s">
        <v>979</v>
      </c>
      <c r="I134" s="682">
        <v>4.9000000000000004</v>
      </c>
    </row>
    <row r="135" spans="2:9">
      <c r="B135" s="681" t="s">
        <v>1203</v>
      </c>
      <c r="C135" s="681" t="s">
        <v>974</v>
      </c>
      <c r="D135" s="681" t="s">
        <v>975</v>
      </c>
      <c r="E135" s="681" t="s">
        <v>1204</v>
      </c>
      <c r="F135" s="681" t="s">
        <v>946</v>
      </c>
      <c r="G135" s="681" t="s">
        <v>1194</v>
      </c>
      <c r="H135" s="681" t="s">
        <v>979</v>
      </c>
      <c r="I135" s="682">
        <v>16.8</v>
      </c>
    </row>
    <row r="136" spans="2:9">
      <c r="B136" s="681" t="s">
        <v>1205</v>
      </c>
      <c r="C136" s="681" t="s">
        <v>974</v>
      </c>
      <c r="D136" s="681" t="s">
        <v>975</v>
      </c>
      <c r="E136" s="681" t="s">
        <v>1206</v>
      </c>
      <c r="F136" s="681" t="s">
        <v>946</v>
      </c>
      <c r="G136" s="681" t="s">
        <v>1194</v>
      </c>
      <c r="H136" s="681" t="s">
        <v>979</v>
      </c>
      <c r="I136" s="682">
        <v>8.65</v>
      </c>
    </row>
    <row r="137" spans="2:9">
      <c r="B137" s="681" t="s">
        <v>1207</v>
      </c>
      <c r="C137" s="681" t="s">
        <v>974</v>
      </c>
      <c r="D137" s="681" t="s">
        <v>975</v>
      </c>
      <c r="E137" s="681" t="s">
        <v>1208</v>
      </c>
      <c r="F137" s="681" t="s">
        <v>946</v>
      </c>
      <c r="G137" s="681" t="s">
        <v>1194</v>
      </c>
      <c r="H137" s="681" t="s">
        <v>979</v>
      </c>
      <c r="I137" s="682">
        <v>16.8</v>
      </c>
    </row>
    <row r="138" spans="2:9">
      <c r="B138" s="681" t="s">
        <v>1209</v>
      </c>
      <c r="C138" s="681" t="s">
        <v>974</v>
      </c>
      <c r="D138" s="681" t="s">
        <v>975</v>
      </c>
      <c r="E138" s="681" t="s">
        <v>1210</v>
      </c>
      <c r="F138" s="681" t="s">
        <v>946</v>
      </c>
      <c r="G138" s="681" t="s">
        <v>1194</v>
      </c>
      <c r="H138" s="681" t="s">
        <v>979</v>
      </c>
      <c r="I138" s="682">
        <v>2.4</v>
      </c>
    </row>
    <row r="139" spans="2:9">
      <c r="B139" s="681" t="s">
        <v>1211</v>
      </c>
      <c r="C139" s="681" t="s">
        <v>974</v>
      </c>
      <c r="D139" s="681" t="s">
        <v>975</v>
      </c>
      <c r="E139" s="681" t="s">
        <v>1212</v>
      </c>
      <c r="F139" s="681" t="s">
        <v>946</v>
      </c>
      <c r="G139" s="681" t="s">
        <v>1194</v>
      </c>
      <c r="H139" s="681" t="s">
        <v>979</v>
      </c>
      <c r="I139" s="682">
        <v>90</v>
      </c>
    </row>
    <row r="140" spans="2:9">
      <c r="B140" s="681" t="s">
        <v>1213</v>
      </c>
      <c r="C140" s="681" t="s">
        <v>974</v>
      </c>
      <c r="D140" s="681" t="s">
        <v>975</v>
      </c>
      <c r="E140" s="681" t="s">
        <v>1214</v>
      </c>
      <c r="F140" s="681" t="s">
        <v>946</v>
      </c>
      <c r="G140" s="681" t="s">
        <v>1194</v>
      </c>
      <c r="H140" s="681" t="s">
        <v>979</v>
      </c>
      <c r="I140" s="682">
        <v>17.399999999999999</v>
      </c>
    </row>
    <row r="141" spans="2:9">
      <c r="B141" s="681" t="s">
        <v>1215</v>
      </c>
      <c r="C141" s="681" t="s">
        <v>974</v>
      </c>
      <c r="D141" s="681" t="s">
        <v>975</v>
      </c>
      <c r="E141" s="681" t="s">
        <v>1216</v>
      </c>
      <c r="F141" s="681" t="s">
        <v>946</v>
      </c>
      <c r="G141" s="681" t="s">
        <v>1217</v>
      </c>
      <c r="H141" s="681" t="s">
        <v>979</v>
      </c>
      <c r="I141" s="682">
        <v>2.8</v>
      </c>
    </row>
    <row r="142" spans="2:9">
      <c r="B142" s="681" t="s">
        <v>1218</v>
      </c>
      <c r="C142" s="681" t="s">
        <v>974</v>
      </c>
      <c r="D142" s="681" t="s">
        <v>975</v>
      </c>
      <c r="E142" s="681" t="s">
        <v>1219</v>
      </c>
      <c r="F142" s="681" t="s">
        <v>946</v>
      </c>
      <c r="G142" s="681" t="s">
        <v>1217</v>
      </c>
      <c r="H142" s="681" t="s">
        <v>979</v>
      </c>
      <c r="I142" s="682">
        <v>29</v>
      </c>
    </row>
    <row r="143" spans="2:9">
      <c r="B143" s="681" t="s">
        <v>1220</v>
      </c>
      <c r="C143" s="681" t="s">
        <v>974</v>
      </c>
      <c r="D143" s="681" t="s">
        <v>975</v>
      </c>
      <c r="E143" s="681" t="s">
        <v>1221</v>
      </c>
      <c r="F143" s="681" t="s">
        <v>946</v>
      </c>
      <c r="G143" s="681" t="s">
        <v>1217</v>
      </c>
      <c r="H143" s="681" t="s">
        <v>979</v>
      </c>
      <c r="I143" s="682">
        <v>11.1</v>
      </c>
    </row>
    <row r="144" spans="2:9">
      <c r="B144" s="681" t="s">
        <v>1222</v>
      </c>
      <c r="C144" s="681" t="s">
        <v>974</v>
      </c>
      <c r="D144" s="681" t="s">
        <v>975</v>
      </c>
      <c r="E144" s="681" t="s">
        <v>1223</v>
      </c>
      <c r="F144" s="681" t="s">
        <v>946</v>
      </c>
      <c r="G144" s="681" t="s">
        <v>1224</v>
      </c>
      <c r="H144" s="681" t="s">
        <v>979</v>
      </c>
      <c r="I144" s="682">
        <v>15</v>
      </c>
    </row>
    <row r="145" spans="2:9">
      <c r="B145" s="681" t="s">
        <v>1225</v>
      </c>
      <c r="C145" s="681" t="s">
        <v>974</v>
      </c>
      <c r="D145" s="681" t="s">
        <v>975</v>
      </c>
      <c r="E145" s="681" t="s">
        <v>1226</v>
      </c>
      <c r="F145" s="681" t="s">
        <v>946</v>
      </c>
      <c r="G145" s="681" t="s">
        <v>1224</v>
      </c>
      <c r="H145" s="681" t="s">
        <v>979</v>
      </c>
      <c r="I145" s="682">
        <v>18</v>
      </c>
    </row>
    <row r="146" spans="2:9">
      <c r="B146" s="681" t="s">
        <v>1227</v>
      </c>
      <c r="C146" s="681" t="s">
        <v>974</v>
      </c>
      <c r="D146" s="681" t="s">
        <v>975</v>
      </c>
      <c r="E146" s="681" t="s">
        <v>1228</v>
      </c>
      <c r="F146" s="681" t="s">
        <v>946</v>
      </c>
      <c r="G146" s="681" t="s">
        <v>1224</v>
      </c>
      <c r="H146" s="681" t="s">
        <v>979</v>
      </c>
      <c r="I146" s="682">
        <v>59</v>
      </c>
    </row>
    <row r="147" spans="2:9">
      <c r="B147" s="681" t="s">
        <v>1229</v>
      </c>
      <c r="C147" s="681" t="s">
        <v>974</v>
      </c>
      <c r="D147" s="681" t="s">
        <v>975</v>
      </c>
      <c r="E147" s="681" t="s">
        <v>1230</v>
      </c>
      <c r="F147" s="681" t="s">
        <v>946</v>
      </c>
      <c r="G147" s="681" t="s">
        <v>1224</v>
      </c>
      <c r="H147" s="681" t="s">
        <v>979</v>
      </c>
      <c r="I147" s="682">
        <v>20.8</v>
      </c>
    </row>
    <row r="148" spans="2:9">
      <c r="B148" s="681" t="s">
        <v>1231</v>
      </c>
      <c r="C148" s="681" t="s">
        <v>974</v>
      </c>
      <c r="D148" s="681" t="s">
        <v>975</v>
      </c>
      <c r="E148" s="681" t="s">
        <v>1232</v>
      </c>
      <c r="F148" s="681" t="s">
        <v>946</v>
      </c>
      <c r="G148" s="681" t="s">
        <v>1224</v>
      </c>
      <c r="H148" s="681" t="s">
        <v>979</v>
      </c>
      <c r="I148" s="682">
        <v>9</v>
      </c>
    </row>
    <row r="149" spans="2:9">
      <c r="B149" s="681" t="s">
        <v>1233</v>
      </c>
      <c r="C149" s="681" t="s">
        <v>974</v>
      </c>
      <c r="D149" s="681" t="s">
        <v>975</v>
      </c>
      <c r="E149" s="681" t="s">
        <v>1234</v>
      </c>
      <c r="F149" s="681" t="s">
        <v>946</v>
      </c>
      <c r="G149" s="681" t="s">
        <v>1224</v>
      </c>
      <c r="H149" s="681" t="s">
        <v>979</v>
      </c>
      <c r="I149" s="682">
        <v>8</v>
      </c>
    </row>
    <row r="150" spans="2:9">
      <c r="B150" s="681" t="s">
        <v>1235</v>
      </c>
      <c r="C150" s="681" t="s">
        <v>974</v>
      </c>
      <c r="D150" s="681" t="s">
        <v>975</v>
      </c>
      <c r="E150" s="681" t="s">
        <v>1236</v>
      </c>
      <c r="F150" s="681" t="s">
        <v>946</v>
      </c>
      <c r="G150" s="681" t="s">
        <v>1224</v>
      </c>
      <c r="H150" s="681" t="s">
        <v>979</v>
      </c>
      <c r="I150" s="682">
        <v>6.1</v>
      </c>
    </row>
    <row r="151" spans="2:9">
      <c r="B151" s="681" t="s">
        <v>1237</v>
      </c>
      <c r="C151" s="681" t="s">
        <v>974</v>
      </c>
      <c r="D151" s="681" t="s">
        <v>975</v>
      </c>
      <c r="E151" s="681" t="s">
        <v>1238</v>
      </c>
      <c r="F151" s="681" t="s">
        <v>946</v>
      </c>
      <c r="G151" s="681" t="s">
        <v>1224</v>
      </c>
      <c r="H151" s="681" t="s">
        <v>979</v>
      </c>
      <c r="I151" s="682">
        <v>20</v>
      </c>
    </row>
    <row r="152" spans="2:9">
      <c r="B152" s="681" t="s">
        <v>1239</v>
      </c>
      <c r="C152" s="681" t="s">
        <v>974</v>
      </c>
      <c r="D152" s="681" t="s">
        <v>975</v>
      </c>
      <c r="E152" s="681" t="s">
        <v>1240</v>
      </c>
      <c r="F152" s="681" t="s">
        <v>946</v>
      </c>
      <c r="G152" s="681" t="s">
        <v>1224</v>
      </c>
      <c r="H152" s="681" t="s">
        <v>979</v>
      </c>
      <c r="I152" s="682">
        <v>20.399999999999999</v>
      </c>
    </row>
    <row r="153" spans="2:9">
      <c r="B153" s="681" t="s">
        <v>1241</v>
      </c>
      <c r="C153" s="681" t="s">
        <v>974</v>
      </c>
      <c r="D153" s="681" t="s">
        <v>975</v>
      </c>
      <c r="E153" s="681" t="s">
        <v>1242</v>
      </c>
      <c r="F153" s="681" t="s">
        <v>946</v>
      </c>
      <c r="G153" s="681" t="s">
        <v>1224</v>
      </c>
      <c r="H153" s="681" t="s">
        <v>979</v>
      </c>
      <c r="I153" s="682">
        <v>20.8</v>
      </c>
    </row>
    <row r="154" spans="2:9">
      <c r="B154" s="681" t="s">
        <v>1243</v>
      </c>
      <c r="C154" s="681" t="s">
        <v>974</v>
      </c>
      <c r="D154" s="681" t="s">
        <v>975</v>
      </c>
      <c r="E154" s="681" t="s">
        <v>1244</v>
      </c>
      <c r="F154" s="681" t="s">
        <v>946</v>
      </c>
      <c r="G154" s="681" t="s">
        <v>1224</v>
      </c>
      <c r="H154" s="681" t="s">
        <v>979</v>
      </c>
      <c r="I154" s="682">
        <v>16.100000000000001</v>
      </c>
    </row>
    <row r="155" spans="2:9">
      <c r="B155" s="681" t="s">
        <v>1245</v>
      </c>
      <c r="C155" s="681" t="s">
        <v>974</v>
      </c>
      <c r="D155" s="681" t="s">
        <v>975</v>
      </c>
      <c r="E155" s="681" t="s">
        <v>1246</v>
      </c>
      <c r="F155" s="681" t="s">
        <v>946</v>
      </c>
      <c r="G155" s="681" t="s">
        <v>1224</v>
      </c>
      <c r="H155" s="681" t="s">
        <v>979</v>
      </c>
      <c r="I155" s="682">
        <v>32</v>
      </c>
    </row>
    <row r="156" spans="2:9">
      <c r="B156" s="681" t="s">
        <v>1247</v>
      </c>
      <c r="C156" s="681" t="s">
        <v>974</v>
      </c>
      <c r="D156" s="681" t="s">
        <v>975</v>
      </c>
      <c r="E156" s="681" t="s">
        <v>1248</v>
      </c>
      <c r="F156" s="681" t="s">
        <v>946</v>
      </c>
      <c r="G156" s="681" t="s">
        <v>1224</v>
      </c>
      <c r="H156" s="681" t="s">
        <v>979</v>
      </c>
      <c r="I156" s="682">
        <v>29</v>
      </c>
    </row>
    <row r="157" spans="2:9">
      <c r="B157" s="681" t="s">
        <v>1249</v>
      </c>
      <c r="C157" s="681" t="s">
        <v>974</v>
      </c>
      <c r="D157" s="681" t="s">
        <v>975</v>
      </c>
      <c r="E157" s="681" t="s">
        <v>1250</v>
      </c>
      <c r="F157" s="681" t="s">
        <v>946</v>
      </c>
      <c r="G157" s="681" t="s">
        <v>1224</v>
      </c>
      <c r="H157" s="681" t="s">
        <v>979</v>
      </c>
      <c r="I157" s="682">
        <v>12.5</v>
      </c>
    </row>
    <row r="158" spans="2:9">
      <c r="B158" s="681" t="s">
        <v>1251</v>
      </c>
      <c r="C158" s="681" t="s">
        <v>974</v>
      </c>
      <c r="D158" s="681" t="s">
        <v>975</v>
      </c>
      <c r="E158" s="681" t="s">
        <v>1252</v>
      </c>
      <c r="F158" s="681" t="s">
        <v>946</v>
      </c>
      <c r="G158" s="681" t="s">
        <v>1253</v>
      </c>
      <c r="H158" s="681" t="s">
        <v>979</v>
      </c>
      <c r="I158" s="682">
        <v>2.94</v>
      </c>
    </row>
    <row r="159" spans="2:9">
      <c r="B159" s="681" t="s">
        <v>1254</v>
      </c>
      <c r="C159" s="681" t="s">
        <v>974</v>
      </c>
      <c r="D159" s="681" t="s">
        <v>975</v>
      </c>
      <c r="E159" s="681" t="s">
        <v>1255</v>
      </c>
      <c r="F159" s="681" t="s">
        <v>946</v>
      </c>
      <c r="G159" s="681" t="s">
        <v>1253</v>
      </c>
      <c r="H159" s="681" t="s">
        <v>979</v>
      </c>
      <c r="I159" s="682">
        <v>2</v>
      </c>
    </row>
    <row r="160" spans="2:9">
      <c r="B160" s="681" t="s">
        <v>1256</v>
      </c>
      <c r="C160" s="681" t="s">
        <v>974</v>
      </c>
      <c r="D160" s="681" t="s">
        <v>975</v>
      </c>
      <c r="E160" s="681" t="s">
        <v>1257</v>
      </c>
      <c r="F160" s="681" t="s">
        <v>1258</v>
      </c>
      <c r="G160" s="681" t="s">
        <v>1259</v>
      </c>
      <c r="H160" s="681" t="s">
        <v>979</v>
      </c>
      <c r="I160" s="682">
        <v>10.4</v>
      </c>
    </row>
    <row r="161" spans="2:9">
      <c r="B161" s="681" t="s">
        <v>1260</v>
      </c>
      <c r="C161" s="681" t="s">
        <v>974</v>
      </c>
      <c r="D161" s="681" t="s">
        <v>975</v>
      </c>
      <c r="E161" s="681" t="s">
        <v>1261</v>
      </c>
      <c r="F161" s="681" t="s">
        <v>1258</v>
      </c>
      <c r="G161" s="681" t="s">
        <v>1262</v>
      </c>
      <c r="H161" s="681" t="s">
        <v>979</v>
      </c>
      <c r="I161" s="682">
        <v>53</v>
      </c>
    </row>
    <row r="162" spans="2:9">
      <c r="B162" s="681" t="s">
        <v>1263</v>
      </c>
      <c r="C162" s="681" t="s">
        <v>974</v>
      </c>
      <c r="D162" s="681" t="s">
        <v>975</v>
      </c>
      <c r="E162" s="681" t="s">
        <v>1264</v>
      </c>
      <c r="F162" s="681" t="s">
        <v>1258</v>
      </c>
      <c r="G162" s="681" t="s">
        <v>1262</v>
      </c>
      <c r="H162" s="681" t="s">
        <v>979</v>
      </c>
      <c r="I162" s="682">
        <v>13.3</v>
      </c>
    </row>
    <row r="163" spans="2:9">
      <c r="B163" s="681" t="s">
        <v>1265</v>
      </c>
      <c r="C163" s="681" t="s">
        <v>974</v>
      </c>
      <c r="D163" s="681" t="s">
        <v>975</v>
      </c>
      <c r="E163" s="681" t="s">
        <v>1266</v>
      </c>
      <c r="F163" s="681" t="s">
        <v>1258</v>
      </c>
      <c r="G163" s="681" t="s">
        <v>1267</v>
      </c>
      <c r="H163" s="681" t="s">
        <v>979</v>
      </c>
      <c r="I163" s="682">
        <v>2</v>
      </c>
    </row>
    <row r="164" spans="2:9">
      <c r="B164" s="681" t="s">
        <v>1268</v>
      </c>
      <c r="C164" s="681" t="s">
        <v>974</v>
      </c>
      <c r="D164" s="681" t="s">
        <v>975</v>
      </c>
      <c r="E164" s="681" t="s">
        <v>1269</v>
      </c>
      <c r="F164" s="681" t="s">
        <v>1258</v>
      </c>
      <c r="G164" s="681" t="s">
        <v>1267</v>
      </c>
      <c r="H164" s="681" t="s">
        <v>979</v>
      </c>
      <c r="I164" s="682">
        <v>4.5999999999999996</v>
      </c>
    </row>
    <row r="165" spans="2:9">
      <c r="B165" s="681" t="s">
        <v>1270</v>
      </c>
      <c r="C165" s="681" t="s">
        <v>974</v>
      </c>
      <c r="D165" s="681" t="s">
        <v>975</v>
      </c>
      <c r="E165" s="681" t="s">
        <v>1271</v>
      </c>
      <c r="F165" s="681" t="s">
        <v>1258</v>
      </c>
      <c r="G165" s="681" t="s">
        <v>1267</v>
      </c>
      <c r="H165" s="681" t="s">
        <v>979</v>
      </c>
      <c r="I165" s="682">
        <v>25</v>
      </c>
    </row>
    <row r="166" spans="2:9">
      <c r="B166" s="681" t="s">
        <v>1272</v>
      </c>
      <c r="C166" s="681" t="s">
        <v>974</v>
      </c>
      <c r="D166" s="681" t="s">
        <v>975</v>
      </c>
      <c r="E166" s="681" t="s">
        <v>1273</v>
      </c>
      <c r="F166" s="681" t="s">
        <v>1258</v>
      </c>
      <c r="G166" s="681" t="s">
        <v>1274</v>
      </c>
      <c r="H166" s="681" t="s">
        <v>979</v>
      </c>
      <c r="I166" s="682">
        <v>16.3</v>
      </c>
    </row>
    <row r="167" spans="2:9">
      <c r="B167" s="681" t="s">
        <v>1275</v>
      </c>
      <c r="C167" s="681" t="s">
        <v>974</v>
      </c>
      <c r="D167" s="681" t="s">
        <v>975</v>
      </c>
      <c r="E167" s="681" t="s">
        <v>1276</v>
      </c>
      <c r="F167" s="681" t="s">
        <v>1258</v>
      </c>
      <c r="G167" s="681" t="s">
        <v>1277</v>
      </c>
      <c r="H167" s="681" t="s">
        <v>979</v>
      </c>
      <c r="I167" s="682">
        <v>55.8</v>
      </c>
    </row>
    <row r="168" spans="2:9">
      <c r="B168" s="681" t="s">
        <v>1278</v>
      </c>
      <c r="C168" s="681" t="s">
        <v>974</v>
      </c>
      <c r="D168" s="681" t="s">
        <v>975</v>
      </c>
      <c r="E168" s="681" t="s">
        <v>1279</v>
      </c>
      <c r="F168" s="681" t="s">
        <v>1258</v>
      </c>
      <c r="G168" s="681" t="s">
        <v>1277</v>
      </c>
      <c r="H168" s="681" t="s">
        <v>979</v>
      </c>
      <c r="I168" s="682">
        <v>5</v>
      </c>
    </row>
    <row r="169" spans="2:9">
      <c r="B169" s="681" t="s">
        <v>1280</v>
      </c>
      <c r="C169" s="681" t="s">
        <v>974</v>
      </c>
      <c r="D169" s="681" t="s">
        <v>975</v>
      </c>
      <c r="E169" s="681" t="s">
        <v>1281</v>
      </c>
      <c r="F169" s="681" t="s">
        <v>1258</v>
      </c>
      <c r="G169" s="681" t="s">
        <v>1277</v>
      </c>
      <c r="H169" s="681" t="s">
        <v>979</v>
      </c>
      <c r="I169" s="682">
        <v>19.899999999999999</v>
      </c>
    </row>
    <row r="170" spans="2:9">
      <c r="B170" s="681" t="s">
        <v>1282</v>
      </c>
      <c r="C170" s="681" t="s">
        <v>974</v>
      </c>
      <c r="D170" s="681" t="s">
        <v>975</v>
      </c>
      <c r="E170" s="681" t="s">
        <v>1283</v>
      </c>
      <c r="F170" s="681" t="s">
        <v>1258</v>
      </c>
      <c r="G170" s="681" t="s">
        <v>1277</v>
      </c>
      <c r="H170" s="681" t="s">
        <v>979</v>
      </c>
      <c r="I170" s="682">
        <v>41</v>
      </c>
    </row>
    <row r="171" spans="2:9">
      <c r="B171" s="681" t="s">
        <v>1284</v>
      </c>
      <c r="C171" s="681" t="s">
        <v>974</v>
      </c>
      <c r="D171" s="681" t="s">
        <v>975</v>
      </c>
      <c r="E171" s="681" t="s">
        <v>1285</v>
      </c>
      <c r="F171" s="681" t="s">
        <v>1258</v>
      </c>
      <c r="G171" s="681" t="s">
        <v>1277</v>
      </c>
      <c r="H171" s="681" t="s">
        <v>979</v>
      </c>
      <c r="I171" s="682">
        <v>46</v>
      </c>
    </row>
    <row r="172" spans="2:9">
      <c r="B172" s="681" t="s">
        <v>1286</v>
      </c>
      <c r="C172" s="681" t="s">
        <v>974</v>
      </c>
      <c r="D172" s="681" t="s">
        <v>975</v>
      </c>
      <c r="E172" s="681" t="s">
        <v>1287</v>
      </c>
      <c r="F172" s="681" t="s">
        <v>1258</v>
      </c>
      <c r="G172" s="681" t="s">
        <v>1277</v>
      </c>
      <c r="H172" s="681" t="s">
        <v>979</v>
      </c>
      <c r="I172" s="682">
        <v>73</v>
      </c>
    </row>
    <row r="173" spans="2:9">
      <c r="B173" s="681" t="s">
        <v>1288</v>
      </c>
      <c r="C173" s="681" t="s">
        <v>974</v>
      </c>
      <c r="D173" s="681" t="s">
        <v>975</v>
      </c>
      <c r="E173" s="681" t="s">
        <v>1289</v>
      </c>
      <c r="F173" s="681" t="s">
        <v>1258</v>
      </c>
      <c r="G173" s="681" t="s">
        <v>1277</v>
      </c>
      <c r="H173" s="681" t="s">
        <v>979</v>
      </c>
      <c r="I173" s="682">
        <v>44</v>
      </c>
    </row>
    <row r="174" spans="2:9">
      <c r="B174" s="681" t="s">
        <v>1290</v>
      </c>
      <c r="C174" s="681" t="s">
        <v>974</v>
      </c>
      <c r="D174" s="681" t="s">
        <v>975</v>
      </c>
      <c r="E174" s="681" t="s">
        <v>1291</v>
      </c>
      <c r="F174" s="681" t="s">
        <v>1258</v>
      </c>
      <c r="G174" s="681" t="s">
        <v>1277</v>
      </c>
      <c r="H174" s="681" t="s">
        <v>979</v>
      </c>
      <c r="I174" s="682">
        <v>48.5</v>
      </c>
    </row>
    <row r="175" spans="2:9">
      <c r="B175" s="681" t="s">
        <v>1292</v>
      </c>
      <c r="C175" s="681" t="s">
        <v>974</v>
      </c>
      <c r="D175" s="681" t="s">
        <v>975</v>
      </c>
      <c r="E175" s="681" t="s">
        <v>1293</v>
      </c>
      <c r="F175" s="681" t="s">
        <v>1258</v>
      </c>
      <c r="G175" s="681" t="s">
        <v>1277</v>
      </c>
      <c r="H175" s="681" t="s">
        <v>979</v>
      </c>
      <c r="I175" s="682">
        <v>2.02</v>
      </c>
    </row>
    <row r="176" spans="2:9">
      <c r="B176" s="681" t="s">
        <v>1294</v>
      </c>
      <c r="C176" s="681" t="s">
        <v>974</v>
      </c>
      <c r="D176" s="681" t="s">
        <v>975</v>
      </c>
      <c r="E176" s="681" t="s">
        <v>1281</v>
      </c>
      <c r="F176" s="681" t="s">
        <v>1258</v>
      </c>
      <c r="G176" s="681" t="s">
        <v>1277</v>
      </c>
      <c r="H176" s="681" t="s">
        <v>979</v>
      </c>
      <c r="I176" s="682">
        <v>4.5</v>
      </c>
    </row>
    <row r="177" spans="2:9">
      <c r="B177" s="681" t="s">
        <v>1295</v>
      </c>
      <c r="C177" s="681" t="s">
        <v>974</v>
      </c>
      <c r="D177" s="681" t="s">
        <v>975</v>
      </c>
      <c r="E177" s="681" t="s">
        <v>1296</v>
      </c>
      <c r="F177" s="681" t="s">
        <v>1258</v>
      </c>
      <c r="G177" s="681" t="s">
        <v>1297</v>
      </c>
      <c r="H177" s="681" t="s">
        <v>979</v>
      </c>
      <c r="I177" s="682">
        <v>5</v>
      </c>
    </row>
    <row r="178" spans="2:9">
      <c r="B178" s="681" t="s">
        <v>1298</v>
      </c>
      <c r="C178" s="681" t="s">
        <v>974</v>
      </c>
      <c r="D178" s="681" t="s">
        <v>975</v>
      </c>
      <c r="E178" s="681" t="s">
        <v>1299</v>
      </c>
      <c r="F178" s="681" t="s">
        <v>1258</v>
      </c>
      <c r="G178" s="681" t="s">
        <v>1297</v>
      </c>
      <c r="H178" s="681" t="s">
        <v>979</v>
      </c>
      <c r="I178" s="682">
        <v>10.5</v>
      </c>
    </row>
    <row r="179" spans="2:9">
      <c r="B179" s="681" t="s">
        <v>1300</v>
      </c>
      <c r="C179" s="681" t="s">
        <v>974</v>
      </c>
      <c r="D179" s="681" t="s">
        <v>975</v>
      </c>
      <c r="E179" s="681" t="s">
        <v>1301</v>
      </c>
      <c r="F179" s="681" t="s">
        <v>1258</v>
      </c>
      <c r="G179" s="681" t="s">
        <v>1297</v>
      </c>
      <c r="H179" s="681" t="s">
        <v>979</v>
      </c>
      <c r="I179" s="682">
        <v>20.5</v>
      </c>
    </row>
    <row r="180" spans="2:9">
      <c r="B180" s="681" t="s">
        <v>1302</v>
      </c>
      <c r="C180" s="681" t="s">
        <v>974</v>
      </c>
      <c r="D180" s="681" t="s">
        <v>975</v>
      </c>
      <c r="E180" s="681" t="s">
        <v>1303</v>
      </c>
      <c r="F180" s="681" t="s">
        <v>1258</v>
      </c>
      <c r="G180" s="681" t="s">
        <v>1297</v>
      </c>
      <c r="H180" s="681" t="s">
        <v>979</v>
      </c>
      <c r="I180" s="682">
        <v>9</v>
      </c>
    </row>
    <row r="181" spans="2:9">
      <c r="B181" s="681" t="s">
        <v>1304</v>
      </c>
      <c r="C181" s="681" t="s">
        <v>974</v>
      </c>
      <c r="D181" s="681" t="s">
        <v>975</v>
      </c>
      <c r="E181" s="681" t="s">
        <v>1305</v>
      </c>
      <c r="F181" s="681" t="s">
        <v>1258</v>
      </c>
      <c r="G181" s="681" t="s">
        <v>1297</v>
      </c>
      <c r="H181" s="681" t="s">
        <v>979</v>
      </c>
      <c r="I181" s="682">
        <v>21.9</v>
      </c>
    </row>
    <row r="182" spans="2:9">
      <c r="B182" s="681" t="s">
        <v>1306</v>
      </c>
      <c r="C182" s="681" t="s">
        <v>974</v>
      </c>
      <c r="D182" s="681" t="s">
        <v>975</v>
      </c>
      <c r="E182" s="681" t="s">
        <v>1307</v>
      </c>
      <c r="F182" s="681" t="s">
        <v>1258</v>
      </c>
      <c r="G182" s="681" t="s">
        <v>1297</v>
      </c>
      <c r="H182" s="681" t="s">
        <v>979</v>
      </c>
      <c r="I182" s="682">
        <v>26.5</v>
      </c>
    </row>
    <row r="183" spans="2:9">
      <c r="B183" s="681" t="s">
        <v>1308</v>
      </c>
      <c r="C183" s="681" t="s">
        <v>974</v>
      </c>
      <c r="D183" s="681" t="s">
        <v>975</v>
      </c>
      <c r="E183" s="681" t="s">
        <v>1309</v>
      </c>
      <c r="F183" s="681" t="s">
        <v>1258</v>
      </c>
      <c r="G183" s="681" t="s">
        <v>1297</v>
      </c>
      <c r="H183" s="681" t="s">
        <v>979</v>
      </c>
      <c r="I183" s="682">
        <v>30</v>
      </c>
    </row>
    <row r="184" spans="2:9">
      <c r="B184" s="681" t="s">
        <v>1310</v>
      </c>
      <c r="C184" s="681" t="s">
        <v>974</v>
      </c>
      <c r="D184" s="681" t="s">
        <v>975</v>
      </c>
      <c r="E184" s="681" t="s">
        <v>1311</v>
      </c>
      <c r="F184" s="681" t="s">
        <v>1258</v>
      </c>
      <c r="G184" s="681" t="s">
        <v>1297</v>
      </c>
      <c r="H184" s="681" t="s">
        <v>979</v>
      </c>
      <c r="I184" s="682">
        <v>3.5</v>
      </c>
    </row>
    <row r="185" spans="2:9">
      <c r="B185" s="681" t="s">
        <v>1312</v>
      </c>
      <c r="C185" s="681" t="s">
        <v>974</v>
      </c>
      <c r="D185" s="681" t="s">
        <v>975</v>
      </c>
      <c r="E185" s="681" t="s">
        <v>1313</v>
      </c>
      <c r="F185" s="681" t="s">
        <v>1258</v>
      </c>
      <c r="G185" s="681" t="s">
        <v>1314</v>
      </c>
      <c r="H185" s="681" t="s">
        <v>979</v>
      </c>
      <c r="I185" s="682">
        <v>6.7</v>
      </c>
    </row>
    <row r="186" spans="2:9">
      <c r="B186" s="681" t="s">
        <v>1315</v>
      </c>
      <c r="C186" s="681" t="s">
        <v>974</v>
      </c>
      <c r="D186" s="681" t="s">
        <v>975</v>
      </c>
      <c r="E186" s="681" t="s">
        <v>1316</v>
      </c>
      <c r="F186" s="681" t="s">
        <v>1258</v>
      </c>
      <c r="G186" s="681" t="s">
        <v>1314</v>
      </c>
      <c r="H186" s="681" t="s">
        <v>979</v>
      </c>
      <c r="I186" s="682">
        <v>76.8</v>
      </c>
    </row>
    <row r="187" spans="2:9">
      <c r="B187" s="681" t="s">
        <v>1317</v>
      </c>
      <c r="C187" s="681" t="s">
        <v>974</v>
      </c>
      <c r="D187" s="681" t="s">
        <v>975</v>
      </c>
      <c r="E187" s="681" t="s">
        <v>1318</v>
      </c>
      <c r="F187" s="681" t="s">
        <v>1258</v>
      </c>
      <c r="G187" s="681" t="s">
        <v>1314</v>
      </c>
      <c r="H187" s="681" t="s">
        <v>979</v>
      </c>
      <c r="I187" s="682">
        <v>3</v>
      </c>
    </row>
    <row r="188" spans="2:9">
      <c r="B188" s="681" t="s">
        <v>1319</v>
      </c>
      <c r="C188" s="681" t="s">
        <v>974</v>
      </c>
      <c r="D188" s="681" t="s">
        <v>975</v>
      </c>
      <c r="E188" s="681" t="s">
        <v>1320</v>
      </c>
      <c r="F188" s="681" t="s">
        <v>1258</v>
      </c>
      <c r="G188" s="681" t="s">
        <v>1314</v>
      </c>
      <c r="H188" s="681" t="s">
        <v>979</v>
      </c>
      <c r="I188" s="682">
        <v>4</v>
      </c>
    </row>
    <row r="189" spans="2:9">
      <c r="B189" s="681" t="s">
        <v>1321</v>
      </c>
      <c r="C189" s="681" t="s">
        <v>974</v>
      </c>
      <c r="D189" s="681" t="s">
        <v>975</v>
      </c>
      <c r="E189" s="681" t="s">
        <v>1322</v>
      </c>
      <c r="F189" s="681" t="s">
        <v>1258</v>
      </c>
      <c r="G189" s="681" t="s">
        <v>1314</v>
      </c>
      <c r="H189" s="681" t="s">
        <v>979</v>
      </c>
      <c r="I189" s="682">
        <v>16.399999999999999</v>
      </c>
    </row>
    <row r="190" spans="2:9">
      <c r="B190" s="681" t="s">
        <v>1323</v>
      </c>
      <c r="C190" s="681" t="s">
        <v>974</v>
      </c>
      <c r="D190" s="681" t="s">
        <v>975</v>
      </c>
      <c r="E190" s="681" t="s">
        <v>1324</v>
      </c>
      <c r="F190" s="681" t="s">
        <v>1258</v>
      </c>
      <c r="G190" s="681" t="s">
        <v>1314</v>
      </c>
      <c r="H190" s="681" t="s">
        <v>979</v>
      </c>
      <c r="I190" s="682">
        <v>88.6</v>
      </c>
    </row>
    <row r="191" spans="2:9">
      <c r="B191" s="681" t="s">
        <v>1325</v>
      </c>
      <c r="C191" s="681" t="s">
        <v>974</v>
      </c>
      <c r="D191" s="681" t="s">
        <v>975</v>
      </c>
      <c r="E191" s="681" t="s">
        <v>1326</v>
      </c>
      <c r="F191" s="681" t="s">
        <v>1258</v>
      </c>
      <c r="G191" s="681" t="s">
        <v>1314</v>
      </c>
      <c r="H191" s="681" t="s">
        <v>979</v>
      </c>
      <c r="I191" s="682">
        <v>7</v>
      </c>
    </row>
    <row r="192" spans="2:9">
      <c r="B192" s="681" t="s">
        <v>1327</v>
      </c>
      <c r="C192" s="681" t="s">
        <v>974</v>
      </c>
      <c r="D192" s="681" t="s">
        <v>975</v>
      </c>
      <c r="E192" s="681" t="s">
        <v>1328</v>
      </c>
      <c r="F192" s="681" t="s">
        <v>1258</v>
      </c>
      <c r="G192" s="681" t="s">
        <v>1329</v>
      </c>
      <c r="H192" s="681" t="s">
        <v>979</v>
      </c>
      <c r="I192" s="682">
        <v>20.7</v>
      </c>
    </row>
    <row r="193" spans="2:9">
      <c r="B193" s="681" t="s">
        <v>1330</v>
      </c>
      <c r="C193" s="681" t="s">
        <v>974</v>
      </c>
      <c r="D193" s="681" t="s">
        <v>975</v>
      </c>
      <c r="E193" s="681" t="s">
        <v>1331</v>
      </c>
      <c r="F193" s="681" t="s">
        <v>1258</v>
      </c>
      <c r="G193" s="681" t="s">
        <v>1332</v>
      </c>
      <c r="H193" s="681" t="s">
        <v>979</v>
      </c>
      <c r="I193" s="682">
        <v>55</v>
      </c>
    </row>
    <row r="194" spans="2:9">
      <c r="B194" s="681" t="s">
        <v>1333</v>
      </c>
      <c r="C194" s="681" t="s">
        <v>974</v>
      </c>
      <c r="D194" s="681" t="s">
        <v>975</v>
      </c>
      <c r="E194" s="681" t="s">
        <v>1334</v>
      </c>
      <c r="F194" s="681" t="s">
        <v>1258</v>
      </c>
      <c r="G194" s="681" t="s">
        <v>1332</v>
      </c>
      <c r="H194" s="681" t="s">
        <v>979</v>
      </c>
      <c r="I194" s="682">
        <v>42</v>
      </c>
    </row>
    <row r="195" spans="2:9">
      <c r="B195" s="681" t="s">
        <v>1335</v>
      </c>
      <c r="C195" s="681" t="s">
        <v>974</v>
      </c>
      <c r="D195" s="681" t="s">
        <v>975</v>
      </c>
      <c r="E195" s="681" t="s">
        <v>1336</v>
      </c>
      <c r="F195" s="681" t="s">
        <v>1258</v>
      </c>
      <c r="G195" s="681" t="s">
        <v>1332</v>
      </c>
      <c r="H195" s="681" t="s">
        <v>979</v>
      </c>
      <c r="I195" s="682">
        <v>210</v>
      </c>
    </row>
    <row r="196" spans="2:9">
      <c r="B196" s="681" t="s">
        <v>1337</v>
      </c>
      <c r="C196" s="681" t="s">
        <v>974</v>
      </c>
      <c r="D196" s="681" t="s">
        <v>975</v>
      </c>
      <c r="E196" s="681" t="s">
        <v>1338</v>
      </c>
      <c r="F196" s="681" t="s">
        <v>1258</v>
      </c>
      <c r="G196" s="681" t="s">
        <v>1332</v>
      </c>
      <c r="H196" s="681" t="s">
        <v>979</v>
      </c>
      <c r="I196" s="682">
        <v>92</v>
      </c>
    </row>
    <row r="197" spans="2:9">
      <c r="B197" s="681" t="s">
        <v>1339</v>
      </c>
      <c r="C197" s="681" t="s">
        <v>974</v>
      </c>
      <c r="D197" s="681" t="s">
        <v>975</v>
      </c>
      <c r="E197" s="681" t="s">
        <v>1340</v>
      </c>
      <c r="F197" s="681" t="s">
        <v>1258</v>
      </c>
      <c r="G197" s="681" t="s">
        <v>1332</v>
      </c>
      <c r="H197" s="681" t="s">
        <v>979</v>
      </c>
      <c r="I197" s="682">
        <v>252</v>
      </c>
    </row>
    <row r="198" spans="2:9">
      <c r="B198" s="681" t="s">
        <v>1341</v>
      </c>
      <c r="C198" s="681" t="s">
        <v>974</v>
      </c>
      <c r="D198" s="681" t="s">
        <v>975</v>
      </c>
      <c r="E198" s="681" t="s">
        <v>1342</v>
      </c>
      <c r="F198" s="681" t="s">
        <v>1258</v>
      </c>
      <c r="G198" s="681" t="s">
        <v>1332</v>
      </c>
      <c r="H198" s="681" t="s">
        <v>979</v>
      </c>
      <c r="I198" s="682">
        <v>240</v>
      </c>
    </row>
    <row r="199" spans="2:9">
      <c r="B199" s="681" t="s">
        <v>1343</v>
      </c>
      <c r="C199" s="681" t="s">
        <v>974</v>
      </c>
      <c r="D199" s="681" t="s">
        <v>975</v>
      </c>
      <c r="E199" s="681" t="s">
        <v>1344</v>
      </c>
      <c r="F199" s="681" t="s">
        <v>1258</v>
      </c>
      <c r="G199" s="681" t="s">
        <v>1332</v>
      </c>
      <c r="H199" s="681" t="s">
        <v>979</v>
      </c>
      <c r="I199" s="682">
        <v>98</v>
      </c>
    </row>
    <row r="200" spans="2:9">
      <c r="B200" s="681" t="s">
        <v>1345</v>
      </c>
      <c r="C200" s="681" t="s">
        <v>974</v>
      </c>
      <c r="D200" s="681" t="s">
        <v>975</v>
      </c>
      <c r="E200" s="681" t="s">
        <v>1346</v>
      </c>
      <c r="F200" s="681" t="s">
        <v>1258</v>
      </c>
      <c r="G200" s="681" t="s">
        <v>1332</v>
      </c>
      <c r="H200" s="681" t="s">
        <v>979</v>
      </c>
      <c r="I200" s="682">
        <v>106</v>
      </c>
    </row>
    <row r="201" spans="2:9">
      <c r="B201" s="681" t="s">
        <v>1347</v>
      </c>
      <c r="C201" s="681" t="s">
        <v>974</v>
      </c>
      <c r="D201" s="681" t="s">
        <v>975</v>
      </c>
      <c r="E201" s="681" t="s">
        <v>1348</v>
      </c>
      <c r="F201" s="681" t="s">
        <v>1258</v>
      </c>
      <c r="G201" s="681" t="s">
        <v>1332</v>
      </c>
      <c r="H201" s="681" t="s">
        <v>979</v>
      </c>
      <c r="I201" s="682">
        <v>210</v>
      </c>
    </row>
    <row r="202" spans="2:9">
      <c r="B202" s="681" t="s">
        <v>1349</v>
      </c>
      <c r="C202" s="681" t="s">
        <v>974</v>
      </c>
      <c r="D202" s="681" t="s">
        <v>975</v>
      </c>
      <c r="E202" s="681" t="s">
        <v>1350</v>
      </c>
      <c r="F202" s="681" t="s">
        <v>1258</v>
      </c>
      <c r="G202" s="681" t="s">
        <v>1332</v>
      </c>
      <c r="H202" s="681" t="s">
        <v>979</v>
      </c>
      <c r="I202" s="682">
        <v>38.1</v>
      </c>
    </row>
    <row r="203" spans="2:9">
      <c r="B203" s="681" t="s">
        <v>1351</v>
      </c>
      <c r="C203" s="681" t="s">
        <v>974</v>
      </c>
      <c r="D203" s="681" t="s">
        <v>975</v>
      </c>
      <c r="E203" s="681" t="s">
        <v>1352</v>
      </c>
      <c r="F203" s="681" t="s">
        <v>1258</v>
      </c>
      <c r="G203" s="681" t="s">
        <v>1332</v>
      </c>
      <c r="H203" s="681" t="s">
        <v>979</v>
      </c>
      <c r="I203" s="682">
        <v>39</v>
      </c>
    </row>
    <row r="204" spans="2:9">
      <c r="B204" s="681" t="s">
        <v>1353</v>
      </c>
      <c r="C204" s="681" t="s">
        <v>974</v>
      </c>
      <c r="D204" s="681" t="s">
        <v>975</v>
      </c>
      <c r="E204" s="681" t="s">
        <v>1354</v>
      </c>
      <c r="F204" s="681" t="s">
        <v>1258</v>
      </c>
      <c r="G204" s="681" t="s">
        <v>1332</v>
      </c>
      <c r="H204" s="681" t="s">
        <v>979</v>
      </c>
      <c r="I204" s="682">
        <v>39</v>
      </c>
    </row>
    <row r="205" spans="2:9">
      <c r="B205" s="681" t="s">
        <v>1355</v>
      </c>
      <c r="C205" s="681" t="s">
        <v>974</v>
      </c>
      <c r="D205" s="681" t="s">
        <v>975</v>
      </c>
      <c r="E205" s="681" t="s">
        <v>1356</v>
      </c>
      <c r="F205" s="681" t="s">
        <v>1258</v>
      </c>
      <c r="G205" s="681" t="s">
        <v>1332</v>
      </c>
      <c r="H205" s="681" t="s">
        <v>979</v>
      </c>
      <c r="I205" s="682">
        <v>98</v>
      </c>
    </row>
    <row r="206" spans="2:9">
      <c r="B206" s="681" t="s">
        <v>1357</v>
      </c>
      <c r="C206" s="681" t="s">
        <v>974</v>
      </c>
      <c r="D206" s="681" t="s">
        <v>975</v>
      </c>
      <c r="E206" s="681" t="s">
        <v>1358</v>
      </c>
      <c r="F206" s="681" t="s">
        <v>1258</v>
      </c>
      <c r="G206" s="681" t="s">
        <v>1332</v>
      </c>
      <c r="H206" s="681" t="s">
        <v>979</v>
      </c>
      <c r="I206" s="682">
        <v>55</v>
      </c>
    </row>
    <row r="207" spans="2:9">
      <c r="B207" s="681" t="s">
        <v>1359</v>
      </c>
      <c r="C207" s="681" t="s">
        <v>974</v>
      </c>
      <c r="D207" s="681" t="s">
        <v>975</v>
      </c>
      <c r="E207" s="681" t="s">
        <v>1360</v>
      </c>
      <c r="F207" s="681" t="s">
        <v>1258</v>
      </c>
      <c r="G207" s="681" t="s">
        <v>1361</v>
      </c>
      <c r="H207" s="681" t="s">
        <v>979</v>
      </c>
      <c r="I207" s="682">
        <v>6.6</v>
      </c>
    </row>
    <row r="208" spans="2:9">
      <c r="B208" s="681" t="s">
        <v>1362</v>
      </c>
      <c r="C208" s="681" t="s">
        <v>974</v>
      </c>
      <c r="D208" s="681" t="s">
        <v>975</v>
      </c>
      <c r="E208" s="681" t="s">
        <v>1252</v>
      </c>
      <c r="F208" s="681" t="s">
        <v>1258</v>
      </c>
      <c r="G208" s="681" t="s">
        <v>1363</v>
      </c>
      <c r="H208" s="681" t="s">
        <v>979</v>
      </c>
      <c r="I208" s="682">
        <v>25.5</v>
      </c>
    </row>
    <row r="209" spans="2:9">
      <c r="B209" s="681" t="s">
        <v>1364</v>
      </c>
      <c r="C209" s="681" t="s">
        <v>974</v>
      </c>
      <c r="D209" s="681" t="s">
        <v>975</v>
      </c>
      <c r="E209" s="681" t="s">
        <v>1365</v>
      </c>
      <c r="F209" s="681" t="s">
        <v>1258</v>
      </c>
      <c r="G209" s="681" t="s">
        <v>1366</v>
      </c>
      <c r="H209" s="681" t="s">
        <v>979</v>
      </c>
      <c r="I209" s="682">
        <v>30.3</v>
      </c>
    </row>
    <row r="210" spans="2:9">
      <c r="B210" s="681" t="s">
        <v>1367</v>
      </c>
      <c r="C210" s="681" t="s">
        <v>974</v>
      </c>
      <c r="D210" s="681" t="s">
        <v>975</v>
      </c>
      <c r="E210" s="681" t="s">
        <v>1368</v>
      </c>
      <c r="F210" s="681" t="s">
        <v>1258</v>
      </c>
      <c r="G210" s="681" t="s">
        <v>1366</v>
      </c>
      <c r="H210" s="681" t="s">
        <v>979</v>
      </c>
      <c r="I210" s="682">
        <v>30.7</v>
      </c>
    </row>
    <row r="211" spans="2:9">
      <c r="B211" s="681" t="s">
        <v>1369</v>
      </c>
      <c r="C211" s="681" t="s">
        <v>974</v>
      </c>
      <c r="D211" s="681" t="s">
        <v>975</v>
      </c>
      <c r="E211" s="681" t="s">
        <v>1370</v>
      </c>
      <c r="F211" s="681" t="s">
        <v>1258</v>
      </c>
      <c r="G211" s="681" t="s">
        <v>1366</v>
      </c>
      <c r="H211" s="681" t="s">
        <v>979</v>
      </c>
      <c r="I211" s="682">
        <v>30.4</v>
      </c>
    </row>
    <row r="212" spans="2:9">
      <c r="B212" s="681" t="s">
        <v>1371</v>
      </c>
      <c r="C212" s="681" t="s">
        <v>974</v>
      </c>
      <c r="D212" s="681" t="s">
        <v>975</v>
      </c>
      <c r="E212" s="681" t="s">
        <v>1372</v>
      </c>
      <c r="F212" s="681" t="s">
        <v>1258</v>
      </c>
      <c r="G212" s="681" t="s">
        <v>1373</v>
      </c>
      <c r="H212" s="681" t="s">
        <v>979</v>
      </c>
      <c r="I212" s="682">
        <v>11.5</v>
      </c>
    </row>
    <row r="213" spans="2:9">
      <c r="B213" s="681" t="s">
        <v>1374</v>
      </c>
      <c r="C213" s="681" t="s">
        <v>974</v>
      </c>
      <c r="D213" s="681" t="s">
        <v>975</v>
      </c>
      <c r="E213" s="681" t="s">
        <v>1375</v>
      </c>
      <c r="F213" s="681" t="s">
        <v>1258</v>
      </c>
      <c r="G213" s="681" t="s">
        <v>1373</v>
      </c>
      <c r="H213" s="681" t="s">
        <v>979</v>
      </c>
      <c r="I213" s="682">
        <v>13.2</v>
      </c>
    </row>
    <row r="214" spans="2:9">
      <c r="B214" s="681" t="s">
        <v>1376</v>
      </c>
      <c r="C214" s="681" t="s">
        <v>974</v>
      </c>
      <c r="D214" s="681" t="s">
        <v>975</v>
      </c>
      <c r="E214" s="681" t="s">
        <v>1377</v>
      </c>
      <c r="F214" s="681" t="s">
        <v>1258</v>
      </c>
      <c r="G214" s="681" t="s">
        <v>1373</v>
      </c>
      <c r="H214" s="681" t="s">
        <v>979</v>
      </c>
      <c r="I214" s="682">
        <v>4</v>
      </c>
    </row>
    <row r="215" spans="2:9">
      <c r="B215" s="681" t="s">
        <v>1378</v>
      </c>
      <c r="C215" s="681" t="s">
        <v>974</v>
      </c>
      <c r="D215" s="681" t="s">
        <v>975</v>
      </c>
      <c r="E215" s="681" t="s">
        <v>1379</v>
      </c>
      <c r="F215" s="681" t="s">
        <v>1258</v>
      </c>
      <c r="G215" s="681" t="s">
        <v>1373</v>
      </c>
      <c r="H215" s="681" t="s">
        <v>979</v>
      </c>
      <c r="I215" s="682">
        <v>5.0999999999999996</v>
      </c>
    </row>
    <row r="216" spans="2:9">
      <c r="B216" s="681" t="s">
        <v>1380</v>
      </c>
      <c r="C216" s="681" t="s">
        <v>974</v>
      </c>
      <c r="D216" s="681" t="s">
        <v>975</v>
      </c>
      <c r="E216" s="681" t="s">
        <v>1381</v>
      </c>
      <c r="F216" s="681" t="s">
        <v>1258</v>
      </c>
      <c r="G216" s="681" t="s">
        <v>1382</v>
      </c>
      <c r="H216" s="681" t="s">
        <v>1383</v>
      </c>
      <c r="I216" s="682">
        <v>2.25</v>
      </c>
    </row>
    <row r="217" spans="2:9">
      <c r="B217" s="681" t="s">
        <v>1384</v>
      </c>
      <c r="C217" s="681" t="s">
        <v>974</v>
      </c>
      <c r="D217" s="681" t="s">
        <v>975</v>
      </c>
      <c r="E217" s="681" t="s">
        <v>1385</v>
      </c>
      <c r="F217" s="681" t="s">
        <v>1258</v>
      </c>
      <c r="G217" s="681" t="s">
        <v>1382</v>
      </c>
      <c r="H217" s="681" t="s">
        <v>1383</v>
      </c>
      <c r="I217" s="682">
        <v>5</v>
      </c>
    </row>
    <row r="218" spans="2:9">
      <c r="B218" s="681" t="s">
        <v>1386</v>
      </c>
      <c r="C218" s="681" t="s">
        <v>974</v>
      </c>
      <c r="D218" s="681" t="s">
        <v>975</v>
      </c>
      <c r="E218" s="681" t="s">
        <v>1387</v>
      </c>
      <c r="F218" s="681" t="s">
        <v>1258</v>
      </c>
      <c r="G218" s="681" t="s">
        <v>1382</v>
      </c>
      <c r="H218" s="681" t="s">
        <v>1383</v>
      </c>
      <c r="I218" s="682">
        <v>2.6</v>
      </c>
    </row>
    <row r="219" spans="2:9">
      <c r="B219" s="681" t="s">
        <v>1388</v>
      </c>
      <c r="C219" s="681" t="s">
        <v>974</v>
      </c>
      <c r="D219" s="681" t="s">
        <v>975</v>
      </c>
      <c r="E219" s="681" t="s">
        <v>1389</v>
      </c>
      <c r="F219" s="681" t="s">
        <v>1258</v>
      </c>
      <c r="G219" s="681" t="s">
        <v>1382</v>
      </c>
      <c r="H219" s="681" t="s">
        <v>1383</v>
      </c>
      <c r="I219" s="682">
        <v>5.3</v>
      </c>
    </row>
    <row r="220" spans="2:9">
      <c r="B220" s="681" t="s">
        <v>1390</v>
      </c>
      <c r="C220" s="681" t="s">
        <v>1391</v>
      </c>
      <c r="D220" s="681" t="s">
        <v>975</v>
      </c>
      <c r="E220" s="681" t="s">
        <v>1392</v>
      </c>
      <c r="F220" s="681" t="s">
        <v>977</v>
      </c>
      <c r="G220" s="681" t="s">
        <v>1393</v>
      </c>
      <c r="H220" s="681" t="s">
        <v>1394</v>
      </c>
      <c r="I220" s="682">
        <v>55.7</v>
      </c>
    </row>
    <row r="221" spans="2:9">
      <c r="B221" s="681" t="s">
        <v>1395</v>
      </c>
      <c r="C221" s="681" t="s">
        <v>1391</v>
      </c>
      <c r="D221" s="681" t="s">
        <v>975</v>
      </c>
      <c r="E221" s="681" t="s">
        <v>1396</v>
      </c>
      <c r="F221" s="681" t="s">
        <v>977</v>
      </c>
      <c r="G221" s="681" t="s">
        <v>1393</v>
      </c>
      <c r="H221" s="681" t="s">
        <v>1394</v>
      </c>
      <c r="I221" s="682">
        <v>44.5</v>
      </c>
    </row>
    <row r="222" spans="2:9">
      <c r="B222" s="681" t="s">
        <v>1397</v>
      </c>
      <c r="C222" s="681" t="s">
        <v>1391</v>
      </c>
      <c r="D222" s="681" t="s">
        <v>975</v>
      </c>
      <c r="E222" s="681" t="s">
        <v>1398</v>
      </c>
      <c r="F222" s="681" t="s">
        <v>946</v>
      </c>
      <c r="G222" s="681" t="s">
        <v>1399</v>
      </c>
      <c r="H222" s="681" t="s">
        <v>1394</v>
      </c>
      <c r="I222" s="682">
        <v>4.5999999999999996</v>
      </c>
    </row>
    <row r="223" spans="2:9">
      <c r="B223" s="681" t="s">
        <v>1400</v>
      </c>
      <c r="C223" s="681" t="s">
        <v>1391</v>
      </c>
      <c r="D223" s="681" t="s">
        <v>975</v>
      </c>
      <c r="E223" s="681" t="s">
        <v>1401</v>
      </c>
      <c r="F223" s="681" t="s">
        <v>946</v>
      </c>
      <c r="G223" s="681" t="s">
        <v>1399</v>
      </c>
      <c r="H223" s="681" t="s">
        <v>1394</v>
      </c>
      <c r="I223" s="682">
        <v>6.6</v>
      </c>
    </row>
    <row r="224" spans="2:9">
      <c r="B224" s="681" t="s">
        <v>1402</v>
      </c>
      <c r="C224" s="681" t="s">
        <v>1391</v>
      </c>
      <c r="D224" s="681" t="s">
        <v>975</v>
      </c>
      <c r="E224" s="681" t="s">
        <v>1403</v>
      </c>
      <c r="F224" s="681" t="s">
        <v>946</v>
      </c>
      <c r="G224" s="681" t="s">
        <v>1399</v>
      </c>
      <c r="H224" s="681" t="s">
        <v>1394</v>
      </c>
      <c r="I224" s="682">
        <v>3.6</v>
      </c>
    </row>
    <row r="225" spans="2:9">
      <c r="B225" s="681" t="s">
        <v>1404</v>
      </c>
      <c r="C225" s="681" t="s">
        <v>1391</v>
      </c>
      <c r="D225" s="681" t="s">
        <v>975</v>
      </c>
      <c r="E225" s="681" t="s">
        <v>1405</v>
      </c>
      <c r="F225" s="681" t="s">
        <v>946</v>
      </c>
      <c r="G225" s="681" t="s">
        <v>1399</v>
      </c>
      <c r="H225" s="681" t="s">
        <v>1394</v>
      </c>
      <c r="I225" s="682">
        <v>5.4</v>
      </c>
    </row>
    <row r="226" spans="2:9">
      <c r="B226" s="681" t="s">
        <v>1406</v>
      </c>
      <c r="C226" s="681" t="s">
        <v>1391</v>
      </c>
      <c r="D226" s="681" t="s">
        <v>975</v>
      </c>
      <c r="E226" s="681" t="s">
        <v>1407</v>
      </c>
      <c r="F226" s="681" t="s">
        <v>946</v>
      </c>
      <c r="G226" s="681" t="s">
        <v>1408</v>
      </c>
      <c r="H226" s="681" t="s">
        <v>1394</v>
      </c>
      <c r="I226" s="682">
        <v>14.9</v>
      </c>
    </row>
    <row r="227" spans="2:9">
      <c r="B227" s="681" t="s">
        <v>1409</v>
      </c>
      <c r="C227" s="681" t="s">
        <v>1391</v>
      </c>
      <c r="D227" s="681" t="s">
        <v>975</v>
      </c>
      <c r="E227" s="681" t="s">
        <v>1410</v>
      </c>
      <c r="F227" s="681" t="s">
        <v>946</v>
      </c>
      <c r="G227" s="681" t="s">
        <v>1408</v>
      </c>
      <c r="H227" s="681" t="s">
        <v>1394</v>
      </c>
      <c r="I227" s="682">
        <v>13.6</v>
      </c>
    </row>
    <row r="228" spans="2:9">
      <c r="B228" s="681" t="s">
        <v>1411</v>
      </c>
      <c r="C228" s="681" t="s">
        <v>1391</v>
      </c>
      <c r="D228" s="681" t="s">
        <v>975</v>
      </c>
      <c r="E228" s="681" t="s">
        <v>1412</v>
      </c>
      <c r="F228" s="681" t="s">
        <v>946</v>
      </c>
      <c r="G228" s="681" t="s">
        <v>1408</v>
      </c>
      <c r="H228" s="681" t="s">
        <v>1394</v>
      </c>
      <c r="I228" s="682">
        <v>15</v>
      </c>
    </row>
    <row r="229" spans="2:9">
      <c r="B229" s="681" t="s">
        <v>1413</v>
      </c>
      <c r="C229" s="681" t="s">
        <v>1391</v>
      </c>
      <c r="D229" s="681" t="s">
        <v>975</v>
      </c>
      <c r="E229" s="681" t="s">
        <v>1414</v>
      </c>
      <c r="F229" s="681" t="s">
        <v>946</v>
      </c>
      <c r="G229" s="681" t="s">
        <v>1408</v>
      </c>
      <c r="H229" s="681" t="s">
        <v>1394</v>
      </c>
      <c r="I229" s="682">
        <v>2</v>
      </c>
    </row>
    <row r="230" spans="2:9">
      <c r="B230" s="681" t="s">
        <v>1415</v>
      </c>
      <c r="C230" s="681" t="s">
        <v>1391</v>
      </c>
      <c r="D230" s="681" t="s">
        <v>975</v>
      </c>
      <c r="E230" s="681" t="s">
        <v>1416</v>
      </c>
      <c r="F230" s="681" t="s">
        <v>946</v>
      </c>
      <c r="G230" s="681" t="s">
        <v>1408</v>
      </c>
      <c r="H230" s="681" t="s">
        <v>1394</v>
      </c>
      <c r="I230" s="682">
        <v>5.4</v>
      </c>
    </row>
    <row r="231" spans="2:9">
      <c r="B231" s="681" t="s">
        <v>1417</v>
      </c>
      <c r="C231" s="681" t="s">
        <v>1391</v>
      </c>
      <c r="D231" s="681" t="s">
        <v>975</v>
      </c>
      <c r="E231" s="681" t="s">
        <v>1418</v>
      </c>
      <c r="F231" s="681" t="s">
        <v>946</v>
      </c>
      <c r="G231" s="681" t="s">
        <v>1408</v>
      </c>
      <c r="H231" s="681" t="s">
        <v>1394</v>
      </c>
      <c r="I231" s="682">
        <v>8.8000000000000007</v>
      </c>
    </row>
    <row r="232" spans="2:9">
      <c r="B232" s="681" t="s">
        <v>1419</v>
      </c>
      <c r="C232" s="681" t="s">
        <v>1391</v>
      </c>
      <c r="D232" s="681" t="s">
        <v>975</v>
      </c>
      <c r="E232" s="681" t="s">
        <v>1420</v>
      </c>
      <c r="F232" s="681" t="s">
        <v>946</v>
      </c>
      <c r="G232" s="681" t="s">
        <v>1408</v>
      </c>
      <c r="H232" s="681" t="s">
        <v>1394</v>
      </c>
      <c r="I232" s="682">
        <v>13.6</v>
      </c>
    </row>
    <row r="233" spans="2:9">
      <c r="B233" s="681" t="s">
        <v>1421</v>
      </c>
      <c r="C233" s="681" t="s">
        <v>1391</v>
      </c>
      <c r="D233" s="681" t="s">
        <v>975</v>
      </c>
      <c r="E233" s="681" t="s">
        <v>1422</v>
      </c>
      <c r="F233" s="681" t="s">
        <v>946</v>
      </c>
      <c r="G233" s="681" t="s">
        <v>1408</v>
      </c>
      <c r="H233" s="681" t="s">
        <v>1394</v>
      </c>
      <c r="I233" s="682">
        <v>4.3</v>
      </c>
    </row>
    <row r="234" spans="2:9">
      <c r="B234" s="681" t="s">
        <v>1423</v>
      </c>
      <c r="C234" s="681" t="s">
        <v>1391</v>
      </c>
      <c r="D234" s="681" t="s">
        <v>975</v>
      </c>
      <c r="E234" s="681" t="s">
        <v>1424</v>
      </c>
      <c r="F234" s="681" t="s">
        <v>946</v>
      </c>
      <c r="G234" s="681" t="s">
        <v>1425</v>
      </c>
      <c r="H234" s="681" t="s">
        <v>1394</v>
      </c>
      <c r="I234" s="682">
        <v>64</v>
      </c>
    </row>
    <row r="235" spans="2:9">
      <c r="B235" s="681" t="s">
        <v>1426</v>
      </c>
      <c r="C235" s="681" t="s">
        <v>1391</v>
      </c>
      <c r="D235" s="681" t="s">
        <v>975</v>
      </c>
      <c r="E235" s="681" t="s">
        <v>1427</v>
      </c>
      <c r="F235" s="681" t="s">
        <v>946</v>
      </c>
      <c r="G235" s="681" t="s">
        <v>1425</v>
      </c>
      <c r="H235" s="681" t="s">
        <v>1394</v>
      </c>
      <c r="I235" s="682">
        <v>5.3</v>
      </c>
    </row>
    <row r="236" spans="2:9">
      <c r="B236" s="681" t="s">
        <v>1428</v>
      </c>
      <c r="C236" s="681" t="s">
        <v>1391</v>
      </c>
      <c r="D236" s="681" t="s">
        <v>975</v>
      </c>
      <c r="E236" s="681" t="s">
        <v>1429</v>
      </c>
      <c r="F236" s="681" t="s">
        <v>946</v>
      </c>
      <c r="G236" s="681" t="s">
        <v>1425</v>
      </c>
      <c r="H236" s="681" t="s">
        <v>1394</v>
      </c>
      <c r="I236" s="682">
        <v>35.299999999999997</v>
      </c>
    </row>
    <row r="237" spans="2:9">
      <c r="B237" s="681" t="s">
        <v>1430</v>
      </c>
      <c r="C237" s="681" t="s">
        <v>1391</v>
      </c>
      <c r="D237" s="681" t="s">
        <v>975</v>
      </c>
      <c r="E237" s="681" t="s">
        <v>1431</v>
      </c>
      <c r="F237" s="681" t="s">
        <v>946</v>
      </c>
      <c r="G237" s="681" t="s">
        <v>1425</v>
      </c>
      <c r="H237" s="681" t="s">
        <v>1394</v>
      </c>
      <c r="I237" s="682">
        <v>9.6</v>
      </c>
    </row>
    <row r="238" spans="2:9">
      <c r="B238" s="681" t="s">
        <v>1432</v>
      </c>
      <c r="C238" s="681" t="s">
        <v>1391</v>
      </c>
      <c r="D238" s="681" t="s">
        <v>975</v>
      </c>
      <c r="E238" s="681" t="s">
        <v>1433</v>
      </c>
      <c r="F238" s="681" t="s">
        <v>946</v>
      </c>
      <c r="G238" s="681" t="s">
        <v>1425</v>
      </c>
      <c r="H238" s="681" t="s">
        <v>1394</v>
      </c>
      <c r="I238" s="682">
        <v>10.4</v>
      </c>
    </row>
    <row r="239" spans="2:9">
      <c r="B239" s="681" t="s">
        <v>1434</v>
      </c>
      <c r="C239" s="681" t="s">
        <v>1391</v>
      </c>
      <c r="D239" s="681" t="s">
        <v>975</v>
      </c>
      <c r="E239" s="681" t="s">
        <v>1435</v>
      </c>
      <c r="F239" s="681" t="s">
        <v>946</v>
      </c>
      <c r="G239" s="681" t="s">
        <v>1425</v>
      </c>
      <c r="H239" s="681" t="s">
        <v>1394</v>
      </c>
      <c r="I239" s="682">
        <v>14</v>
      </c>
    </row>
    <row r="240" spans="2:9">
      <c r="B240" s="681" t="s">
        <v>1436</v>
      </c>
      <c r="C240" s="681" t="s">
        <v>1391</v>
      </c>
      <c r="D240" s="681" t="s">
        <v>975</v>
      </c>
      <c r="E240" s="681" t="s">
        <v>1437</v>
      </c>
      <c r="F240" s="681" t="s">
        <v>946</v>
      </c>
      <c r="G240" s="681" t="s">
        <v>1425</v>
      </c>
      <c r="H240" s="681" t="s">
        <v>1394</v>
      </c>
      <c r="I240" s="682">
        <v>8.9</v>
      </c>
    </row>
    <row r="241" spans="2:9">
      <c r="B241" s="681" t="s">
        <v>1438</v>
      </c>
      <c r="C241" s="681" t="s">
        <v>1391</v>
      </c>
      <c r="D241" s="681" t="s">
        <v>975</v>
      </c>
      <c r="E241" s="681" t="s">
        <v>1439</v>
      </c>
      <c r="F241" s="681" t="s">
        <v>946</v>
      </c>
      <c r="G241" s="681" t="s">
        <v>1425</v>
      </c>
      <c r="H241" s="681" t="s">
        <v>1394</v>
      </c>
      <c r="I241" s="682">
        <v>9.6</v>
      </c>
    </row>
    <row r="242" spans="2:9">
      <c r="B242" s="681" t="s">
        <v>1440</v>
      </c>
      <c r="C242" s="681" t="s">
        <v>1391</v>
      </c>
      <c r="D242" s="681" t="s">
        <v>975</v>
      </c>
      <c r="E242" s="681" t="s">
        <v>1441</v>
      </c>
      <c r="F242" s="681" t="s">
        <v>946</v>
      </c>
      <c r="G242" s="681" t="s">
        <v>1425</v>
      </c>
      <c r="H242" s="681" t="s">
        <v>1394</v>
      </c>
      <c r="I242" s="682">
        <v>14.4</v>
      </c>
    </row>
    <row r="243" spans="2:9">
      <c r="B243" s="681" t="s">
        <v>1442</v>
      </c>
      <c r="C243" s="681" t="s">
        <v>1391</v>
      </c>
      <c r="D243" s="681" t="s">
        <v>975</v>
      </c>
      <c r="E243" s="681" t="s">
        <v>1443</v>
      </c>
      <c r="F243" s="681" t="s">
        <v>946</v>
      </c>
      <c r="G243" s="681" t="s">
        <v>1425</v>
      </c>
      <c r="H243" s="681" t="s">
        <v>1394</v>
      </c>
      <c r="I243" s="682">
        <v>7.9</v>
      </c>
    </row>
    <row r="244" spans="2:9">
      <c r="B244" s="681" t="s">
        <v>1444</v>
      </c>
      <c r="C244" s="681" t="s">
        <v>1391</v>
      </c>
      <c r="D244" s="681" t="s">
        <v>975</v>
      </c>
      <c r="E244" s="681" t="s">
        <v>1445</v>
      </c>
      <c r="F244" s="681" t="s">
        <v>946</v>
      </c>
      <c r="G244" s="681" t="s">
        <v>1425</v>
      </c>
      <c r="H244" s="681" t="s">
        <v>1394</v>
      </c>
      <c r="I244" s="682">
        <v>105</v>
      </c>
    </row>
    <row r="245" spans="2:9">
      <c r="B245" s="681" t="s">
        <v>1446</v>
      </c>
      <c r="C245" s="681" t="s">
        <v>1391</v>
      </c>
      <c r="D245" s="681" t="s">
        <v>975</v>
      </c>
      <c r="E245" s="681" t="s">
        <v>1447</v>
      </c>
      <c r="F245" s="681" t="s">
        <v>946</v>
      </c>
      <c r="G245" s="681" t="s">
        <v>1425</v>
      </c>
      <c r="H245" s="681" t="s">
        <v>1394</v>
      </c>
      <c r="I245" s="682">
        <v>2</v>
      </c>
    </row>
    <row r="246" spans="2:9">
      <c r="B246" s="681" t="s">
        <v>1448</v>
      </c>
      <c r="C246" s="681" t="s">
        <v>1391</v>
      </c>
      <c r="D246" s="681" t="s">
        <v>975</v>
      </c>
      <c r="E246" s="681" t="s">
        <v>1449</v>
      </c>
      <c r="F246" s="681" t="s">
        <v>1258</v>
      </c>
      <c r="G246" s="681" t="s">
        <v>1450</v>
      </c>
      <c r="H246" s="681" t="s">
        <v>1394</v>
      </c>
      <c r="I246" s="682">
        <v>24</v>
      </c>
    </row>
    <row r="247" spans="2:9">
      <c r="B247" s="681" t="s">
        <v>1451</v>
      </c>
      <c r="C247" s="681" t="s">
        <v>1391</v>
      </c>
      <c r="D247" s="681" t="s">
        <v>975</v>
      </c>
      <c r="E247" s="681" t="s">
        <v>1452</v>
      </c>
      <c r="F247" s="681" t="s">
        <v>1258</v>
      </c>
      <c r="G247" s="681" t="s">
        <v>1450</v>
      </c>
      <c r="H247" s="681" t="s">
        <v>1394</v>
      </c>
      <c r="I247" s="682">
        <v>20.9</v>
      </c>
    </row>
    <row r="248" spans="2:9">
      <c r="B248" s="681" t="s">
        <v>1453</v>
      </c>
      <c r="C248" s="681" t="s">
        <v>1391</v>
      </c>
      <c r="D248" s="681" t="s">
        <v>975</v>
      </c>
      <c r="E248" s="681" t="s">
        <v>1454</v>
      </c>
      <c r="F248" s="681" t="s">
        <v>1258</v>
      </c>
      <c r="G248" s="681" t="s">
        <v>1450</v>
      </c>
      <c r="H248" s="681" t="s">
        <v>1394</v>
      </c>
      <c r="I248" s="682">
        <v>31</v>
      </c>
    </row>
    <row r="249" spans="2:9">
      <c r="B249" s="681" t="s">
        <v>1455</v>
      </c>
      <c r="C249" s="681" t="s">
        <v>1391</v>
      </c>
      <c r="D249" s="681" t="s">
        <v>975</v>
      </c>
      <c r="E249" s="681" t="s">
        <v>1158</v>
      </c>
      <c r="F249" s="681" t="s">
        <v>1258</v>
      </c>
      <c r="G249" s="681" t="s">
        <v>1450</v>
      </c>
      <c r="H249" s="681" t="s">
        <v>1394</v>
      </c>
      <c r="I249" s="682">
        <v>52</v>
      </c>
    </row>
    <row r="250" spans="2:9">
      <c r="B250" s="681" t="s">
        <v>1456</v>
      </c>
      <c r="C250" s="681" t="s">
        <v>1391</v>
      </c>
      <c r="D250" s="681" t="s">
        <v>975</v>
      </c>
      <c r="E250" s="681" t="s">
        <v>1457</v>
      </c>
      <c r="F250" s="681" t="s">
        <v>1258</v>
      </c>
      <c r="G250" s="681" t="s">
        <v>1450</v>
      </c>
      <c r="H250" s="681" t="s">
        <v>1394</v>
      </c>
      <c r="I250" s="682">
        <v>19.2</v>
      </c>
    </row>
    <row r="251" spans="2:9">
      <c r="B251" s="681" t="s">
        <v>1458</v>
      </c>
      <c r="C251" s="681" t="s">
        <v>1391</v>
      </c>
      <c r="D251" s="681" t="s">
        <v>975</v>
      </c>
      <c r="E251" s="681" t="s">
        <v>1459</v>
      </c>
      <c r="F251" s="681" t="s">
        <v>1258</v>
      </c>
      <c r="G251" s="681" t="s">
        <v>1450</v>
      </c>
      <c r="H251" s="681" t="s">
        <v>1394</v>
      </c>
      <c r="I251" s="682">
        <v>6.5</v>
      </c>
    </row>
    <row r="252" spans="2:9">
      <c r="B252" s="681" t="s">
        <v>1460</v>
      </c>
      <c r="C252" s="681" t="s">
        <v>1391</v>
      </c>
      <c r="D252" s="681" t="s">
        <v>975</v>
      </c>
      <c r="E252" s="681" t="s">
        <v>1461</v>
      </c>
      <c r="F252" s="681" t="s">
        <v>1258</v>
      </c>
      <c r="G252" s="681" t="s">
        <v>1462</v>
      </c>
      <c r="H252" s="681" t="s">
        <v>1394</v>
      </c>
      <c r="I252" s="682">
        <v>9</v>
      </c>
    </row>
    <row r="253" spans="2:9">
      <c r="B253" s="681" t="s">
        <v>1463</v>
      </c>
      <c r="C253" s="681" t="s">
        <v>1391</v>
      </c>
      <c r="D253" s="681" t="s">
        <v>975</v>
      </c>
      <c r="E253" s="681" t="s">
        <v>1464</v>
      </c>
      <c r="F253" s="681" t="s">
        <v>1258</v>
      </c>
      <c r="G253" s="681" t="s">
        <v>1462</v>
      </c>
      <c r="H253" s="681" t="s">
        <v>1394</v>
      </c>
      <c r="I253" s="682">
        <v>6.5</v>
      </c>
    </row>
    <row r="254" spans="2:9">
      <c r="B254" s="681" t="s">
        <v>1465</v>
      </c>
      <c r="C254" s="681" t="s">
        <v>1391</v>
      </c>
      <c r="D254" s="681" t="s">
        <v>975</v>
      </c>
      <c r="E254" s="681" t="s">
        <v>1466</v>
      </c>
      <c r="F254" s="681" t="s">
        <v>1258</v>
      </c>
      <c r="G254" s="681" t="s">
        <v>1467</v>
      </c>
      <c r="H254" s="681" t="s">
        <v>1394</v>
      </c>
      <c r="I254" s="682">
        <v>13.9</v>
      </c>
    </row>
    <row r="255" spans="2:9">
      <c r="B255" s="681" t="s">
        <v>1468</v>
      </c>
      <c r="C255" s="681" t="s">
        <v>1391</v>
      </c>
      <c r="D255" s="681" t="s">
        <v>975</v>
      </c>
      <c r="E255" s="681" t="s">
        <v>1469</v>
      </c>
      <c r="F255" s="681" t="s">
        <v>1258</v>
      </c>
      <c r="G255" s="681" t="s">
        <v>1467</v>
      </c>
      <c r="H255" s="681" t="s">
        <v>1394</v>
      </c>
      <c r="I255" s="682">
        <v>4.75</v>
      </c>
    </row>
    <row r="256" spans="2:9">
      <c r="B256" s="681" t="s">
        <v>1470</v>
      </c>
      <c r="C256" s="681" t="s">
        <v>1391</v>
      </c>
      <c r="D256" s="681" t="s">
        <v>975</v>
      </c>
      <c r="E256" s="681" t="s">
        <v>1471</v>
      </c>
      <c r="F256" s="681" t="s">
        <v>946</v>
      </c>
      <c r="G256" s="681" t="s">
        <v>1425</v>
      </c>
      <c r="H256" s="681" t="s">
        <v>1472</v>
      </c>
      <c r="I256" s="682">
        <v>109</v>
      </c>
    </row>
    <row r="257" spans="2:9">
      <c r="B257" s="681" t="s">
        <v>1473</v>
      </c>
      <c r="C257" s="681" t="s">
        <v>1391</v>
      </c>
      <c r="D257" s="681" t="s">
        <v>975</v>
      </c>
      <c r="E257" s="681" t="s">
        <v>1474</v>
      </c>
      <c r="F257" s="681" t="s">
        <v>1258</v>
      </c>
      <c r="G257" s="681" t="s">
        <v>1475</v>
      </c>
      <c r="H257" s="681" t="s">
        <v>1476</v>
      </c>
      <c r="I257" s="682">
        <v>12.2</v>
      </c>
    </row>
    <row r="258" spans="2:9">
      <c r="B258" s="681" t="s">
        <v>1477</v>
      </c>
      <c r="C258" s="681" t="s">
        <v>1391</v>
      </c>
      <c r="D258" s="681" t="s">
        <v>975</v>
      </c>
      <c r="E258" s="681" t="s">
        <v>1478</v>
      </c>
      <c r="F258" s="681" t="s">
        <v>977</v>
      </c>
      <c r="G258" s="681" t="s">
        <v>1393</v>
      </c>
      <c r="H258" s="681" t="s">
        <v>1476</v>
      </c>
      <c r="I258" s="682">
        <v>11</v>
      </c>
    </row>
    <row r="259" spans="2:9">
      <c r="B259" s="681" t="s">
        <v>1479</v>
      </c>
      <c r="C259" s="681" t="s">
        <v>1391</v>
      </c>
      <c r="D259" s="681" t="s">
        <v>975</v>
      </c>
      <c r="E259" s="681" t="s">
        <v>1480</v>
      </c>
      <c r="F259" s="681" t="s">
        <v>977</v>
      </c>
      <c r="G259" s="681" t="s">
        <v>1393</v>
      </c>
      <c r="H259" s="681" t="s">
        <v>1476</v>
      </c>
      <c r="I259" s="682">
        <v>48.7</v>
      </c>
    </row>
    <row r="260" spans="2:9">
      <c r="B260" s="681" t="s">
        <v>1481</v>
      </c>
      <c r="C260" s="681" t="s">
        <v>1391</v>
      </c>
      <c r="D260" s="681" t="s">
        <v>975</v>
      </c>
      <c r="E260" s="681" t="s">
        <v>1482</v>
      </c>
      <c r="F260" s="681" t="s">
        <v>977</v>
      </c>
      <c r="G260" s="681" t="s">
        <v>1393</v>
      </c>
      <c r="H260" s="681" t="s">
        <v>1476</v>
      </c>
      <c r="I260" s="682">
        <v>48.7</v>
      </c>
    </row>
    <row r="261" spans="2:9">
      <c r="B261" s="681" t="s">
        <v>1483</v>
      </c>
      <c r="C261" s="681" t="s">
        <v>1391</v>
      </c>
      <c r="D261" s="681" t="s">
        <v>975</v>
      </c>
      <c r="E261" s="681" t="s">
        <v>1484</v>
      </c>
      <c r="F261" s="681" t="s">
        <v>977</v>
      </c>
      <c r="G261" s="681" t="s">
        <v>1393</v>
      </c>
      <c r="H261" s="681" t="s">
        <v>1476</v>
      </c>
      <c r="I261" s="682">
        <v>13.6</v>
      </c>
    </row>
    <row r="262" spans="2:9">
      <c r="B262" s="681" t="s">
        <v>1485</v>
      </c>
      <c r="C262" s="681" t="s">
        <v>1391</v>
      </c>
      <c r="D262" s="681" t="s">
        <v>975</v>
      </c>
      <c r="E262" s="681" t="s">
        <v>1486</v>
      </c>
      <c r="F262" s="681" t="s">
        <v>977</v>
      </c>
      <c r="G262" s="681" t="s">
        <v>1393</v>
      </c>
      <c r="H262" s="681" t="s">
        <v>1476</v>
      </c>
      <c r="I262" s="682">
        <v>114</v>
      </c>
    </row>
    <row r="263" spans="2:9">
      <c r="B263" s="681" t="s">
        <v>1487</v>
      </c>
      <c r="C263" s="681" t="s">
        <v>1391</v>
      </c>
      <c r="D263" s="681" t="s">
        <v>975</v>
      </c>
      <c r="E263" s="681" t="s">
        <v>1488</v>
      </c>
      <c r="F263" s="681" t="s">
        <v>977</v>
      </c>
      <c r="G263" s="681" t="s">
        <v>1393</v>
      </c>
      <c r="H263" s="681" t="s">
        <v>1476</v>
      </c>
      <c r="I263" s="682">
        <v>22</v>
      </c>
    </row>
    <row r="264" spans="2:9">
      <c r="B264" s="681" t="s">
        <v>1489</v>
      </c>
      <c r="C264" s="681" t="s">
        <v>1391</v>
      </c>
      <c r="D264" s="681" t="s">
        <v>975</v>
      </c>
      <c r="E264" s="681" t="s">
        <v>1490</v>
      </c>
      <c r="F264" s="681" t="s">
        <v>977</v>
      </c>
      <c r="G264" s="681" t="s">
        <v>1393</v>
      </c>
      <c r="H264" s="681" t="s">
        <v>1476</v>
      </c>
      <c r="I264" s="682">
        <v>67.5</v>
      </c>
    </row>
    <row r="265" spans="2:9">
      <c r="B265" s="681" t="s">
        <v>1491</v>
      </c>
      <c r="C265" s="681" t="s">
        <v>1391</v>
      </c>
      <c r="D265" s="681" t="s">
        <v>975</v>
      </c>
      <c r="E265" s="681" t="s">
        <v>1492</v>
      </c>
      <c r="F265" s="681" t="s">
        <v>977</v>
      </c>
      <c r="G265" s="681" t="s">
        <v>1393</v>
      </c>
      <c r="H265" s="681" t="s">
        <v>1476</v>
      </c>
      <c r="I265" s="682">
        <v>76.8</v>
      </c>
    </row>
    <row r="266" spans="2:9">
      <c r="B266" s="681" t="s">
        <v>1493</v>
      </c>
      <c r="C266" s="681" t="s">
        <v>1391</v>
      </c>
      <c r="D266" s="681" t="s">
        <v>975</v>
      </c>
      <c r="E266" s="681" t="s">
        <v>1494</v>
      </c>
      <c r="F266" s="681" t="s">
        <v>977</v>
      </c>
      <c r="G266" s="681" t="s">
        <v>1393</v>
      </c>
      <c r="H266" s="681" t="s">
        <v>1476</v>
      </c>
      <c r="I266" s="682">
        <v>76.8</v>
      </c>
    </row>
    <row r="267" spans="2:9">
      <c r="B267" s="681" t="s">
        <v>1495</v>
      </c>
      <c r="C267" s="681" t="s">
        <v>1391</v>
      </c>
      <c r="D267" s="681" t="s">
        <v>975</v>
      </c>
      <c r="E267" s="681" t="s">
        <v>1496</v>
      </c>
      <c r="F267" s="681" t="s">
        <v>977</v>
      </c>
      <c r="G267" s="681" t="s">
        <v>1393</v>
      </c>
      <c r="H267" s="681" t="s">
        <v>1476</v>
      </c>
      <c r="I267" s="682">
        <v>7.5</v>
      </c>
    </row>
    <row r="268" spans="2:9">
      <c r="B268" s="681" t="s">
        <v>1497</v>
      </c>
      <c r="C268" s="681" t="s">
        <v>1391</v>
      </c>
      <c r="D268" s="681" t="s">
        <v>975</v>
      </c>
      <c r="E268" s="681" t="s">
        <v>1498</v>
      </c>
      <c r="F268" s="681" t="s">
        <v>977</v>
      </c>
      <c r="G268" s="681" t="s">
        <v>1393</v>
      </c>
      <c r="H268" s="681" t="s">
        <v>1476</v>
      </c>
      <c r="I268" s="682">
        <v>15</v>
      </c>
    </row>
    <row r="269" spans="2:9">
      <c r="B269" s="681" t="s">
        <v>1499</v>
      </c>
      <c r="C269" s="681" t="s">
        <v>1391</v>
      </c>
      <c r="D269" s="681" t="s">
        <v>975</v>
      </c>
      <c r="E269" s="681" t="s">
        <v>1500</v>
      </c>
      <c r="F269" s="681" t="s">
        <v>977</v>
      </c>
      <c r="G269" s="681" t="s">
        <v>1393</v>
      </c>
      <c r="H269" s="681" t="s">
        <v>1476</v>
      </c>
      <c r="I269" s="682">
        <v>29.5</v>
      </c>
    </row>
    <row r="270" spans="2:9">
      <c r="B270" s="681" t="s">
        <v>1501</v>
      </c>
      <c r="C270" s="681" t="s">
        <v>1391</v>
      </c>
      <c r="D270" s="681" t="s">
        <v>975</v>
      </c>
      <c r="E270" s="681" t="s">
        <v>1502</v>
      </c>
      <c r="F270" s="681" t="s">
        <v>977</v>
      </c>
      <c r="G270" s="681" t="s">
        <v>1393</v>
      </c>
      <c r="H270" s="681" t="s">
        <v>1476</v>
      </c>
      <c r="I270" s="682">
        <v>29.5</v>
      </c>
    </row>
    <row r="271" spans="2:9">
      <c r="B271" s="681" t="s">
        <v>1503</v>
      </c>
      <c r="C271" s="681" t="s">
        <v>1391</v>
      </c>
      <c r="D271" s="681" t="s">
        <v>975</v>
      </c>
      <c r="E271" s="681" t="s">
        <v>1504</v>
      </c>
      <c r="F271" s="681" t="s">
        <v>977</v>
      </c>
      <c r="G271" s="681" t="s">
        <v>1393</v>
      </c>
      <c r="H271" s="681" t="s">
        <v>1476</v>
      </c>
      <c r="I271" s="682">
        <v>55.9</v>
      </c>
    </row>
    <row r="272" spans="2:9">
      <c r="B272" s="681" t="s">
        <v>1505</v>
      </c>
      <c r="C272" s="681" t="s">
        <v>1391</v>
      </c>
      <c r="D272" s="681" t="s">
        <v>975</v>
      </c>
      <c r="E272" s="681" t="s">
        <v>1506</v>
      </c>
      <c r="F272" s="681" t="s">
        <v>977</v>
      </c>
      <c r="G272" s="681" t="s">
        <v>1393</v>
      </c>
      <c r="H272" s="681" t="s">
        <v>1476</v>
      </c>
      <c r="I272" s="682">
        <v>30.9</v>
      </c>
    </row>
    <row r="273" spans="2:9">
      <c r="B273" s="681" t="s">
        <v>1507</v>
      </c>
      <c r="C273" s="681" t="s">
        <v>1391</v>
      </c>
      <c r="D273" s="681" t="s">
        <v>975</v>
      </c>
      <c r="E273" s="681" t="s">
        <v>1508</v>
      </c>
      <c r="F273" s="681" t="s">
        <v>977</v>
      </c>
      <c r="G273" s="681" t="s">
        <v>1393</v>
      </c>
      <c r="H273" s="681" t="s">
        <v>1476</v>
      </c>
      <c r="I273" s="682">
        <v>14</v>
      </c>
    </row>
    <row r="274" spans="2:9">
      <c r="B274" s="681" t="s">
        <v>1509</v>
      </c>
      <c r="C274" s="681" t="s">
        <v>1391</v>
      </c>
      <c r="D274" s="681" t="s">
        <v>975</v>
      </c>
      <c r="E274" s="681" t="s">
        <v>1510</v>
      </c>
      <c r="F274" s="681" t="s">
        <v>946</v>
      </c>
      <c r="G274" s="681" t="s">
        <v>1511</v>
      </c>
      <c r="H274" s="681" t="s">
        <v>1476</v>
      </c>
      <c r="I274" s="682">
        <v>23</v>
      </c>
    </row>
    <row r="275" spans="2:9">
      <c r="B275" s="681" t="s">
        <v>1512</v>
      </c>
      <c r="C275" s="681" t="s">
        <v>1391</v>
      </c>
      <c r="D275" s="681" t="s">
        <v>975</v>
      </c>
      <c r="E275" s="681" t="s">
        <v>1513</v>
      </c>
      <c r="F275" s="681" t="s">
        <v>946</v>
      </c>
      <c r="G275" s="681" t="s">
        <v>1511</v>
      </c>
      <c r="H275" s="681" t="s">
        <v>1476</v>
      </c>
      <c r="I275" s="682">
        <v>4.2</v>
      </c>
    </row>
    <row r="276" spans="2:9">
      <c r="B276" s="681" t="s">
        <v>1514</v>
      </c>
      <c r="C276" s="681" t="s">
        <v>1391</v>
      </c>
      <c r="D276" s="681" t="s">
        <v>975</v>
      </c>
      <c r="E276" s="681" t="s">
        <v>1515</v>
      </c>
      <c r="F276" s="681" t="s">
        <v>946</v>
      </c>
      <c r="G276" s="681" t="s">
        <v>1511</v>
      </c>
      <c r="H276" s="681" t="s">
        <v>1476</v>
      </c>
      <c r="I276" s="682">
        <v>8</v>
      </c>
    </row>
    <row r="277" spans="2:9">
      <c r="B277" s="681" t="s">
        <v>1516</v>
      </c>
      <c r="C277" s="681" t="s">
        <v>1391</v>
      </c>
      <c r="D277" s="681" t="s">
        <v>975</v>
      </c>
      <c r="E277" s="681" t="s">
        <v>1517</v>
      </c>
      <c r="F277" s="681" t="s">
        <v>946</v>
      </c>
      <c r="G277" s="681" t="s">
        <v>1511</v>
      </c>
      <c r="H277" s="681" t="s">
        <v>1476</v>
      </c>
      <c r="I277" s="682">
        <v>24</v>
      </c>
    </row>
    <row r="278" spans="2:9">
      <c r="B278" s="681" t="s">
        <v>1518</v>
      </c>
      <c r="C278" s="681" t="s">
        <v>1391</v>
      </c>
      <c r="D278" s="681" t="s">
        <v>975</v>
      </c>
      <c r="E278" s="681" t="s">
        <v>1519</v>
      </c>
      <c r="F278" s="681" t="s">
        <v>946</v>
      </c>
      <c r="G278" s="681" t="s">
        <v>1141</v>
      </c>
      <c r="H278" s="681" t="s">
        <v>1476</v>
      </c>
      <c r="I278" s="682">
        <v>44.9</v>
      </c>
    </row>
    <row r="279" spans="2:9">
      <c r="B279" s="681" t="s">
        <v>1520</v>
      </c>
      <c r="C279" s="681" t="s">
        <v>1391</v>
      </c>
      <c r="D279" s="681" t="s">
        <v>975</v>
      </c>
      <c r="E279" s="681" t="s">
        <v>1521</v>
      </c>
      <c r="F279" s="681" t="s">
        <v>946</v>
      </c>
      <c r="G279" s="681" t="s">
        <v>1141</v>
      </c>
      <c r="H279" s="681" t="s">
        <v>1476</v>
      </c>
      <c r="I279" s="682">
        <v>21.6</v>
      </c>
    </row>
    <row r="280" spans="2:9">
      <c r="B280" s="681" t="s">
        <v>1522</v>
      </c>
      <c r="C280" s="681" t="s">
        <v>1391</v>
      </c>
      <c r="D280" s="681" t="s">
        <v>975</v>
      </c>
      <c r="E280" s="681" t="s">
        <v>1523</v>
      </c>
      <c r="F280" s="681" t="s">
        <v>946</v>
      </c>
      <c r="G280" s="681" t="s">
        <v>1141</v>
      </c>
      <c r="H280" s="681" t="s">
        <v>1476</v>
      </c>
      <c r="I280" s="682">
        <v>45.8</v>
      </c>
    </row>
    <row r="281" spans="2:9">
      <c r="B281" s="681" t="s">
        <v>1524</v>
      </c>
      <c r="C281" s="681" t="s">
        <v>1391</v>
      </c>
      <c r="D281" s="681" t="s">
        <v>975</v>
      </c>
      <c r="E281" s="681" t="s">
        <v>1525</v>
      </c>
      <c r="F281" s="681" t="s">
        <v>946</v>
      </c>
      <c r="G281" s="681" t="s">
        <v>1141</v>
      </c>
      <c r="H281" s="681" t="s">
        <v>1476</v>
      </c>
      <c r="I281" s="682">
        <v>4.0999999999999996</v>
      </c>
    </row>
    <row r="282" spans="2:9">
      <c r="B282" s="681" t="s">
        <v>1526</v>
      </c>
      <c r="C282" s="681" t="s">
        <v>1391</v>
      </c>
      <c r="D282" s="681" t="s">
        <v>975</v>
      </c>
      <c r="E282" s="681" t="s">
        <v>1527</v>
      </c>
      <c r="F282" s="681" t="s">
        <v>946</v>
      </c>
      <c r="G282" s="681" t="s">
        <v>1141</v>
      </c>
      <c r="H282" s="681" t="s">
        <v>1476</v>
      </c>
      <c r="I282" s="682">
        <v>123</v>
      </c>
    </row>
    <row r="283" spans="2:9">
      <c r="B283" s="681" t="s">
        <v>1528</v>
      </c>
      <c r="C283" s="681" t="s">
        <v>1391</v>
      </c>
      <c r="D283" s="681" t="s">
        <v>975</v>
      </c>
      <c r="E283" s="681" t="s">
        <v>1529</v>
      </c>
      <c r="F283" s="681" t="s">
        <v>946</v>
      </c>
      <c r="G283" s="681" t="s">
        <v>1141</v>
      </c>
      <c r="H283" s="681" t="s">
        <v>1476</v>
      </c>
      <c r="I283" s="682">
        <v>44.3</v>
      </c>
    </row>
    <row r="284" spans="2:9">
      <c r="B284" s="681" t="s">
        <v>1530</v>
      </c>
      <c r="C284" s="681" t="s">
        <v>1391</v>
      </c>
      <c r="D284" s="681" t="s">
        <v>975</v>
      </c>
      <c r="E284" s="681" t="s">
        <v>1531</v>
      </c>
      <c r="F284" s="681" t="s">
        <v>946</v>
      </c>
      <c r="G284" s="681" t="s">
        <v>1141</v>
      </c>
      <c r="H284" s="681" t="s">
        <v>1476</v>
      </c>
      <c r="I284" s="682">
        <v>11.4</v>
      </c>
    </row>
    <row r="285" spans="2:9">
      <c r="B285" s="681" t="s">
        <v>1532</v>
      </c>
      <c r="C285" s="681" t="s">
        <v>1391</v>
      </c>
      <c r="D285" s="681" t="s">
        <v>975</v>
      </c>
      <c r="E285" s="681" t="s">
        <v>1533</v>
      </c>
      <c r="F285" s="681" t="s">
        <v>946</v>
      </c>
      <c r="G285" s="681" t="s">
        <v>1194</v>
      </c>
      <c r="H285" s="681" t="s">
        <v>1476</v>
      </c>
      <c r="I285" s="682">
        <v>66</v>
      </c>
    </row>
    <row r="286" spans="2:9">
      <c r="B286" s="681" t="s">
        <v>1534</v>
      </c>
      <c r="C286" s="681" t="s">
        <v>1391</v>
      </c>
      <c r="D286" s="681" t="s">
        <v>975</v>
      </c>
      <c r="E286" s="681" t="s">
        <v>1535</v>
      </c>
      <c r="F286" s="681" t="s">
        <v>946</v>
      </c>
      <c r="G286" s="681" t="s">
        <v>1194</v>
      </c>
      <c r="H286" s="681" t="s">
        <v>1476</v>
      </c>
      <c r="I286" s="682">
        <v>5.0999999999999996</v>
      </c>
    </row>
    <row r="287" spans="2:9">
      <c r="B287" s="681" t="s">
        <v>1536</v>
      </c>
      <c r="C287" s="681" t="s">
        <v>1391</v>
      </c>
      <c r="D287" s="681" t="s">
        <v>975</v>
      </c>
      <c r="E287" s="681" t="s">
        <v>1537</v>
      </c>
      <c r="F287" s="681" t="s">
        <v>946</v>
      </c>
      <c r="G287" s="681" t="s">
        <v>1538</v>
      </c>
      <c r="H287" s="681" t="s">
        <v>1476</v>
      </c>
      <c r="I287" s="682">
        <v>4</v>
      </c>
    </row>
    <row r="288" spans="2:9">
      <c r="B288" s="681" t="s">
        <v>1539</v>
      </c>
      <c r="C288" s="681" t="s">
        <v>1391</v>
      </c>
      <c r="D288" s="681" t="s">
        <v>975</v>
      </c>
      <c r="E288" s="681" t="s">
        <v>1540</v>
      </c>
      <c r="F288" s="681" t="s">
        <v>946</v>
      </c>
      <c r="G288" s="681" t="s">
        <v>1538</v>
      </c>
      <c r="H288" s="681" t="s">
        <v>1476</v>
      </c>
      <c r="I288" s="682">
        <v>23</v>
      </c>
    </row>
    <row r="289" spans="2:9">
      <c r="B289" s="681" t="s">
        <v>1541</v>
      </c>
      <c r="C289" s="681" t="s">
        <v>1391</v>
      </c>
      <c r="D289" s="681" t="s">
        <v>975</v>
      </c>
      <c r="E289" s="681" t="s">
        <v>1542</v>
      </c>
      <c r="F289" s="681" t="s">
        <v>946</v>
      </c>
      <c r="G289" s="681" t="s">
        <v>1538</v>
      </c>
      <c r="H289" s="681" t="s">
        <v>1476</v>
      </c>
      <c r="I289" s="682">
        <v>145</v>
      </c>
    </row>
    <row r="290" spans="2:9">
      <c r="B290" s="681" t="s">
        <v>1543</v>
      </c>
      <c r="C290" s="681" t="s">
        <v>1391</v>
      </c>
      <c r="D290" s="681" t="s">
        <v>975</v>
      </c>
      <c r="E290" s="681" t="s">
        <v>1544</v>
      </c>
      <c r="F290" s="681" t="s">
        <v>946</v>
      </c>
      <c r="G290" s="681" t="s">
        <v>1538</v>
      </c>
      <c r="H290" s="681" t="s">
        <v>1476</v>
      </c>
      <c r="I290" s="682">
        <v>176.6</v>
      </c>
    </row>
    <row r="291" spans="2:9">
      <c r="B291" s="681" t="s">
        <v>1545</v>
      </c>
      <c r="C291" s="681" t="s">
        <v>1391</v>
      </c>
      <c r="D291" s="681" t="s">
        <v>975</v>
      </c>
      <c r="E291" s="681" t="s">
        <v>1219</v>
      </c>
      <c r="F291" s="681" t="s">
        <v>946</v>
      </c>
      <c r="G291" s="681" t="s">
        <v>1538</v>
      </c>
      <c r="H291" s="681" t="s">
        <v>1476</v>
      </c>
      <c r="I291" s="682">
        <v>27.4</v>
      </c>
    </row>
    <row r="292" spans="2:9">
      <c r="B292" s="681" t="s">
        <v>1546</v>
      </c>
      <c r="C292" s="681" t="s">
        <v>1391</v>
      </c>
      <c r="D292" s="681" t="s">
        <v>975</v>
      </c>
      <c r="E292" s="681" t="s">
        <v>1547</v>
      </c>
      <c r="F292" s="681" t="s">
        <v>946</v>
      </c>
      <c r="G292" s="681" t="s">
        <v>1538</v>
      </c>
      <c r="H292" s="681" t="s">
        <v>1476</v>
      </c>
      <c r="I292" s="682">
        <v>30.3</v>
      </c>
    </row>
    <row r="293" spans="2:9">
      <c r="B293" s="681" t="s">
        <v>1548</v>
      </c>
      <c r="C293" s="681" t="s">
        <v>1391</v>
      </c>
      <c r="D293" s="681" t="s">
        <v>975</v>
      </c>
      <c r="E293" s="681" t="s">
        <v>1549</v>
      </c>
      <c r="F293" s="681" t="s">
        <v>946</v>
      </c>
      <c r="G293" s="681" t="s">
        <v>1538</v>
      </c>
      <c r="H293" s="681" t="s">
        <v>1476</v>
      </c>
      <c r="I293" s="682">
        <v>30.3</v>
      </c>
    </row>
    <row r="294" spans="2:9">
      <c r="B294" s="681" t="s">
        <v>1550</v>
      </c>
      <c r="C294" s="681" t="s">
        <v>1391</v>
      </c>
      <c r="D294" s="681" t="s">
        <v>975</v>
      </c>
      <c r="E294" s="681" t="s">
        <v>1551</v>
      </c>
      <c r="F294" s="681">
        <v>0</v>
      </c>
      <c r="G294" s="681" t="s">
        <v>1552</v>
      </c>
      <c r="H294" s="681" t="s">
        <v>1476</v>
      </c>
      <c r="I294" s="682">
        <v>45</v>
      </c>
    </row>
    <row r="295" spans="2:9">
      <c r="B295" s="681" t="s">
        <v>1553</v>
      </c>
      <c r="C295" s="681" t="s">
        <v>1391</v>
      </c>
      <c r="D295" s="681" t="s">
        <v>975</v>
      </c>
      <c r="E295" s="681" t="s">
        <v>1554</v>
      </c>
      <c r="F295" s="681">
        <v>0</v>
      </c>
      <c r="G295" s="681" t="s">
        <v>1552</v>
      </c>
      <c r="H295" s="681" t="s">
        <v>1476</v>
      </c>
      <c r="I295" s="682">
        <v>15.9</v>
      </c>
    </row>
    <row r="296" spans="2:9">
      <c r="B296" s="681" t="s">
        <v>1555</v>
      </c>
      <c r="C296" s="681" t="s">
        <v>1391</v>
      </c>
      <c r="D296" s="681" t="s">
        <v>975</v>
      </c>
      <c r="E296" s="681" t="s">
        <v>1556</v>
      </c>
      <c r="F296" s="681">
        <v>0</v>
      </c>
      <c r="G296" s="681" t="s">
        <v>1552</v>
      </c>
      <c r="H296" s="681" t="s">
        <v>1476</v>
      </c>
      <c r="I296" s="682">
        <v>80</v>
      </c>
    </row>
    <row r="297" spans="2:9">
      <c r="B297" s="681" t="s">
        <v>1557</v>
      </c>
      <c r="C297" s="681" t="s">
        <v>1391</v>
      </c>
      <c r="D297" s="681" t="s">
        <v>975</v>
      </c>
      <c r="E297" s="681" t="s">
        <v>1558</v>
      </c>
      <c r="F297" s="681">
        <v>0</v>
      </c>
      <c r="G297" s="681" t="s">
        <v>1552</v>
      </c>
      <c r="H297" s="681" t="s">
        <v>1476</v>
      </c>
      <c r="I297" s="682">
        <v>12.2</v>
      </c>
    </row>
    <row r="298" spans="2:9">
      <c r="B298" s="681" t="s">
        <v>1559</v>
      </c>
      <c r="C298" s="681" t="s">
        <v>1391</v>
      </c>
      <c r="D298" s="681" t="s">
        <v>975</v>
      </c>
      <c r="E298" s="681" t="s">
        <v>1560</v>
      </c>
      <c r="F298" s="681">
        <v>0</v>
      </c>
      <c r="G298" s="681" t="s">
        <v>1552</v>
      </c>
      <c r="H298" s="681" t="s">
        <v>1476</v>
      </c>
      <c r="I298" s="682">
        <v>2</v>
      </c>
    </row>
    <row r="299" spans="2:9">
      <c r="B299" s="681" t="s">
        <v>1561</v>
      </c>
      <c r="C299" s="681" t="s">
        <v>1391</v>
      </c>
      <c r="D299" s="681" t="s">
        <v>975</v>
      </c>
      <c r="E299" s="681" t="s">
        <v>1562</v>
      </c>
      <c r="F299" s="681">
        <v>0</v>
      </c>
      <c r="G299" s="681" t="s">
        <v>1552</v>
      </c>
      <c r="H299" s="681" t="s">
        <v>1476</v>
      </c>
      <c r="I299" s="682">
        <v>14.6</v>
      </c>
    </row>
    <row r="300" spans="2:9">
      <c r="B300" s="681" t="s">
        <v>1563</v>
      </c>
      <c r="C300" s="681" t="s">
        <v>1391</v>
      </c>
      <c r="D300" s="681" t="s">
        <v>975</v>
      </c>
      <c r="E300" s="681" t="s">
        <v>1564</v>
      </c>
      <c r="F300" s="681" t="s">
        <v>1258</v>
      </c>
      <c r="G300" s="681" t="s">
        <v>1262</v>
      </c>
      <c r="H300" s="681" t="s">
        <v>1476</v>
      </c>
      <c r="I300" s="682">
        <v>18.100000000000001</v>
      </c>
    </row>
    <row r="301" spans="2:9">
      <c r="B301" s="681" t="s">
        <v>1565</v>
      </c>
      <c r="C301" s="681" t="s">
        <v>1391</v>
      </c>
      <c r="D301" s="681" t="s">
        <v>975</v>
      </c>
      <c r="E301" s="681" t="s">
        <v>1566</v>
      </c>
      <c r="F301" s="681" t="s">
        <v>1258</v>
      </c>
      <c r="G301" s="681" t="s">
        <v>1262</v>
      </c>
      <c r="H301" s="681" t="s">
        <v>1476</v>
      </c>
      <c r="I301" s="682">
        <v>18.399999999999999</v>
      </c>
    </row>
    <row r="302" spans="2:9">
      <c r="B302" s="681" t="s">
        <v>1567</v>
      </c>
      <c r="C302" s="681" t="s">
        <v>1391</v>
      </c>
      <c r="D302" s="681" t="s">
        <v>975</v>
      </c>
      <c r="E302" s="681" t="s">
        <v>1568</v>
      </c>
      <c r="F302" s="681" t="s">
        <v>1258</v>
      </c>
      <c r="G302" s="681" t="s">
        <v>1262</v>
      </c>
      <c r="H302" s="681" t="s">
        <v>1476</v>
      </c>
      <c r="I302" s="682">
        <v>21.7</v>
      </c>
    </row>
    <row r="303" spans="2:9">
      <c r="B303" s="681" t="s">
        <v>1569</v>
      </c>
      <c r="C303" s="681" t="s">
        <v>1391</v>
      </c>
      <c r="D303" s="681" t="s">
        <v>975</v>
      </c>
      <c r="E303" s="681" t="s">
        <v>1570</v>
      </c>
      <c r="F303" s="681" t="s">
        <v>1258</v>
      </c>
      <c r="G303" s="681" t="s">
        <v>1262</v>
      </c>
      <c r="H303" s="681" t="s">
        <v>1476</v>
      </c>
      <c r="I303" s="682">
        <v>25</v>
      </c>
    </row>
    <row r="304" spans="2:9">
      <c r="B304" s="681" t="s">
        <v>1571</v>
      </c>
      <c r="C304" s="681" t="s">
        <v>1391</v>
      </c>
      <c r="D304" s="681" t="s">
        <v>975</v>
      </c>
      <c r="E304" s="681" t="s">
        <v>1572</v>
      </c>
      <c r="F304" s="681" t="s">
        <v>1258</v>
      </c>
      <c r="G304" s="681" t="s">
        <v>1573</v>
      </c>
      <c r="H304" s="681" t="s">
        <v>1476</v>
      </c>
      <c r="I304" s="682">
        <v>13.7</v>
      </c>
    </row>
    <row r="305" spans="2:9">
      <c r="B305" s="681" t="s">
        <v>1574</v>
      </c>
      <c r="C305" s="681" t="s">
        <v>1391</v>
      </c>
      <c r="D305" s="681" t="s">
        <v>975</v>
      </c>
      <c r="E305" s="681" t="s">
        <v>1575</v>
      </c>
      <c r="F305" s="681" t="s">
        <v>1258</v>
      </c>
      <c r="G305" s="681" t="s">
        <v>1576</v>
      </c>
      <c r="H305" s="681" t="s">
        <v>1476</v>
      </c>
      <c r="I305" s="682">
        <v>22</v>
      </c>
    </row>
    <row r="306" spans="2:9">
      <c r="B306" s="681" t="s">
        <v>1577</v>
      </c>
      <c r="C306" s="681" t="s">
        <v>1391</v>
      </c>
      <c r="D306" s="681" t="s">
        <v>975</v>
      </c>
      <c r="E306" s="681" t="s">
        <v>1578</v>
      </c>
      <c r="F306" s="681" t="s">
        <v>1258</v>
      </c>
      <c r="G306" s="681" t="s">
        <v>1576</v>
      </c>
      <c r="H306" s="681" t="s">
        <v>1476</v>
      </c>
      <c r="I306" s="682">
        <v>10.1</v>
      </c>
    </row>
    <row r="307" spans="2:9">
      <c r="B307" s="681" t="s">
        <v>1579</v>
      </c>
      <c r="C307" s="681" t="s">
        <v>1391</v>
      </c>
      <c r="D307" s="681" t="s">
        <v>975</v>
      </c>
      <c r="E307" s="681" t="s">
        <v>1580</v>
      </c>
      <c r="F307" s="681" t="s">
        <v>1258</v>
      </c>
      <c r="G307" s="681" t="s">
        <v>1581</v>
      </c>
      <c r="H307" s="681" t="s">
        <v>1476</v>
      </c>
      <c r="I307" s="682">
        <v>50</v>
      </c>
    </row>
    <row r="308" spans="2:9">
      <c r="B308" s="681" t="s">
        <v>1582</v>
      </c>
      <c r="C308" s="681" t="s">
        <v>1391</v>
      </c>
      <c r="D308" s="681" t="s">
        <v>975</v>
      </c>
      <c r="E308" s="681" t="s">
        <v>1583</v>
      </c>
      <c r="F308" s="681" t="s">
        <v>1258</v>
      </c>
      <c r="G308" s="681" t="s">
        <v>1584</v>
      </c>
      <c r="H308" s="681" t="s">
        <v>1476</v>
      </c>
      <c r="I308" s="682">
        <v>6.2</v>
      </c>
    </row>
    <row r="309" spans="2:9">
      <c r="B309" s="681" t="s">
        <v>1585</v>
      </c>
      <c r="C309" s="681" t="s">
        <v>1391</v>
      </c>
      <c r="D309" s="681" t="s">
        <v>975</v>
      </c>
      <c r="E309" s="681" t="s">
        <v>1429</v>
      </c>
      <c r="F309" s="681" t="s">
        <v>1258</v>
      </c>
      <c r="G309" s="681" t="s">
        <v>1584</v>
      </c>
      <c r="H309" s="681" t="s">
        <v>1476</v>
      </c>
      <c r="I309" s="682">
        <v>3.6</v>
      </c>
    </row>
    <row r="310" spans="2:9">
      <c r="B310" s="681" t="s">
        <v>1586</v>
      </c>
      <c r="C310" s="681" t="s">
        <v>1391</v>
      </c>
      <c r="D310" s="681" t="s">
        <v>975</v>
      </c>
      <c r="E310" s="681" t="s">
        <v>1587</v>
      </c>
      <c r="F310" s="681" t="s">
        <v>1258</v>
      </c>
      <c r="G310" s="681" t="s">
        <v>1475</v>
      </c>
      <c r="H310" s="681" t="s">
        <v>1476</v>
      </c>
      <c r="I310" s="682">
        <v>8.9</v>
      </c>
    </row>
    <row r="311" spans="2:9">
      <c r="B311" s="681" t="s">
        <v>1588</v>
      </c>
      <c r="C311" s="681" t="s">
        <v>1391</v>
      </c>
      <c r="D311" s="681" t="s">
        <v>975</v>
      </c>
      <c r="E311" s="681" t="s">
        <v>1589</v>
      </c>
      <c r="F311" s="681" t="s">
        <v>1258</v>
      </c>
      <c r="G311" s="681" t="s">
        <v>1475</v>
      </c>
      <c r="H311" s="681" t="s">
        <v>1476</v>
      </c>
      <c r="I311" s="682">
        <v>16.100000000000001</v>
      </c>
    </row>
    <row r="312" spans="2:9">
      <c r="B312" s="681" t="s">
        <v>1590</v>
      </c>
      <c r="C312" s="681" t="s">
        <v>1391</v>
      </c>
      <c r="D312" s="681" t="s">
        <v>975</v>
      </c>
      <c r="E312" s="681" t="s">
        <v>1151</v>
      </c>
      <c r="F312" s="681" t="s">
        <v>1258</v>
      </c>
      <c r="G312" s="681" t="s">
        <v>1475</v>
      </c>
      <c r="H312" s="681" t="s">
        <v>1476</v>
      </c>
      <c r="I312" s="682">
        <v>24.4</v>
      </c>
    </row>
    <row r="313" spans="2:9">
      <c r="B313" s="681" t="s">
        <v>1591</v>
      </c>
      <c r="C313" s="681" t="s">
        <v>1391</v>
      </c>
      <c r="D313" s="681" t="s">
        <v>975</v>
      </c>
      <c r="E313" s="681" t="s">
        <v>1592</v>
      </c>
      <c r="F313" s="681" t="s">
        <v>1258</v>
      </c>
      <c r="G313" s="681" t="s">
        <v>1593</v>
      </c>
      <c r="H313" s="681" t="s">
        <v>1476</v>
      </c>
      <c r="I313" s="682">
        <v>11.4</v>
      </c>
    </row>
    <row r="314" spans="2:9">
      <c r="B314" s="681" t="s">
        <v>1594</v>
      </c>
      <c r="C314" s="681" t="s">
        <v>1391</v>
      </c>
      <c r="D314" s="681" t="s">
        <v>975</v>
      </c>
      <c r="E314" s="681" t="s">
        <v>1595</v>
      </c>
      <c r="F314" s="681" t="s">
        <v>1258</v>
      </c>
      <c r="G314" s="681" t="s">
        <v>1596</v>
      </c>
      <c r="H314" s="681" t="s">
        <v>1476</v>
      </c>
      <c r="I314" s="682">
        <v>17.399999999999999</v>
      </c>
    </row>
    <row r="315" spans="2:9">
      <c r="B315" s="681" t="s">
        <v>1597</v>
      </c>
      <c r="C315" s="681" t="s">
        <v>1391</v>
      </c>
      <c r="D315" s="681" t="s">
        <v>975</v>
      </c>
      <c r="E315" s="681" t="s">
        <v>1598</v>
      </c>
      <c r="F315" s="681" t="s">
        <v>1258</v>
      </c>
      <c r="G315" s="681" t="s">
        <v>1450</v>
      </c>
      <c r="H315" s="681" t="s">
        <v>1476</v>
      </c>
      <c r="I315" s="682">
        <v>14.6</v>
      </c>
    </row>
    <row r="316" spans="2:9">
      <c r="B316" s="681" t="s">
        <v>1599</v>
      </c>
      <c r="C316" s="681" t="s">
        <v>1391</v>
      </c>
      <c r="D316" s="681" t="s">
        <v>975</v>
      </c>
      <c r="E316" s="681" t="s">
        <v>1600</v>
      </c>
      <c r="F316" s="681" t="s">
        <v>1258</v>
      </c>
      <c r="G316" s="681" t="s">
        <v>1450</v>
      </c>
      <c r="H316" s="681" t="s">
        <v>1476</v>
      </c>
      <c r="I316" s="682">
        <v>16.2</v>
      </c>
    </row>
    <row r="317" spans="2:9">
      <c r="B317" s="681" t="s">
        <v>1601</v>
      </c>
      <c r="C317" s="681" t="s">
        <v>1391</v>
      </c>
      <c r="D317" s="681" t="s">
        <v>975</v>
      </c>
      <c r="E317" s="681" t="s">
        <v>1602</v>
      </c>
      <c r="F317" s="681" t="s">
        <v>1258</v>
      </c>
      <c r="G317" s="681" t="s">
        <v>1603</v>
      </c>
      <c r="H317" s="681" t="s">
        <v>1476</v>
      </c>
      <c r="I317" s="682">
        <v>6.5</v>
      </c>
    </row>
    <row r="318" spans="2:9">
      <c r="B318" s="681" t="s">
        <v>1604</v>
      </c>
      <c r="C318" s="681" t="s">
        <v>1391</v>
      </c>
      <c r="D318" s="681" t="s">
        <v>975</v>
      </c>
      <c r="E318" s="681" t="s">
        <v>1605</v>
      </c>
      <c r="F318" s="681" t="s">
        <v>1258</v>
      </c>
      <c r="G318" s="681" t="s">
        <v>1603</v>
      </c>
      <c r="H318" s="681" t="s">
        <v>1476</v>
      </c>
      <c r="I318" s="682">
        <v>23</v>
      </c>
    </row>
    <row r="319" spans="2:9">
      <c r="B319" s="681" t="s">
        <v>1606</v>
      </c>
      <c r="C319" s="681" t="s">
        <v>1391</v>
      </c>
      <c r="D319" s="681" t="s">
        <v>975</v>
      </c>
      <c r="E319" s="681" t="s">
        <v>1607</v>
      </c>
      <c r="F319" s="681" t="s">
        <v>1258</v>
      </c>
      <c r="G319" s="681" t="s">
        <v>1603</v>
      </c>
      <c r="H319" s="681" t="s">
        <v>1476</v>
      </c>
      <c r="I319" s="682">
        <v>9.1999999999999993</v>
      </c>
    </row>
    <row r="320" spans="2:9">
      <c r="B320" s="681" t="s">
        <v>1608</v>
      </c>
      <c r="C320" s="681" t="s">
        <v>1391</v>
      </c>
      <c r="D320" s="681" t="s">
        <v>975</v>
      </c>
      <c r="E320" s="681" t="s">
        <v>1609</v>
      </c>
      <c r="F320" s="681" t="s">
        <v>1258</v>
      </c>
      <c r="G320" s="681" t="s">
        <v>1603</v>
      </c>
      <c r="H320" s="681" t="s">
        <v>1476</v>
      </c>
      <c r="I320" s="682">
        <v>18</v>
      </c>
    </row>
    <row r="321" spans="2:9">
      <c r="B321" s="681" t="s">
        <v>1610</v>
      </c>
      <c r="C321" s="681" t="s">
        <v>1391</v>
      </c>
      <c r="D321" s="681" t="s">
        <v>975</v>
      </c>
      <c r="E321" s="681" t="s">
        <v>1611</v>
      </c>
      <c r="F321" s="681" t="s">
        <v>1258</v>
      </c>
      <c r="G321" s="681" t="s">
        <v>1603</v>
      </c>
      <c r="H321" s="681" t="s">
        <v>1476</v>
      </c>
      <c r="I321" s="682">
        <v>8.1</v>
      </c>
    </row>
    <row r="322" spans="2:9">
      <c r="B322" s="681" t="s">
        <v>1612</v>
      </c>
      <c r="C322" s="681" t="s">
        <v>1391</v>
      </c>
      <c r="D322" s="681" t="s">
        <v>975</v>
      </c>
      <c r="E322" s="681" t="s">
        <v>1613</v>
      </c>
      <c r="F322" s="681" t="s">
        <v>1258</v>
      </c>
      <c r="G322" s="681" t="s">
        <v>1603</v>
      </c>
      <c r="H322" s="681" t="s">
        <v>1476</v>
      </c>
      <c r="I322" s="682">
        <v>2.9</v>
      </c>
    </row>
    <row r="323" spans="2:9">
      <c r="B323" s="681" t="s">
        <v>1614</v>
      </c>
      <c r="C323" s="681" t="s">
        <v>974</v>
      </c>
      <c r="D323" s="681" t="s">
        <v>975</v>
      </c>
      <c r="E323" s="681" t="s">
        <v>1615</v>
      </c>
      <c r="F323" s="681" t="s">
        <v>946</v>
      </c>
      <c r="G323" s="681" t="s">
        <v>1096</v>
      </c>
      <c r="H323" s="681" t="s">
        <v>979</v>
      </c>
      <c r="I323" s="682">
        <v>24.5</v>
      </c>
    </row>
    <row r="324" spans="2:9">
      <c r="B324" s="681" t="s">
        <v>1616</v>
      </c>
      <c r="C324" s="681" t="s">
        <v>974</v>
      </c>
      <c r="D324" s="681" t="s">
        <v>975</v>
      </c>
      <c r="E324" s="681" t="s">
        <v>1617</v>
      </c>
      <c r="F324" s="681" t="s">
        <v>946</v>
      </c>
      <c r="G324" s="681" t="s">
        <v>1096</v>
      </c>
      <c r="H324" s="681" t="s">
        <v>979</v>
      </c>
      <c r="I324" s="682">
        <v>25</v>
      </c>
    </row>
    <row r="325" spans="2:9">
      <c r="B325" s="681" t="s">
        <v>1618</v>
      </c>
      <c r="C325" s="681" t="s">
        <v>974</v>
      </c>
      <c r="D325" s="681" t="s">
        <v>975</v>
      </c>
      <c r="E325" s="681" t="s">
        <v>1619</v>
      </c>
      <c r="F325" s="681" t="s">
        <v>946</v>
      </c>
      <c r="G325" s="681" t="s">
        <v>1096</v>
      </c>
      <c r="H325" s="681" t="s">
        <v>979</v>
      </c>
      <c r="I325" s="682">
        <v>31</v>
      </c>
    </row>
    <row r="326" spans="2:9">
      <c r="B326" s="681" t="s">
        <v>1620</v>
      </c>
      <c r="C326" s="681" t="s">
        <v>1621</v>
      </c>
      <c r="D326" s="681" t="s">
        <v>975</v>
      </c>
      <c r="E326" s="681" t="s">
        <v>1622</v>
      </c>
      <c r="F326" s="681" t="s">
        <v>977</v>
      </c>
      <c r="G326" s="681" t="s">
        <v>1623</v>
      </c>
      <c r="H326" s="681" t="s">
        <v>1624</v>
      </c>
      <c r="I326" s="682">
        <v>3.5</v>
      </c>
    </row>
    <row r="327" spans="2:9">
      <c r="B327" s="681" t="s">
        <v>1625</v>
      </c>
      <c r="C327" s="681" t="s">
        <v>1621</v>
      </c>
      <c r="D327" s="681" t="s">
        <v>975</v>
      </c>
      <c r="E327" s="681" t="s">
        <v>1626</v>
      </c>
      <c r="F327" s="681" t="s">
        <v>977</v>
      </c>
      <c r="G327" s="681" t="s">
        <v>1623</v>
      </c>
      <c r="H327" s="681" t="s">
        <v>1624</v>
      </c>
      <c r="I327" s="682">
        <v>11.5</v>
      </c>
    </row>
    <row r="328" spans="2:9">
      <c r="B328" s="681" t="s">
        <v>1627</v>
      </c>
      <c r="C328" s="681" t="s">
        <v>1621</v>
      </c>
      <c r="D328" s="681" t="s">
        <v>975</v>
      </c>
      <c r="E328" s="681" t="s">
        <v>1628</v>
      </c>
      <c r="F328" s="681" t="s">
        <v>977</v>
      </c>
      <c r="G328" s="681" t="s">
        <v>1623</v>
      </c>
      <c r="H328" s="681" t="s">
        <v>1624</v>
      </c>
      <c r="I328" s="682">
        <v>4.5</v>
      </c>
    </row>
    <row r="329" spans="2:9">
      <c r="B329" s="681" t="s">
        <v>1629</v>
      </c>
      <c r="C329" s="681" t="s">
        <v>1621</v>
      </c>
      <c r="D329" s="681" t="s">
        <v>975</v>
      </c>
      <c r="E329" s="681" t="s">
        <v>1630</v>
      </c>
      <c r="F329" s="681" t="s">
        <v>977</v>
      </c>
      <c r="G329" s="681" t="s">
        <v>1623</v>
      </c>
      <c r="H329" s="681" t="s">
        <v>1624</v>
      </c>
      <c r="I329" s="682">
        <v>30.1</v>
      </c>
    </row>
    <row r="330" spans="2:9">
      <c r="B330" s="681" t="s">
        <v>1631</v>
      </c>
      <c r="C330" s="681" t="s">
        <v>1621</v>
      </c>
      <c r="D330" s="681" t="s">
        <v>975</v>
      </c>
      <c r="E330" s="681" t="s">
        <v>1632</v>
      </c>
      <c r="F330" s="681" t="s">
        <v>977</v>
      </c>
      <c r="G330" s="681" t="s">
        <v>1623</v>
      </c>
      <c r="H330" s="681" t="s">
        <v>1624</v>
      </c>
      <c r="I330" s="682">
        <v>9.4</v>
      </c>
    </row>
    <row r="331" spans="2:9">
      <c r="B331" s="681" t="s">
        <v>1633</v>
      </c>
      <c r="C331" s="681" t="s">
        <v>1621</v>
      </c>
      <c r="D331" s="681" t="s">
        <v>975</v>
      </c>
      <c r="E331" s="681" t="s">
        <v>1634</v>
      </c>
      <c r="F331" s="681" t="s">
        <v>977</v>
      </c>
      <c r="G331" s="681" t="s">
        <v>1623</v>
      </c>
      <c r="H331" s="681" t="s">
        <v>1624</v>
      </c>
      <c r="I331" s="682">
        <v>20.7</v>
      </c>
    </row>
    <row r="332" spans="2:9">
      <c r="B332" s="681" t="s">
        <v>1635</v>
      </c>
      <c r="C332" s="681" t="s">
        <v>1621</v>
      </c>
      <c r="D332" s="681" t="s">
        <v>975</v>
      </c>
      <c r="E332" s="681" t="s">
        <v>1636</v>
      </c>
      <c r="F332" s="681" t="s">
        <v>977</v>
      </c>
      <c r="G332" s="681" t="s">
        <v>1623</v>
      </c>
      <c r="H332" s="681" t="s">
        <v>1624</v>
      </c>
      <c r="I332" s="682">
        <v>116</v>
      </c>
    </row>
    <row r="333" spans="2:9">
      <c r="B333" s="681" t="s">
        <v>1637</v>
      </c>
      <c r="C333" s="681" t="s">
        <v>1621</v>
      </c>
      <c r="D333" s="681" t="s">
        <v>975</v>
      </c>
      <c r="E333" s="681" t="s">
        <v>1638</v>
      </c>
      <c r="F333" s="681" t="s">
        <v>977</v>
      </c>
      <c r="G333" s="681" t="s">
        <v>1393</v>
      </c>
      <c r="H333" s="681" t="s">
        <v>1624</v>
      </c>
      <c r="I333" s="682">
        <v>8</v>
      </c>
    </row>
    <row r="334" spans="2:9">
      <c r="B334" s="681" t="s">
        <v>1639</v>
      </c>
      <c r="C334" s="681" t="s">
        <v>1621</v>
      </c>
      <c r="D334" s="681" t="s">
        <v>975</v>
      </c>
      <c r="E334" s="681" t="s">
        <v>1640</v>
      </c>
      <c r="F334" s="681" t="s">
        <v>977</v>
      </c>
      <c r="G334" s="681" t="s">
        <v>1393</v>
      </c>
      <c r="H334" s="681" t="s">
        <v>1624</v>
      </c>
      <c r="I334" s="682">
        <v>29</v>
      </c>
    </row>
    <row r="335" spans="2:9">
      <c r="B335" s="681" t="s">
        <v>1641</v>
      </c>
      <c r="C335" s="681" t="s">
        <v>1621</v>
      </c>
      <c r="D335" s="681" t="s">
        <v>975</v>
      </c>
      <c r="E335" s="681" t="s">
        <v>1642</v>
      </c>
      <c r="F335" s="681" t="s">
        <v>977</v>
      </c>
      <c r="G335" s="681" t="s">
        <v>1393</v>
      </c>
      <c r="H335" s="681" t="s">
        <v>1624</v>
      </c>
      <c r="I335" s="682">
        <v>16.2</v>
      </c>
    </row>
    <row r="336" spans="2:9">
      <c r="B336" s="681" t="s">
        <v>1643</v>
      </c>
      <c r="C336" s="681" t="s">
        <v>1621</v>
      </c>
      <c r="D336" s="681" t="s">
        <v>975</v>
      </c>
      <c r="E336" s="681" t="s">
        <v>1644</v>
      </c>
      <c r="F336" s="681" t="s">
        <v>977</v>
      </c>
      <c r="G336" s="681" t="s">
        <v>1393</v>
      </c>
      <c r="H336" s="681" t="s">
        <v>1624</v>
      </c>
      <c r="I336" s="682">
        <v>13</v>
      </c>
    </row>
    <row r="337" spans="2:9">
      <c r="B337" s="681" t="s">
        <v>1645</v>
      </c>
      <c r="C337" s="681" t="s">
        <v>1621</v>
      </c>
      <c r="D337" s="681" t="s">
        <v>975</v>
      </c>
      <c r="E337" s="681" t="s">
        <v>1646</v>
      </c>
      <c r="F337" s="681" t="s">
        <v>977</v>
      </c>
      <c r="G337" s="681" t="s">
        <v>1393</v>
      </c>
      <c r="H337" s="681" t="s">
        <v>1624</v>
      </c>
      <c r="I337" s="682">
        <v>40</v>
      </c>
    </row>
    <row r="338" spans="2:9">
      <c r="B338" s="681" t="s">
        <v>1647</v>
      </c>
      <c r="C338" s="681" t="s">
        <v>1621</v>
      </c>
      <c r="D338" s="681" t="s">
        <v>975</v>
      </c>
      <c r="E338" s="681" t="s">
        <v>1648</v>
      </c>
      <c r="F338" s="681" t="s">
        <v>977</v>
      </c>
      <c r="G338" s="681" t="s">
        <v>1393</v>
      </c>
      <c r="H338" s="681" t="s">
        <v>1624</v>
      </c>
      <c r="I338" s="682">
        <v>32.200000000000003</v>
      </c>
    </row>
    <row r="339" spans="2:9">
      <c r="B339" s="681" t="s">
        <v>1649</v>
      </c>
      <c r="C339" s="681" t="s">
        <v>1621</v>
      </c>
      <c r="D339" s="681" t="s">
        <v>975</v>
      </c>
      <c r="E339" s="681" t="s">
        <v>1650</v>
      </c>
      <c r="F339" s="681" t="s">
        <v>977</v>
      </c>
      <c r="G339" s="681" t="s">
        <v>1393</v>
      </c>
      <c r="H339" s="681" t="s">
        <v>1624</v>
      </c>
      <c r="I339" s="682">
        <v>70</v>
      </c>
    </row>
    <row r="340" spans="2:9">
      <c r="B340" s="681" t="s">
        <v>1651</v>
      </c>
      <c r="C340" s="681" t="s">
        <v>1621</v>
      </c>
      <c r="D340" s="681" t="s">
        <v>975</v>
      </c>
      <c r="E340" s="681" t="s">
        <v>1652</v>
      </c>
      <c r="F340" s="681" t="s">
        <v>977</v>
      </c>
      <c r="G340" s="681" t="s">
        <v>1393</v>
      </c>
      <c r="H340" s="681" t="s">
        <v>1624</v>
      </c>
      <c r="I340" s="682">
        <v>30.2</v>
      </c>
    </row>
    <row r="341" spans="2:9">
      <c r="B341" s="681" t="s">
        <v>1653</v>
      </c>
      <c r="C341" s="681" t="s">
        <v>1621</v>
      </c>
      <c r="D341" s="681" t="s">
        <v>975</v>
      </c>
      <c r="E341" s="681" t="s">
        <v>1654</v>
      </c>
      <c r="F341" s="681" t="s">
        <v>946</v>
      </c>
      <c r="G341" s="681" t="s">
        <v>1655</v>
      </c>
      <c r="H341" s="681" t="s">
        <v>1624</v>
      </c>
      <c r="I341" s="682">
        <v>5.9</v>
      </c>
    </row>
    <row r="342" spans="2:9">
      <c r="B342" s="681" t="s">
        <v>1656</v>
      </c>
      <c r="C342" s="681" t="s">
        <v>1621</v>
      </c>
      <c r="D342" s="681" t="s">
        <v>975</v>
      </c>
      <c r="E342" s="681" t="s">
        <v>1657</v>
      </c>
      <c r="F342" s="681" t="s">
        <v>946</v>
      </c>
      <c r="G342" s="681" t="s">
        <v>1658</v>
      </c>
      <c r="H342" s="681" t="s">
        <v>1624</v>
      </c>
      <c r="I342" s="682">
        <v>16</v>
      </c>
    </row>
    <row r="343" spans="2:9">
      <c r="B343" s="681" t="s">
        <v>1659</v>
      </c>
      <c r="C343" s="681" t="s">
        <v>1621</v>
      </c>
      <c r="D343" s="681" t="s">
        <v>975</v>
      </c>
      <c r="E343" s="681" t="s">
        <v>1660</v>
      </c>
      <c r="F343" s="681" t="s">
        <v>977</v>
      </c>
      <c r="G343" s="681" t="s">
        <v>1623</v>
      </c>
      <c r="H343" s="681" t="s">
        <v>1661</v>
      </c>
      <c r="I343" s="682">
        <v>19</v>
      </c>
    </row>
    <row r="344" spans="2:9">
      <c r="B344" s="681" t="s">
        <v>1662</v>
      </c>
      <c r="C344" s="681" t="s">
        <v>1621</v>
      </c>
      <c r="D344" s="681" t="s">
        <v>975</v>
      </c>
      <c r="E344" s="681" t="s">
        <v>1663</v>
      </c>
      <c r="F344" s="681" t="s">
        <v>977</v>
      </c>
      <c r="G344" s="681" t="s">
        <v>1623</v>
      </c>
      <c r="H344" s="681" t="s">
        <v>1661</v>
      </c>
      <c r="I344" s="682">
        <v>12.1</v>
      </c>
    </row>
    <row r="345" spans="2:9">
      <c r="B345" s="681" t="s">
        <v>1664</v>
      </c>
      <c r="C345" s="681" t="s">
        <v>1621</v>
      </c>
      <c r="D345" s="681" t="s">
        <v>975</v>
      </c>
      <c r="E345" s="681" t="s">
        <v>1665</v>
      </c>
      <c r="F345" s="681" t="s">
        <v>977</v>
      </c>
      <c r="G345" s="681" t="s">
        <v>1623</v>
      </c>
      <c r="H345" s="681" t="s">
        <v>1661</v>
      </c>
      <c r="I345" s="682">
        <v>55</v>
      </c>
    </row>
    <row r="346" spans="2:9">
      <c r="B346" s="681" t="s">
        <v>1666</v>
      </c>
      <c r="C346" s="681" t="s">
        <v>1621</v>
      </c>
      <c r="D346" s="681" t="s">
        <v>975</v>
      </c>
      <c r="E346" s="681" t="s">
        <v>1667</v>
      </c>
      <c r="F346" s="681" t="s">
        <v>977</v>
      </c>
      <c r="G346" s="681" t="s">
        <v>1623</v>
      </c>
      <c r="H346" s="681" t="s">
        <v>1661</v>
      </c>
      <c r="I346" s="682">
        <v>22.8</v>
      </c>
    </row>
    <row r="347" spans="2:9">
      <c r="B347" s="681" t="s">
        <v>1668</v>
      </c>
      <c r="C347" s="681" t="s">
        <v>1621</v>
      </c>
      <c r="D347" s="681" t="s">
        <v>975</v>
      </c>
      <c r="E347" s="681" t="s">
        <v>1622</v>
      </c>
      <c r="F347" s="681" t="s">
        <v>977</v>
      </c>
      <c r="G347" s="681" t="s">
        <v>1623</v>
      </c>
      <c r="H347" s="681" t="s">
        <v>1661</v>
      </c>
      <c r="I347" s="682">
        <v>56.8</v>
      </c>
    </row>
    <row r="348" spans="2:9">
      <c r="B348" s="681" t="s">
        <v>1669</v>
      </c>
      <c r="C348" s="681" t="s">
        <v>1621</v>
      </c>
      <c r="D348" s="681" t="s">
        <v>975</v>
      </c>
      <c r="E348" s="681" t="s">
        <v>1198</v>
      </c>
      <c r="F348" s="681" t="s">
        <v>977</v>
      </c>
      <c r="G348" s="681" t="s">
        <v>1623</v>
      </c>
      <c r="H348" s="681" t="s">
        <v>1661</v>
      </c>
      <c r="I348" s="682">
        <v>75.2</v>
      </c>
    </row>
    <row r="349" spans="2:9">
      <c r="B349" s="681" t="s">
        <v>1670</v>
      </c>
      <c r="C349" s="681" t="s">
        <v>1621</v>
      </c>
      <c r="D349" s="681" t="s">
        <v>975</v>
      </c>
      <c r="E349" s="681" t="s">
        <v>1671</v>
      </c>
      <c r="F349" s="681" t="s">
        <v>977</v>
      </c>
      <c r="G349" s="681" t="s">
        <v>1623</v>
      </c>
      <c r="H349" s="681" t="s">
        <v>1661</v>
      </c>
      <c r="I349" s="682">
        <v>36.799999999999997</v>
      </c>
    </row>
    <row r="350" spans="2:9">
      <c r="B350" s="681" t="s">
        <v>1672</v>
      </c>
      <c r="C350" s="681" t="s">
        <v>1621</v>
      </c>
      <c r="D350" s="681" t="s">
        <v>975</v>
      </c>
      <c r="E350" s="681" t="s">
        <v>1673</v>
      </c>
      <c r="F350" s="681" t="s">
        <v>977</v>
      </c>
      <c r="G350" s="681" t="s">
        <v>1623</v>
      </c>
      <c r="H350" s="681" t="s">
        <v>1661</v>
      </c>
      <c r="I350" s="682">
        <v>99.2</v>
      </c>
    </row>
    <row r="351" spans="2:9">
      <c r="B351" s="681" t="s">
        <v>1674</v>
      </c>
      <c r="C351" s="681" t="s">
        <v>1621</v>
      </c>
      <c r="D351" s="681" t="s">
        <v>975</v>
      </c>
      <c r="E351" s="681" t="s">
        <v>1675</v>
      </c>
      <c r="F351" s="681" t="s">
        <v>977</v>
      </c>
      <c r="G351" s="681" t="s">
        <v>1623</v>
      </c>
      <c r="H351" s="681" t="s">
        <v>1661</v>
      </c>
      <c r="I351" s="682">
        <v>40</v>
      </c>
    </row>
    <row r="352" spans="2:9">
      <c r="B352" s="681" t="s">
        <v>1676</v>
      </c>
      <c r="C352" s="681" t="s">
        <v>1621</v>
      </c>
      <c r="D352" s="681" t="s">
        <v>975</v>
      </c>
      <c r="E352" s="681" t="s">
        <v>1677</v>
      </c>
      <c r="F352" s="681" t="s">
        <v>946</v>
      </c>
      <c r="G352" s="681" t="s">
        <v>1062</v>
      </c>
      <c r="H352" s="681" t="s">
        <v>1661</v>
      </c>
      <c r="I352" s="682">
        <v>64.7</v>
      </c>
    </row>
    <row r="353" spans="2:9">
      <c r="B353" s="681" t="s">
        <v>1678</v>
      </c>
      <c r="C353" s="681" t="s">
        <v>1621</v>
      </c>
      <c r="D353" s="681" t="s">
        <v>975</v>
      </c>
      <c r="E353" s="681" t="s">
        <v>1679</v>
      </c>
      <c r="F353" s="681" t="s">
        <v>946</v>
      </c>
      <c r="G353" s="681" t="s">
        <v>1062</v>
      </c>
      <c r="H353" s="681" t="s">
        <v>1661</v>
      </c>
      <c r="I353" s="682">
        <v>25</v>
      </c>
    </row>
    <row r="354" spans="2:9">
      <c r="B354" s="681" t="s">
        <v>1680</v>
      </c>
      <c r="C354" s="681" t="s">
        <v>1621</v>
      </c>
      <c r="D354" s="681" t="s">
        <v>975</v>
      </c>
      <c r="E354" s="681" t="s">
        <v>1681</v>
      </c>
      <c r="F354" s="681" t="s">
        <v>946</v>
      </c>
      <c r="G354" s="681" t="s">
        <v>1062</v>
      </c>
      <c r="H354" s="681" t="s">
        <v>1661</v>
      </c>
      <c r="I354" s="682">
        <v>63</v>
      </c>
    </row>
    <row r="355" spans="2:9">
      <c r="B355" s="681" t="s">
        <v>1682</v>
      </c>
      <c r="C355" s="681" t="s">
        <v>1621</v>
      </c>
      <c r="D355" s="681" t="s">
        <v>975</v>
      </c>
      <c r="E355" s="681" t="s">
        <v>1683</v>
      </c>
      <c r="F355" s="681" t="s">
        <v>946</v>
      </c>
      <c r="G355" s="681" t="s">
        <v>1062</v>
      </c>
      <c r="H355" s="681" t="s">
        <v>1661</v>
      </c>
      <c r="I355" s="682">
        <v>54</v>
      </c>
    </row>
    <row r="356" spans="2:9">
      <c r="B356" s="681" t="s">
        <v>1684</v>
      </c>
      <c r="C356" s="681" t="s">
        <v>1621</v>
      </c>
      <c r="D356" s="681" t="s">
        <v>975</v>
      </c>
      <c r="E356" s="681" t="s">
        <v>1685</v>
      </c>
      <c r="F356" s="681" t="s">
        <v>946</v>
      </c>
      <c r="G356" s="681" t="s">
        <v>1062</v>
      </c>
      <c r="H356" s="681" t="s">
        <v>1661</v>
      </c>
      <c r="I356" s="682">
        <v>4.0999999999999996</v>
      </c>
    </row>
    <row r="357" spans="2:9">
      <c r="B357" s="681" t="s">
        <v>1686</v>
      </c>
      <c r="C357" s="681" t="s">
        <v>1621</v>
      </c>
      <c r="D357" s="681" t="s">
        <v>975</v>
      </c>
      <c r="E357" s="681" t="s">
        <v>1687</v>
      </c>
      <c r="F357" s="681" t="s">
        <v>946</v>
      </c>
      <c r="G357" s="681" t="s">
        <v>1062</v>
      </c>
      <c r="H357" s="681" t="s">
        <v>1661</v>
      </c>
      <c r="I357" s="682">
        <v>83</v>
      </c>
    </row>
    <row r="358" spans="2:9">
      <c r="B358" s="681" t="s">
        <v>1688</v>
      </c>
      <c r="C358" s="681" t="s">
        <v>1621</v>
      </c>
      <c r="D358" s="681" t="s">
        <v>975</v>
      </c>
      <c r="E358" s="681" t="s">
        <v>1689</v>
      </c>
      <c r="F358" s="681" t="s">
        <v>946</v>
      </c>
      <c r="G358" s="681" t="s">
        <v>1062</v>
      </c>
      <c r="H358" s="681" t="s">
        <v>1661</v>
      </c>
      <c r="I358" s="682">
        <v>69</v>
      </c>
    </row>
    <row r="359" spans="2:9">
      <c r="B359" s="681" t="s">
        <v>1690</v>
      </c>
      <c r="C359" s="681" t="s">
        <v>1621</v>
      </c>
      <c r="D359" s="681" t="s">
        <v>975</v>
      </c>
      <c r="E359" s="681" t="s">
        <v>1691</v>
      </c>
      <c r="F359" s="681" t="s">
        <v>946</v>
      </c>
      <c r="G359" s="681" t="s">
        <v>1062</v>
      </c>
      <c r="H359" s="681" t="s">
        <v>1661</v>
      </c>
      <c r="I359" s="682">
        <v>11</v>
      </c>
    </row>
    <row r="360" spans="2:9">
      <c r="B360" s="681" t="s">
        <v>1692</v>
      </c>
      <c r="C360" s="681" t="s">
        <v>1621</v>
      </c>
      <c r="D360" s="681" t="s">
        <v>975</v>
      </c>
      <c r="E360" s="681" t="s">
        <v>1693</v>
      </c>
      <c r="F360" s="681" t="s">
        <v>946</v>
      </c>
      <c r="G360" s="681" t="s">
        <v>1062</v>
      </c>
      <c r="H360" s="681" t="s">
        <v>1661</v>
      </c>
      <c r="I360" s="682">
        <v>5.2</v>
      </c>
    </row>
    <row r="361" spans="2:9">
      <c r="B361" s="681" t="s">
        <v>1694</v>
      </c>
      <c r="C361" s="681" t="s">
        <v>1621</v>
      </c>
      <c r="D361" s="681" t="s">
        <v>975</v>
      </c>
      <c r="E361" s="681" t="s">
        <v>1695</v>
      </c>
      <c r="F361" s="681" t="s">
        <v>946</v>
      </c>
      <c r="G361" s="681" t="s">
        <v>1062</v>
      </c>
      <c r="H361" s="681" t="s">
        <v>1661</v>
      </c>
      <c r="I361" s="682">
        <v>6</v>
      </c>
    </row>
    <row r="362" spans="2:9">
      <c r="B362" s="681" t="s">
        <v>1696</v>
      </c>
      <c r="C362" s="681" t="s">
        <v>1621</v>
      </c>
      <c r="D362" s="681" t="s">
        <v>975</v>
      </c>
      <c r="E362" s="681" t="s">
        <v>1697</v>
      </c>
      <c r="F362" s="681" t="s">
        <v>946</v>
      </c>
      <c r="G362" s="681" t="s">
        <v>1062</v>
      </c>
      <c r="H362" s="681" t="s">
        <v>1661</v>
      </c>
      <c r="I362" s="682">
        <v>5.4</v>
      </c>
    </row>
    <row r="363" spans="2:9">
      <c r="B363" s="681" t="s">
        <v>1698</v>
      </c>
      <c r="C363" s="681" t="s">
        <v>1621</v>
      </c>
      <c r="D363" s="681" t="s">
        <v>975</v>
      </c>
      <c r="E363" s="681" t="s">
        <v>1699</v>
      </c>
      <c r="F363" s="681" t="s">
        <v>946</v>
      </c>
      <c r="G363" s="681" t="s">
        <v>1062</v>
      </c>
      <c r="H363" s="681" t="s">
        <v>1661</v>
      </c>
      <c r="I363" s="682">
        <v>58</v>
      </c>
    </row>
    <row r="364" spans="2:9">
      <c r="B364" s="681" t="s">
        <v>1700</v>
      </c>
      <c r="C364" s="681" t="s">
        <v>1621</v>
      </c>
      <c r="D364" s="681" t="s">
        <v>975</v>
      </c>
      <c r="E364" s="681" t="s">
        <v>1701</v>
      </c>
      <c r="F364" s="681" t="s">
        <v>946</v>
      </c>
      <c r="G364" s="681" t="s">
        <v>1062</v>
      </c>
      <c r="H364" s="681" t="s">
        <v>1661</v>
      </c>
      <c r="I364" s="682">
        <v>23.7</v>
      </c>
    </row>
    <row r="365" spans="2:9">
      <c r="B365" s="681" t="s">
        <v>1702</v>
      </c>
      <c r="C365" s="681" t="s">
        <v>1621</v>
      </c>
      <c r="D365" s="681" t="s">
        <v>975</v>
      </c>
      <c r="E365" s="681" t="s">
        <v>1703</v>
      </c>
      <c r="F365" s="681" t="s">
        <v>946</v>
      </c>
      <c r="G365" s="681" t="s">
        <v>1062</v>
      </c>
      <c r="H365" s="681" t="s">
        <v>1661</v>
      </c>
      <c r="I365" s="682">
        <v>13.3</v>
      </c>
    </row>
    <row r="366" spans="2:9">
      <c r="B366" s="681" t="s">
        <v>1704</v>
      </c>
      <c r="C366" s="681" t="s">
        <v>1621</v>
      </c>
      <c r="D366" s="681" t="s">
        <v>975</v>
      </c>
      <c r="E366" s="681" t="s">
        <v>1705</v>
      </c>
      <c r="F366" s="681" t="s">
        <v>946</v>
      </c>
      <c r="G366" s="681" t="s">
        <v>1062</v>
      </c>
      <c r="H366" s="681" t="s">
        <v>1661</v>
      </c>
      <c r="I366" s="682">
        <v>40</v>
      </c>
    </row>
    <row r="367" spans="2:9">
      <c r="B367" s="681" t="s">
        <v>1706</v>
      </c>
      <c r="C367" s="681" t="s">
        <v>1621</v>
      </c>
      <c r="D367" s="681" t="s">
        <v>975</v>
      </c>
      <c r="E367" s="681" t="s">
        <v>1707</v>
      </c>
      <c r="F367" s="681" t="s">
        <v>946</v>
      </c>
      <c r="G367" s="681" t="s">
        <v>1062</v>
      </c>
      <c r="H367" s="681" t="s">
        <v>1661</v>
      </c>
      <c r="I367" s="682">
        <v>200</v>
      </c>
    </row>
    <row r="368" spans="2:9">
      <c r="B368" s="681" t="s">
        <v>1708</v>
      </c>
      <c r="C368" s="681" t="s">
        <v>1621</v>
      </c>
      <c r="D368" s="681" t="s">
        <v>975</v>
      </c>
      <c r="E368" s="681" t="s">
        <v>1709</v>
      </c>
      <c r="F368" s="681" t="s">
        <v>946</v>
      </c>
      <c r="G368" s="681" t="s">
        <v>1062</v>
      </c>
      <c r="H368" s="681" t="s">
        <v>1661</v>
      </c>
      <c r="I368" s="682">
        <v>46</v>
      </c>
    </row>
    <row r="369" spans="2:9">
      <c r="B369" s="681" t="s">
        <v>1710</v>
      </c>
      <c r="C369" s="681" t="s">
        <v>1621</v>
      </c>
      <c r="D369" s="681" t="s">
        <v>975</v>
      </c>
      <c r="E369" s="681" t="s">
        <v>1711</v>
      </c>
      <c r="F369" s="681" t="s">
        <v>946</v>
      </c>
      <c r="G369" s="681" t="s">
        <v>1062</v>
      </c>
      <c r="H369" s="681" t="s">
        <v>1661</v>
      </c>
      <c r="I369" s="682">
        <v>105</v>
      </c>
    </row>
    <row r="370" spans="2:9">
      <c r="B370" s="681" t="s">
        <v>1712</v>
      </c>
      <c r="C370" s="681" t="s">
        <v>1621</v>
      </c>
      <c r="D370" s="681" t="s">
        <v>975</v>
      </c>
      <c r="E370" s="681" t="s">
        <v>1713</v>
      </c>
      <c r="F370" s="681" t="s">
        <v>946</v>
      </c>
      <c r="G370" s="681" t="s">
        <v>1062</v>
      </c>
      <c r="H370" s="681" t="s">
        <v>1661</v>
      </c>
      <c r="I370" s="682">
        <v>167</v>
      </c>
    </row>
    <row r="371" spans="2:9">
      <c r="B371" s="681" t="s">
        <v>1714</v>
      </c>
      <c r="C371" s="681" t="s">
        <v>1621</v>
      </c>
      <c r="D371" s="681" t="s">
        <v>975</v>
      </c>
      <c r="E371" s="681" t="s">
        <v>1715</v>
      </c>
      <c r="F371" s="681" t="s">
        <v>946</v>
      </c>
      <c r="G371" s="681" t="s">
        <v>1062</v>
      </c>
      <c r="H371" s="681" t="s">
        <v>1661</v>
      </c>
      <c r="I371" s="682">
        <v>103</v>
      </c>
    </row>
    <row r="372" spans="2:9">
      <c r="B372" s="681" t="s">
        <v>1716</v>
      </c>
      <c r="C372" s="681" t="s">
        <v>1621</v>
      </c>
      <c r="D372" s="681" t="s">
        <v>975</v>
      </c>
      <c r="E372" s="681" t="s">
        <v>1717</v>
      </c>
      <c r="F372" s="681" t="s">
        <v>946</v>
      </c>
      <c r="G372" s="681" t="s">
        <v>1138</v>
      </c>
      <c r="H372" s="681" t="s">
        <v>1661</v>
      </c>
      <c r="I372" s="682">
        <v>9.4</v>
      </c>
    </row>
    <row r="373" spans="2:9">
      <c r="B373" s="681" t="s">
        <v>1718</v>
      </c>
      <c r="C373" s="681" t="s">
        <v>1621</v>
      </c>
      <c r="D373" s="681" t="s">
        <v>975</v>
      </c>
      <c r="E373" s="681" t="s">
        <v>1719</v>
      </c>
      <c r="F373" s="681" t="s">
        <v>946</v>
      </c>
      <c r="G373" s="681" t="s">
        <v>1138</v>
      </c>
      <c r="H373" s="681" t="s">
        <v>1661</v>
      </c>
      <c r="I373" s="682">
        <v>25.4</v>
      </c>
    </row>
    <row r="374" spans="2:9">
      <c r="B374" s="681" t="s">
        <v>1720</v>
      </c>
      <c r="C374" s="681" t="s">
        <v>1621</v>
      </c>
      <c r="D374" s="681" t="s">
        <v>975</v>
      </c>
      <c r="E374" s="681" t="s">
        <v>1721</v>
      </c>
      <c r="F374" s="681" t="s">
        <v>946</v>
      </c>
      <c r="G374" s="681" t="s">
        <v>1138</v>
      </c>
      <c r="H374" s="681" t="s">
        <v>1661</v>
      </c>
      <c r="I374" s="682">
        <v>19.600000000000001</v>
      </c>
    </row>
    <row r="375" spans="2:9">
      <c r="B375" s="681" t="s">
        <v>1722</v>
      </c>
      <c r="C375" s="681" t="s">
        <v>1621</v>
      </c>
      <c r="D375" s="681" t="s">
        <v>975</v>
      </c>
      <c r="E375" s="681" t="s">
        <v>1723</v>
      </c>
      <c r="F375" s="681" t="s">
        <v>946</v>
      </c>
      <c r="G375" s="681" t="s">
        <v>1138</v>
      </c>
      <c r="H375" s="681" t="s">
        <v>1661</v>
      </c>
      <c r="I375" s="682">
        <v>21.6</v>
      </c>
    </row>
    <row r="376" spans="2:9">
      <c r="B376" s="681" t="s">
        <v>1724</v>
      </c>
      <c r="C376" s="681" t="s">
        <v>1621</v>
      </c>
      <c r="D376" s="681" t="s">
        <v>975</v>
      </c>
      <c r="E376" s="681" t="s">
        <v>1725</v>
      </c>
      <c r="F376" s="681" t="s">
        <v>946</v>
      </c>
      <c r="G376" s="681" t="s">
        <v>1726</v>
      </c>
      <c r="H376" s="681" t="s">
        <v>1661</v>
      </c>
      <c r="I376" s="682">
        <v>21.5</v>
      </c>
    </row>
    <row r="377" spans="2:9">
      <c r="B377" s="681" t="s">
        <v>1727</v>
      </c>
      <c r="C377" s="681" t="s">
        <v>1621</v>
      </c>
      <c r="D377" s="681" t="s">
        <v>975</v>
      </c>
      <c r="E377" s="681" t="s">
        <v>1728</v>
      </c>
      <c r="F377" s="681" t="s">
        <v>946</v>
      </c>
      <c r="G377" s="681" t="s">
        <v>1726</v>
      </c>
      <c r="H377" s="681" t="s">
        <v>1661</v>
      </c>
      <c r="I377" s="682">
        <v>4.8</v>
      </c>
    </row>
    <row r="378" spans="2:9">
      <c r="B378" s="681" t="s">
        <v>1729</v>
      </c>
      <c r="C378" s="681" t="s">
        <v>1621</v>
      </c>
      <c r="D378" s="681" t="s">
        <v>975</v>
      </c>
      <c r="E378" s="681" t="s">
        <v>1730</v>
      </c>
      <c r="F378" s="681" t="s">
        <v>946</v>
      </c>
      <c r="G378" s="681" t="s">
        <v>1726</v>
      </c>
      <c r="H378" s="681" t="s">
        <v>1661</v>
      </c>
      <c r="I378" s="682">
        <v>33</v>
      </c>
    </row>
    <row r="379" spans="2:9">
      <c r="B379" s="681" t="s">
        <v>1731</v>
      </c>
      <c r="C379" s="681" t="s">
        <v>1621</v>
      </c>
      <c r="D379" s="681" t="s">
        <v>975</v>
      </c>
      <c r="E379" s="681" t="s">
        <v>1732</v>
      </c>
      <c r="F379" s="681" t="s">
        <v>946</v>
      </c>
      <c r="G379" s="681" t="s">
        <v>1726</v>
      </c>
      <c r="H379" s="681" t="s">
        <v>1661</v>
      </c>
      <c r="I379" s="682">
        <v>10.9</v>
      </c>
    </row>
    <row r="380" spans="2:9">
      <c r="B380" s="681" t="s">
        <v>1733</v>
      </c>
      <c r="C380" s="681" t="s">
        <v>1621</v>
      </c>
      <c r="D380" s="681" t="s">
        <v>975</v>
      </c>
      <c r="E380" s="681" t="s">
        <v>1734</v>
      </c>
      <c r="F380" s="681" t="s">
        <v>946</v>
      </c>
      <c r="G380" s="681" t="s">
        <v>1726</v>
      </c>
      <c r="H380" s="681" t="s">
        <v>1661</v>
      </c>
      <c r="I380" s="682">
        <v>12.6</v>
      </c>
    </row>
    <row r="381" spans="2:9">
      <c r="B381" s="681" t="s">
        <v>1735</v>
      </c>
      <c r="C381" s="681" t="s">
        <v>1621</v>
      </c>
      <c r="D381" s="681" t="s">
        <v>975</v>
      </c>
      <c r="E381" s="681" t="s">
        <v>1736</v>
      </c>
      <c r="F381" s="681" t="s">
        <v>946</v>
      </c>
      <c r="G381" s="681" t="s">
        <v>1726</v>
      </c>
      <c r="H381" s="681" t="s">
        <v>1661</v>
      </c>
      <c r="I381" s="682">
        <v>23.3</v>
      </c>
    </row>
    <row r="382" spans="2:9">
      <c r="B382" s="681" t="s">
        <v>1737</v>
      </c>
      <c r="C382" s="681" t="s">
        <v>1621</v>
      </c>
      <c r="D382" s="681" t="s">
        <v>975</v>
      </c>
      <c r="E382" s="681" t="s">
        <v>1738</v>
      </c>
      <c r="F382" s="681" t="s">
        <v>946</v>
      </c>
      <c r="G382" s="681" t="s">
        <v>1726</v>
      </c>
      <c r="H382" s="681" t="s">
        <v>1661</v>
      </c>
      <c r="I382" s="682">
        <v>24.5</v>
      </c>
    </row>
    <row r="383" spans="2:9">
      <c r="B383" s="681" t="s">
        <v>1739</v>
      </c>
      <c r="C383" s="681" t="s">
        <v>1621</v>
      </c>
      <c r="D383" s="681" t="s">
        <v>975</v>
      </c>
      <c r="E383" s="681" t="s">
        <v>1740</v>
      </c>
      <c r="F383" s="681" t="s">
        <v>946</v>
      </c>
      <c r="G383" s="681" t="s">
        <v>1726</v>
      </c>
      <c r="H383" s="681" t="s">
        <v>1661</v>
      </c>
      <c r="I383" s="682">
        <v>8.6999999999999993</v>
      </c>
    </row>
    <row r="384" spans="2:9">
      <c r="B384" s="681" t="s">
        <v>1741</v>
      </c>
      <c r="C384" s="681" t="s">
        <v>1621</v>
      </c>
      <c r="D384" s="681" t="s">
        <v>975</v>
      </c>
      <c r="E384" s="681" t="s">
        <v>1742</v>
      </c>
      <c r="F384" s="681" t="s">
        <v>946</v>
      </c>
      <c r="G384" s="681" t="s">
        <v>1726</v>
      </c>
      <c r="H384" s="681" t="s">
        <v>1661</v>
      </c>
      <c r="I384" s="682">
        <v>11.6</v>
      </c>
    </row>
    <row r="385" spans="2:9">
      <c r="B385" s="681" t="s">
        <v>1743</v>
      </c>
      <c r="C385" s="681" t="s">
        <v>1621</v>
      </c>
      <c r="D385" s="681" t="s">
        <v>975</v>
      </c>
      <c r="E385" s="681" t="s">
        <v>1744</v>
      </c>
      <c r="F385" s="681" t="s">
        <v>946</v>
      </c>
      <c r="G385" s="681" t="s">
        <v>1726</v>
      </c>
      <c r="H385" s="681" t="s">
        <v>1661</v>
      </c>
      <c r="I385" s="682">
        <v>7</v>
      </c>
    </row>
    <row r="386" spans="2:9">
      <c r="B386" s="681" t="s">
        <v>1745</v>
      </c>
      <c r="C386" s="681" t="s">
        <v>1621</v>
      </c>
      <c r="D386" s="681" t="s">
        <v>975</v>
      </c>
      <c r="E386" s="681" t="s">
        <v>1746</v>
      </c>
      <c r="F386" s="681" t="s">
        <v>946</v>
      </c>
      <c r="G386" s="681" t="s">
        <v>1726</v>
      </c>
      <c r="H386" s="681" t="s">
        <v>1661</v>
      </c>
      <c r="I386" s="682">
        <v>2.5</v>
      </c>
    </row>
    <row r="387" spans="2:9">
      <c r="B387" s="681" t="s">
        <v>1747</v>
      </c>
      <c r="C387" s="681" t="s">
        <v>1621</v>
      </c>
      <c r="D387" s="681" t="s">
        <v>975</v>
      </c>
      <c r="E387" s="681" t="s">
        <v>1748</v>
      </c>
      <c r="F387" s="681" t="s">
        <v>946</v>
      </c>
      <c r="G387" s="681" t="s">
        <v>1726</v>
      </c>
      <c r="H387" s="681" t="s">
        <v>1661</v>
      </c>
      <c r="I387" s="682">
        <v>23.5</v>
      </c>
    </row>
    <row r="388" spans="2:9">
      <c r="B388" s="681" t="s">
        <v>1749</v>
      </c>
      <c r="C388" s="681" t="s">
        <v>1621</v>
      </c>
      <c r="D388" s="681" t="s">
        <v>975</v>
      </c>
      <c r="E388" s="681" t="s">
        <v>1750</v>
      </c>
      <c r="F388" s="681" t="s">
        <v>946</v>
      </c>
      <c r="G388" s="681" t="s">
        <v>1751</v>
      </c>
      <c r="H388" s="681" t="s">
        <v>1661</v>
      </c>
      <c r="I388" s="682">
        <v>11.5</v>
      </c>
    </row>
    <row r="389" spans="2:9">
      <c r="B389" s="681" t="s">
        <v>1752</v>
      </c>
      <c r="C389" s="681" t="s">
        <v>1621</v>
      </c>
      <c r="D389" s="681" t="s">
        <v>975</v>
      </c>
      <c r="E389" s="681" t="s">
        <v>1753</v>
      </c>
      <c r="F389" s="681" t="s">
        <v>946</v>
      </c>
      <c r="G389" s="681" t="s">
        <v>1751</v>
      </c>
      <c r="H389" s="681" t="s">
        <v>1661</v>
      </c>
      <c r="I389" s="682">
        <v>6.5</v>
      </c>
    </row>
    <row r="390" spans="2:9">
      <c r="B390" s="681" t="s">
        <v>1754</v>
      </c>
      <c r="C390" s="681" t="s">
        <v>1621</v>
      </c>
      <c r="D390" s="681" t="s">
        <v>975</v>
      </c>
      <c r="E390" s="681" t="s">
        <v>1755</v>
      </c>
      <c r="F390" s="681" t="s">
        <v>946</v>
      </c>
      <c r="G390" s="681" t="s">
        <v>1751</v>
      </c>
      <c r="H390" s="681" t="s">
        <v>1661</v>
      </c>
      <c r="I390" s="682">
        <v>17</v>
      </c>
    </row>
    <row r="391" spans="2:9">
      <c r="B391" s="681" t="s">
        <v>1756</v>
      </c>
      <c r="C391" s="681" t="s">
        <v>1621</v>
      </c>
      <c r="D391" s="681" t="s">
        <v>975</v>
      </c>
      <c r="E391" s="681" t="s">
        <v>1757</v>
      </c>
      <c r="F391" s="681" t="s">
        <v>946</v>
      </c>
      <c r="G391" s="681" t="s">
        <v>1751</v>
      </c>
      <c r="H391" s="681" t="s">
        <v>1661</v>
      </c>
      <c r="I391" s="682">
        <v>12.1</v>
      </c>
    </row>
    <row r="392" spans="2:9">
      <c r="B392" s="681" t="s">
        <v>1758</v>
      </c>
      <c r="C392" s="681" t="s">
        <v>1621</v>
      </c>
      <c r="D392" s="681" t="s">
        <v>975</v>
      </c>
      <c r="E392" s="681" t="s">
        <v>1759</v>
      </c>
      <c r="F392" s="681" t="s">
        <v>946</v>
      </c>
      <c r="G392" s="681" t="s">
        <v>1658</v>
      </c>
      <c r="H392" s="681" t="s">
        <v>1661</v>
      </c>
      <c r="I392" s="682">
        <v>28.5</v>
      </c>
    </row>
    <row r="393" spans="2:9">
      <c r="B393" s="681" t="s">
        <v>1760</v>
      </c>
      <c r="C393" s="681" t="s">
        <v>1621</v>
      </c>
      <c r="D393" s="681" t="s">
        <v>975</v>
      </c>
      <c r="E393" s="681" t="s">
        <v>1761</v>
      </c>
      <c r="F393" s="681" t="s">
        <v>1258</v>
      </c>
      <c r="G393" s="681" t="s">
        <v>1363</v>
      </c>
      <c r="H393" s="681" t="s">
        <v>1661</v>
      </c>
      <c r="I393" s="682">
        <v>6.6</v>
      </c>
    </row>
    <row r="394" spans="2:9">
      <c r="B394" s="681" t="s">
        <v>1762</v>
      </c>
      <c r="C394" s="681" t="s">
        <v>1621</v>
      </c>
      <c r="D394" s="681" t="s">
        <v>975</v>
      </c>
      <c r="E394" s="681" t="s">
        <v>1763</v>
      </c>
      <c r="F394" s="681" t="s">
        <v>1258</v>
      </c>
      <c r="G394" s="681" t="s">
        <v>1764</v>
      </c>
      <c r="H394" s="681" t="s">
        <v>1661</v>
      </c>
      <c r="I394" s="682">
        <v>30</v>
      </c>
    </row>
    <row r="395" spans="2:9">
      <c r="B395" s="681" t="s">
        <v>1765</v>
      </c>
      <c r="C395" s="681" t="s">
        <v>1621</v>
      </c>
      <c r="D395" s="681" t="s">
        <v>975</v>
      </c>
      <c r="E395" s="681" t="s">
        <v>1766</v>
      </c>
      <c r="F395" s="681" t="s">
        <v>1258</v>
      </c>
      <c r="G395" s="681" t="s">
        <v>1764</v>
      </c>
      <c r="H395" s="681" t="s">
        <v>1661</v>
      </c>
      <c r="I395" s="682">
        <v>24.1</v>
      </c>
    </row>
    <row r="396" spans="2:9">
      <c r="B396" s="681" t="s">
        <v>1767</v>
      </c>
      <c r="C396" s="681" t="s">
        <v>1621</v>
      </c>
      <c r="D396" s="681" t="s">
        <v>975</v>
      </c>
      <c r="E396" s="681" t="s">
        <v>1768</v>
      </c>
      <c r="F396" s="681" t="s">
        <v>1258</v>
      </c>
      <c r="G396" s="681" t="s">
        <v>1764</v>
      </c>
      <c r="H396" s="681" t="s">
        <v>1661</v>
      </c>
      <c r="I396" s="682">
        <v>20</v>
      </c>
    </row>
    <row r="397" spans="2:9">
      <c r="B397" s="681" t="s">
        <v>1769</v>
      </c>
      <c r="C397" s="681" t="s">
        <v>1621</v>
      </c>
      <c r="D397" s="681" t="s">
        <v>975</v>
      </c>
      <c r="E397" s="681" t="s">
        <v>1770</v>
      </c>
      <c r="F397" s="681" t="s">
        <v>1258</v>
      </c>
      <c r="G397" s="681" t="s">
        <v>1764</v>
      </c>
      <c r="H397" s="681" t="s">
        <v>1661</v>
      </c>
      <c r="I397" s="682">
        <v>5.2</v>
      </c>
    </row>
    <row r="398" spans="2:9">
      <c r="B398" s="681" t="s">
        <v>1771</v>
      </c>
      <c r="C398" s="681" t="s">
        <v>1621</v>
      </c>
      <c r="D398" s="681" t="s">
        <v>975</v>
      </c>
      <c r="E398" s="681" t="s">
        <v>1772</v>
      </c>
      <c r="F398" s="681" t="s">
        <v>1258</v>
      </c>
      <c r="G398" s="681" t="s">
        <v>1773</v>
      </c>
      <c r="H398" s="681" t="s">
        <v>1661</v>
      </c>
      <c r="I398" s="682">
        <v>14</v>
      </c>
    </row>
    <row r="399" spans="2:9">
      <c r="B399" s="681" t="s">
        <v>1774</v>
      </c>
      <c r="C399" s="681" t="s">
        <v>1621</v>
      </c>
      <c r="D399" s="681" t="s">
        <v>975</v>
      </c>
      <c r="E399" s="681" t="s">
        <v>1775</v>
      </c>
      <c r="F399" s="681" t="s">
        <v>1258</v>
      </c>
      <c r="G399" s="681" t="s">
        <v>1776</v>
      </c>
      <c r="H399" s="681" t="s">
        <v>1661</v>
      </c>
      <c r="I399" s="682">
        <v>8.5</v>
      </c>
    </row>
    <row r="400" spans="2:9">
      <c r="B400" s="681" t="s">
        <v>1777</v>
      </c>
      <c r="C400" s="681" t="s">
        <v>1621</v>
      </c>
      <c r="D400" s="681" t="s">
        <v>975</v>
      </c>
      <c r="E400" s="681" t="s">
        <v>1778</v>
      </c>
      <c r="F400" s="681" t="s">
        <v>1258</v>
      </c>
      <c r="G400" s="681" t="s">
        <v>1776</v>
      </c>
      <c r="H400" s="681" t="s">
        <v>1661</v>
      </c>
      <c r="I400" s="682">
        <v>3</v>
      </c>
    </row>
    <row r="401" spans="2:9">
      <c r="B401" s="681" t="s">
        <v>1779</v>
      </c>
      <c r="C401" s="681" t="s">
        <v>1621</v>
      </c>
      <c r="D401" s="681" t="s">
        <v>975</v>
      </c>
      <c r="E401" s="681" t="s">
        <v>1276</v>
      </c>
      <c r="F401" s="681" t="s">
        <v>1258</v>
      </c>
      <c r="G401" s="681" t="s">
        <v>1780</v>
      </c>
      <c r="H401" s="681" t="s">
        <v>1661</v>
      </c>
      <c r="I401" s="682">
        <v>117</v>
      </c>
    </row>
    <row r="402" spans="2:9">
      <c r="B402" s="681" t="s">
        <v>1781</v>
      </c>
      <c r="C402" s="681" t="s">
        <v>1621</v>
      </c>
      <c r="D402" s="681" t="s">
        <v>975</v>
      </c>
      <c r="E402" s="681" t="s">
        <v>1782</v>
      </c>
      <c r="F402" s="681" t="s">
        <v>1258</v>
      </c>
      <c r="G402" s="681" t="s">
        <v>1780</v>
      </c>
      <c r="H402" s="681" t="s">
        <v>1661</v>
      </c>
      <c r="I402" s="682">
        <v>4.8</v>
      </c>
    </row>
    <row r="403" spans="2:9">
      <c r="B403" s="681" t="s">
        <v>1783</v>
      </c>
      <c r="C403" s="681" t="s">
        <v>1621</v>
      </c>
      <c r="D403" s="681" t="s">
        <v>975</v>
      </c>
      <c r="E403" s="681" t="s">
        <v>1784</v>
      </c>
      <c r="F403" s="681" t="s">
        <v>1258</v>
      </c>
      <c r="G403" s="681" t="s">
        <v>1780</v>
      </c>
      <c r="H403" s="681" t="s">
        <v>1661</v>
      </c>
      <c r="I403" s="682">
        <v>12</v>
      </c>
    </row>
    <row r="404" spans="2:9">
      <c r="B404" s="681" t="s">
        <v>1785</v>
      </c>
      <c r="C404" s="681" t="s">
        <v>1621</v>
      </c>
      <c r="D404" s="681" t="s">
        <v>975</v>
      </c>
      <c r="E404" s="681" t="s">
        <v>1786</v>
      </c>
      <c r="F404" s="681" t="s">
        <v>1258</v>
      </c>
      <c r="G404" s="681" t="s">
        <v>1787</v>
      </c>
      <c r="H404" s="681" t="s">
        <v>1661</v>
      </c>
      <c r="I404" s="682">
        <v>10.199999999999999</v>
      </c>
    </row>
    <row r="405" spans="2:9">
      <c r="B405" s="681" t="s">
        <v>1788</v>
      </c>
      <c r="C405" s="681" t="s">
        <v>1621</v>
      </c>
      <c r="D405" s="681" t="s">
        <v>975</v>
      </c>
      <c r="E405" s="681" t="s">
        <v>1789</v>
      </c>
      <c r="F405" s="681" t="s">
        <v>1258</v>
      </c>
      <c r="G405" s="681" t="s">
        <v>1373</v>
      </c>
      <c r="H405" s="681" t="s">
        <v>1661</v>
      </c>
      <c r="I405" s="682">
        <v>12.2</v>
      </c>
    </row>
    <row r="406" spans="2:9">
      <c r="B406" s="681" t="s">
        <v>1790</v>
      </c>
      <c r="C406" s="681" t="s">
        <v>1621</v>
      </c>
      <c r="D406" s="681" t="s">
        <v>975</v>
      </c>
      <c r="E406" s="681" t="s">
        <v>1791</v>
      </c>
      <c r="F406" s="681" t="s">
        <v>977</v>
      </c>
      <c r="G406" s="681" t="s">
        <v>1623</v>
      </c>
      <c r="H406" s="681" t="s">
        <v>1792</v>
      </c>
      <c r="I406" s="682">
        <v>33</v>
      </c>
    </row>
    <row r="407" spans="2:9">
      <c r="B407" s="681" t="s">
        <v>1793</v>
      </c>
      <c r="C407" s="681" t="s">
        <v>1621</v>
      </c>
      <c r="D407" s="681" t="s">
        <v>975</v>
      </c>
      <c r="E407" s="681" t="s">
        <v>1794</v>
      </c>
      <c r="F407" s="681" t="s">
        <v>977</v>
      </c>
      <c r="G407" s="681" t="s">
        <v>1623</v>
      </c>
      <c r="H407" s="681" t="s">
        <v>1792</v>
      </c>
      <c r="I407" s="682">
        <v>9.6</v>
      </c>
    </row>
    <row r="408" spans="2:9">
      <c r="B408" s="681" t="s">
        <v>1795</v>
      </c>
      <c r="C408" s="681" t="s">
        <v>1621</v>
      </c>
      <c r="D408" s="681" t="s">
        <v>975</v>
      </c>
      <c r="E408" s="681" t="s">
        <v>1796</v>
      </c>
      <c r="F408" s="681" t="s">
        <v>977</v>
      </c>
      <c r="G408" s="681" t="s">
        <v>1623</v>
      </c>
      <c r="H408" s="681" t="s">
        <v>1792</v>
      </c>
      <c r="I408" s="682">
        <v>10.6</v>
      </c>
    </row>
    <row r="409" spans="2:9">
      <c r="B409" s="681" t="s">
        <v>1797</v>
      </c>
      <c r="C409" s="681" t="s">
        <v>1621</v>
      </c>
      <c r="D409" s="681" t="s">
        <v>975</v>
      </c>
      <c r="E409" s="681" t="s">
        <v>1798</v>
      </c>
      <c r="F409" s="681" t="s">
        <v>977</v>
      </c>
      <c r="G409" s="681" t="s">
        <v>1623</v>
      </c>
      <c r="H409" s="681" t="s">
        <v>1792</v>
      </c>
      <c r="I409" s="682">
        <v>16</v>
      </c>
    </row>
    <row r="410" spans="2:9">
      <c r="B410" s="681" t="s">
        <v>1799</v>
      </c>
      <c r="C410" s="681" t="s">
        <v>1621</v>
      </c>
      <c r="D410" s="681" t="s">
        <v>975</v>
      </c>
      <c r="E410" s="681" t="s">
        <v>1800</v>
      </c>
      <c r="F410" s="681" t="s">
        <v>977</v>
      </c>
      <c r="G410" s="681" t="s">
        <v>1623</v>
      </c>
      <c r="H410" s="681" t="s">
        <v>1792</v>
      </c>
      <c r="I410" s="682">
        <v>12</v>
      </c>
    </row>
    <row r="411" spans="2:9">
      <c r="B411" s="681" t="s">
        <v>1801</v>
      </c>
      <c r="C411" s="681" t="s">
        <v>1621</v>
      </c>
      <c r="D411" s="681" t="s">
        <v>975</v>
      </c>
      <c r="E411" s="681" t="s">
        <v>1802</v>
      </c>
      <c r="F411" s="681" t="s">
        <v>977</v>
      </c>
      <c r="G411" s="681" t="s">
        <v>1623</v>
      </c>
      <c r="H411" s="681" t="s">
        <v>1792</v>
      </c>
      <c r="I411" s="682">
        <v>21.8</v>
      </c>
    </row>
    <row r="412" spans="2:9">
      <c r="B412" s="681" t="s">
        <v>1803</v>
      </c>
      <c r="C412" s="681" t="s">
        <v>1621</v>
      </c>
      <c r="D412" s="681" t="s">
        <v>975</v>
      </c>
      <c r="E412" s="681" t="s">
        <v>1804</v>
      </c>
      <c r="F412" s="681" t="s">
        <v>977</v>
      </c>
      <c r="G412" s="681" t="s">
        <v>1623</v>
      </c>
      <c r="H412" s="681" t="s">
        <v>1792</v>
      </c>
      <c r="I412" s="682">
        <v>24.8</v>
      </c>
    </row>
    <row r="413" spans="2:9">
      <c r="B413" s="681" t="s">
        <v>1805</v>
      </c>
      <c r="C413" s="681" t="s">
        <v>1621</v>
      </c>
      <c r="D413" s="681" t="s">
        <v>975</v>
      </c>
      <c r="E413" s="681" t="s">
        <v>1806</v>
      </c>
      <c r="F413" s="681" t="s">
        <v>977</v>
      </c>
      <c r="G413" s="681" t="s">
        <v>1623</v>
      </c>
      <c r="H413" s="681" t="s">
        <v>1792</v>
      </c>
      <c r="I413" s="682">
        <v>5</v>
      </c>
    </row>
    <row r="414" spans="2:9">
      <c r="B414" s="681" t="s">
        <v>1807</v>
      </c>
      <c r="C414" s="681" t="s">
        <v>1621</v>
      </c>
      <c r="D414" s="681" t="s">
        <v>975</v>
      </c>
      <c r="E414" s="681" t="s">
        <v>1808</v>
      </c>
      <c r="F414" s="681" t="s">
        <v>977</v>
      </c>
      <c r="G414" s="681" t="s">
        <v>1623</v>
      </c>
      <c r="H414" s="681" t="s">
        <v>1792</v>
      </c>
      <c r="I414" s="682">
        <v>10.4</v>
      </c>
    </row>
    <row r="415" spans="2:9">
      <c r="B415" s="681" t="s">
        <v>1809</v>
      </c>
      <c r="C415" s="681" t="s">
        <v>1621</v>
      </c>
      <c r="D415" s="681" t="s">
        <v>975</v>
      </c>
      <c r="E415" s="681" t="s">
        <v>1810</v>
      </c>
      <c r="F415" s="681" t="s">
        <v>977</v>
      </c>
      <c r="G415" s="681" t="s">
        <v>1623</v>
      </c>
      <c r="H415" s="681" t="s">
        <v>1792</v>
      </c>
      <c r="I415" s="682">
        <v>6</v>
      </c>
    </row>
    <row r="416" spans="2:9">
      <c r="B416" s="681" t="s">
        <v>1811</v>
      </c>
      <c r="C416" s="681" t="s">
        <v>1621</v>
      </c>
      <c r="D416" s="681" t="s">
        <v>975</v>
      </c>
      <c r="E416" s="681" t="s">
        <v>1812</v>
      </c>
      <c r="F416" s="681" t="s">
        <v>977</v>
      </c>
      <c r="G416" s="681" t="s">
        <v>1623</v>
      </c>
      <c r="H416" s="681" t="s">
        <v>1792</v>
      </c>
      <c r="I416" s="682">
        <v>100.5</v>
      </c>
    </row>
    <row r="417" spans="2:9">
      <c r="B417" s="681" t="s">
        <v>1813</v>
      </c>
      <c r="C417" s="681" t="s">
        <v>1621</v>
      </c>
      <c r="D417" s="681" t="s">
        <v>975</v>
      </c>
      <c r="E417" s="681" t="s">
        <v>1814</v>
      </c>
      <c r="F417" s="681" t="s">
        <v>977</v>
      </c>
      <c r="G417" s="681" t="s">
        <v>1623</v>
      </c>
      <c r="H417" s="681" t="s">
        <v>1792</v>
      </c>
      <c r="I417" s="682">
        <v>6</v>
      </c>
    </row>
    <row r="418" spans="2:9">
      <c r="B418" s="681" t="s">
        <v>1815</v>
      </c>
      <c r="C418" s="681" t="s">
        <v>1621</v>
      </c>
      <c r="D418" s="681" t="s">
        <v>975</v>
      </c>
      <c r="E418" s="681" t="s">
        <v>1816</v>
      </c>
      <c r="F418" s="681" t="s">
        <v>977</v>
      </c>
      <c r="G418" s="681" t="s">
        <v>1623</v>
      </c>
      <c r="H418" s="681" t="s">
        <v>1792</v>
      </c>
      <c r="I418" s="682">
        <v>13</v>
      </c>
    </row>
    <row r="419" spans="2:9">
      <c r="B419" s="681" t="s">
        <v>1817</v>
      </c>
      <c r="C419" s="681" t="s">
        <v>1621</v>
      </c>
      <c r="D419" s="681" t="s">
        <v>975</v>
      </c>
      <c r="E419" s="681" t="s">
        <v>1818</v>
      </c>
      <c r="F419" s="681" t="s">
        <v>977</v>
      </c>
      <c r="G419" s="681" t="s">
        <v>1623</v>
      </c>
      <c r="H419" s="681" t="s">
        <v>1792</v>
      </c>
      <c r="I419" s="682">
        <v>72</v>
      </c>
    </row>
    <row r="420" spans="2:9">
      <c r="B420" s="681" t="s">
        <v>1819</v>
      </c>
      <c r="C420" s="681" t="s">
        <v>1621</v>
      </c>
      <c r="D420" s="681" t="s">
        <v>975</v>
      </c>
      <c r="E420" s="681" t="s">
        <v>1820</v>
      </c>
      <c r="F420" s="681" t="s">
        <v>977</v>
      </c>
      <c r="G420" s="681" t="s">
        <v>1623</v>
      </c>
      <c r="H420" s="681" t="s">
        <v>1792</v>
      </c>
      <c r="I420" s="682">
        <v>74</v>
      </c>
    </row>
    <row r="421" spans="2:9">
      <c r="B421" s="681" t="s">
        <v>1821</v>
      </c>
      <c r="C421" s="681" t="s">
        <v>1621</v>
      </c>
      <c r="D421" s="681" t="s">
        <v>975</v>
      </c>
      <c r="E421" s="681" t="s">
        <v>1822</v>
      </c>
      <c r="F421" s="681" t="s">
        <v>977</v>
      </c>
      <c r="G421" s="681" t="s">
        <v>1623</v>
      </c>
      <c r="H421" s="681" t="s">
        <v>1792</v>
      </c>
      <c r="I421" s="682">
        <v>59</v>
      </c>
    </row>
    <row r="422" spans="2:9">
      <c r="B422" s="681" t="s">
        <v>1823</v>
      </c>
      <c r="C422" s="681" t="s">
        <v>1621</v>
      </c>
      <c r="D422" s="681" t="s">
        <v>975</v>
      </c>
      <c r="E422" s="681" t="s">
        <v>1824</v>
      </c>
      <c r="F422" s="681" t="s">
        <v>977</v>
      </c>
      <c r="G422" s="681" t="s">
        <v>1623</v>
      </c>
      <c r="H422" s="681" t="s">
        <v>1792</v>
      </c>
      <c r="I422" s="682">
        <v>40</v>
      </c>
    </row>
    <row r="423" spans="2:9">
      <c r="B423" s="681" t="s">
        <v>1825</v>
      </c>
      <c r="C423" s="681" t="s">
        <v>1621</v>
      </c>
      <c r="D423" s="681" t="s">
        <v>975</v>
      </c>
      <c r="E423" s="681" t="s">
        <v>1826</v>
      </c>
      <c r="F423" s="681" t="s">
        <v>977</v>
      </c>
      <c r="G423" s="681" t="s">
        <v>1623</v>
      </c>
      <c r="H423" s="681" t="s">
        <v>1792</v>
      </c>
      <c r="I423" s="682">
        <v>6.2</v>
      </c>
    </row>
    <row r="424" spans="2:9">
      <c r="B424" s="681" t="s">
        <v>1827</v>
      </c>
      <c r="C424" s="681" t="s">
        <v>1621</v>
      </c>
      <c r="D424" s="681" t="s">
        <v>975</v>
      </c>
      <c r="E424" s="681" t="s">
        <v>1828</v>
      </c>
      <c r="F424" s="681" t="s">
        <v>977</v>
      </c>
      <c r="G424" s="681" t="s">
        <v>1623</v>
      </c>
      <c r="H424" s="681" t="s">
        <v>1792</v>
      </c>
      <c r="I424" s="682">
        <v>5.9</v>
      </c>
    </row>
    <row r="425" spans="2:9">
      <c r="B425" s="681" t="s">
        <v>1829</v>
      </c>
      <c r="C425" s="681" t="s">
        <v>1621</v>
      </c>
      <c r="D425" s="681" t="s">
        <v>975</v>
      </c>
      <c r="E425" s="681" t="s">
        <v>1830</v>
      </c>
      <c r="F425" s="681" t="s">
        <v>977</v>
      </c>
      <c r="G425" s="681" t="s">
        <v>1623</v>
      </c>
      <c r="H425" s="681" t="s">
        <v>1792</v>
      </c>
      <c r="I425" s="682">
        <v>5.6</v>
      </c>
    </row>
    <row r="426" spans="2:9">
      <c r="B426" s="681" t="s">
        <v>1831</v>
      </c>
      <c r="C426" s="681" t="s">
        <v>1621</v>
      </c>
      <c r="D426" s="681" t="s">
        <v>975</v>
      </c>
      <c r="E426" s="681" t="s">
        <v>1832</v>
      </c>
      <c r="F426" s="681" t="s">
        <v>977</v>
      </c>
      <c r="G426" s="681" t="s">
        <v>1623</v>
      </c>
      <c r="H426" s="681" t="s">
        <v>1792</v>
      </c>
      <c r="I426" s="682">
        <v>31.7</v>
      </c>
    </row>
    <row r="427" spans="2:9">
      <c r="B427" s="681" t="s">
        <v>1833</v>
      </c>
      <c r="C427" s="681" t="s">
        <v>1621</v>
      </c>
      <c r="D427" s="681" t="s">
        <v>975</v>
      </c>
      <c r="E427" s="681" t="s">
        <v>1834</v>
      </c>
      <c r="F427" s="681" t="s">
        <v>977</v>
      </c>
      <c r="G427" s="681" t="s">
        <v>1623</v>
      </c>
      <c r="H427" s="681" t="s">
        <v>1792</v>
      </c>
      <c r="I427" s="682">
        <v>7.3</v>
      </c>
    </row>
    <row r="428" spans="2:9">
      <c r="B428" s="681" t="s">
        <v>1835</v>
      </c>
      <c r="C428" s="681" t="s">
        <v>1621</v>
      </c>
      <c r="D428" s="681" t="s">
        <v>975</v>
      </c>
      <c r="E428" s="681" t="s">
        <v>1836</v>
      </c>
      <c r="F428" s="681" t="s">
        <v>977</v>
      </c>
      <c r="G428" s="681" t="s">
        <v>1623</v>
      </c>
      <c r="H428" s="681" t="s">
        <v>1792</v>
      </c>
      <c r="I428" s="682">
        <v>146.80000000000001</v>
      </c>
    </row>
    <row r="429" spans="2:9">
      <c r="B429" s="681" t="s">
        <v>1837</v>
      </c>
      <c r="C429" s="681" t="s">
        <v>1621</v>
      </c>
      <c r="D429" s="681" t="s">
        <v>975</v>
      </c>
      <c r="E429" s="681" t="s">
        <v>1838</v>
      </c>
      <c r="F429" s="681" t="s">
        <v>977</v>
      </c>
      <c r="G429" s="681" t="s">
        <v>1623</v>
      </c>
      <c r="H429" s="681" t="s">
        <v>1792</v>
      </c>
      <c r="I429" s="682">
        <v>100</v>
      </c>
    </row>
    <row r="430" spans="2:9">
      <c r="B430" s="681" t="s">
        <v>1839</v>
      </c>
      <c r="C430" s="681" t="s">
        <v>1621</v>
      </c>
      <c r="D430" s="681" t="s">
        <v>975</v>
      </c>
      <c r="E430" s="681" t="s">
        <v>1840</v>
      </c>
      <c r="F430" s="681" t="s">
        <v>977</v>
      </c>
      <c r="G430" s="681" t="s">
        <v>1623</v>
      </c>
      <c r="H430" s="681" t="s">
        <v>1792</v>
      </c>
      <c r="I430" s="682">
        <v>58</v>
      </c>
    </row>
    <row r="431" spans="2:9">
      <c r="B431" s="681" t="s">
        <v>1841</v>
      </c>
      <c r="C431" s="681" t="s">
        <v>1621</v>
      </c>
      <c r="D431" s="681" t="s">
        <v>975</v>
      </c>
      <c r="E431" s="681" t="s">
        <v>1842</v>
      </c>
      <c r="F431" s="681" t="s">
        <v>977</v>
      </c>
      <c r="G431" s="681" t="s">
        <v>1623</v>
      </c>
      <c r="H431" s="681" t="s">
        <v>1792</v>
      </c>
      <c r="I431" s="682">
        <v>109.9</v>
      </c>
    </row>
    <row r="432" spans="2:9">
      <c r="B432" s="681" t="s">
        <v>1843</v>
      </c>
      <c r="C432" s="681" t="s">
        <v>1621</v>
      </c>
      <c r="D432" s="681" t="s">
        <v>975</v>
      </c>
      <c r="E432" s="681" t="s">
        <v>1844</v>
      </c>
      <c r="F432" s="681" t="s">
        <v>977</v>
      </c>
      <c r="G432" s="681" t="s">
        <v>1393</v>
      </c>
      <c r="H432" s="681" t="s">
        <v>1792</v>
      </c>
      <c r="I432" s="682">
        <v>25.6</v>
      </c>
    </row>
    <row r="433" spans="2:9">
      <c r="B433" s="681" t="s">
        <v>1845</v>
      </c>
      <c r="C433" s="681" t="s">
        <v>1621</v>
      </c>
      <c r="D433" s="681" t="s">
        <v>975</v>
      </c>
      <c r="E433" s="681" t="s">
        <v>1846</v>
      </c>
      <c r="F433" s="681" t="s">
        <v>977</v>
      </c>
      <c r="G433" s="681" t="s">
        <v>1393</v>
      </c>
      <c r="H433" s="681" t="s">
        <v>1792</v>
      </c>
      <c r="I433" s="682">
        <v>25.7</v>
      </c>
    </row>
    <row r="434" spans="2:9">
      <c r="B434" s="681" t="s">
        <v>1847</v>
      </c>
      <c r="C434" s="681" t="s">
        <v>1621</v>
      </c>
      <c r="D434" s="681" t="s">
        <v>975</v>
      </c>
      <c r="E434" s="681" t="s">
        <v>1848</v>
      </c>
      <c r="F434" s="681" t="s">
        <v>977</v>
      </c>
      <c r="G434" s="681" t="s">
        <v>1393</v>
      </c>
      <c r="H434" s="681" t="s">
        <v>1792</v>
      </c>
      <c r="I434" s="682">
        <v>36.299999999999997</v>
      </c>
    </row>
    <row r="435" spans="2:9">
      <c r="B435" s="681" t="s">
        <v>1849</v>
      </c>
      <c r="C435" s="681" t="s">
        <v>1621</v>
      </c>
      <c r="D435" s="681" t="s">
        <v>975</v>
      </c>
      <c r="E435" s="681" t="s">
        <v>1850</v>
      </c>
      <c r="F435" s="681" t="s">
        <v>977</v>
      </c>
      <c r="G435" s="681" t="s">
        <v>1393</v>
      </c>
      <c r="H435" s="681" t="s">
        <v>1792</v>
      </c>
      <c r="I435" s="682">
        <v>45</v>
      </c>
    </row>
    <row r="436" spans="2:9">
      <c r="B436" s="681" t="s">
        <v>1851</v>
      </c>
      <c r="C436" s="681" t="s">
        <v>1621</v>
      </c>
      <c r="D436" s="681" t="s">
        <v>975</v>
      </c>
      <c r="E436" s="681" t="s">
        <v>1852</v>
      </c>
      <c r="F436" s="681" t="s">
        <v>977</v>
      </c>
      <c r="G436" s="681" t="s">
        <v>1393</v>
      </c>
      <c r="H436" s="681" t="s">
        <v>1792</v>
      </c>
      <c r="I436" s="682">
        <v>40</v>
      </c>
    </row>
    <row r="437" spans="2:9">
      <c r="B437" s="681" t="s">
        <v>1853</v>
      </c>
      <c r="C437" s="681" t="s">
        <v>1621</v>
      </c>
      <c r="D437" s="681" t="s">
        <v>975</v>
      </c>
      <c r="E437" s="681" t="s">
        <v>1854</v>
      </c>
      <c r="F437" s="681" t="s">
        <v>977</v>
      </c>
      <c r="G437" s="681" t="s">
        <v>1393</v>
      </c>
      <c r="H437" s="681" t="s">
        <v>1792</v>
      </c>
      <c r="I437" s="682">
        <v>39.5</v>
      </c>
    </row>
    <row r="438" spans="2:9">
      <c r="B438" s="681" t="s">
        <v>1855</v>
      </c>
      <c r="C438" s="681" t="s">
        <v>1621</v>
      </c>
      <c r="D438" s="681" t="s">
        <v>975</v>
      </c>
      <c r="E438" s="681" t="s">
        <v>1856</v>
      </c>
      <c r="F438" s="681" t="s">
        <v>977</v>
      </c>
      <c r="G438" s="681" t="s">
        <v>1393</v>
      </c>
      <c r="H438" s="681" t="s">
        <v>1792</v>
      </c>
      <c r="I438" s="682">
        <v>102.9</v>
      </c>
    </row>
    <row r="439" spans="2:9">
      <c r="B439" s="681" t="s">
        <v>1857</v>
      </c>
      <c r="C439" s="681" t="s">
        <v>1621</v>
      </c>
      <c r="D439" s="681" t="s">
        <v>975</v>
      </c>
      <c r="E439" s="681" t="s">
        <v>1858</v>
      </c>
      <c r="F439" s="681" t="s">
        <v>977</v>
      </c>
      <c r="G439" s="681" t="s">
        <v>1393</v>
      </c>
      <c r="H439" s="681" t="s">
        <v>1792</v>
      </c>
      <c r="I439" s="682">
        <v>22</v>
      </c>
    </row>
    <row r="440" spans="2:9">
      <c r="B440" s="681" t="s">
        <v>1859</v>
      </c>
      <c r="C440" s="681" t="s">
        <v>1621</v>
      </c>
      <c r="D440" s="681" t="s">
        <v>975</v>
      </c>
      <c r="E440" s="681" t="s">
        <v>1860</v>
      </c>
      <c r="F440" s="681" t="s">
        <v>977</v>
      </c>
      <c r="G440" s="681" t="s">
        <v>1393</v>
      </c>
      <c r="H440" s="681" t="s">
        <v>1792</v>
      </c>
      <c r="I440" s="682">
        <v>13.1</v>
      </c>
    </row>
    <row r="441" spans="2:9">
      <c r="B441" s="681" t="s">
        <v>1861</v>
      </c>
      <c r="C441" s="681" t="s">
        <v>1621</v>
      </c>
      <c r="D441" s="681" t="s">
        <v>975</v>
      </c>
      <c r="E441" s="681" t="s">
        <v>1862</v>
      </c>
      <c r="F441" s="681" t="s">
        <v>977</v>
      </c>
      <c r="G441" s="681" t="s">
        <v>1393</v>
      </c>
      <c r="H441" s="681" t="s">
        <v>1792</v>
      </c>
      <c r="I441" s="682">
        <v>39.5</v>
      </c>
    </row>
    <row r="442" spans="2:9">
      <c r="B442" s="681" t="s">
        <v>1863</v>
      </c>
      <c r="C442" s="681" t="s">
        <v>1621</v>
      </c>
      <c r="D442" s="681" t="s">
        <v>975</v>
      </c>
      <c r="E442" s="681" t="s">
        <v>1422</v>
      </c>
      <c r="F442" s="681" t="s">
        <v>977</v>
      </c>
      <c r="G442" s="681" t="s">
        <v>1393</v>
      </c>
      <c r="H442" s="681" t="s">
        <v>1792</v>
      </c>
      <c r="I442" s="682">
        <v>29</v>
      </c>
    </row>
    <row r="443" spans="2:9">
      <c r="B443" s="681" t="s">
        <v>1864</v>
      </c>
      <c r="C443" s="681" t="s">
        <v>1621</v>
      </c>
      <c r="D443" s="681" t="s">
        <v>975</v>
      </c>
      <c r="E443" s="681" t="s">
        <v>1865</v>
      </c>
      <c r="F443" s="681" t="s">
        <v>977</v>
      </c>
      <c r="G443" s="681" t="s">
        <v>1393</v>
      </c>
      <c r="H443" s="681" t="s">
        <v>1792</v>
      </c>
      <c r="I443" s="682">
        <v>13</v>
      </c>
    </row>
    <row r="444" spans="2:9">
      <c r="B444" s="681" t="s">
        <v>1866</v>
      </c>
      <c r="C444" s="681" t="s">
        <v>1621</v>
      </c>
      <c r="D444" s="681" t="s">
        <v>975</v>
      </c>
      <c r="E444" s="681" t="s">
        <v>1198</v>
      </c>
      <c r="F444" s="681" t="s">
        <v>977</v>
      </c>
      <c r="G444" s="681" t="s">
        <v>1393</v>
      </c>
      <c r="H444" s="681" t="s">
        <v>1792</v>
      </c>
      <c r="I444" s="682">
        <v>20</v>
      </c>
    </row>
    <row r="445" spans="2:9">
      <c r="B445" s="681" t="s">
        <v>1867</v>
      </c>
      <c r="C445" s="681" t="s">
        <v>1621</v>
      </c>
      <c r="D445" s="681" t="s">
        <v>975</v>
      </c>
      <c r="E445" s="681" t="s">
        <v>1868</v>
      </c>
      <c r="F445" s="681" t="s">
        <v>977</v>
      </c>
      <c r="G445" s="681" t="s">
        <v>1393</v>
      </c>
      <c r="H445" s="681" t="s">
        <v>1792</v>
      </c>
      <c r="I445" s="682">
        <v>45</v>
      </c>
    </row>
    <row r="446" spans="2:9">
      <c r="B446" s="681" t="s">
        <v>1869</v>
      </c>
      <c r="C446" s="681" t="s">
        <v>1621</v>
      </c>
      <c r="D446" s="681" t="s">
        <v>975</v>
      </c>
      <c r="E446" s="681" t="s">
        <v>1870</v>
      </c>
      <c r="F446" s="681" t="s">
        <v>977</v>
      </c>
      <c r="G446" s="681" t="s">
        <v>1393</v>
      </c>
      <c r="H446" s="681" t="s">
        <v>1792</v>
      </c>
      <c r="I446" s="682">
        <v>66.3</v>
      </c>
    </row>
    <row r="447" spans="2:9">
      <c r="B447" s="681" t="s">
        <v>1871</v>
      </c>
      <c r="C447" s="681" t="s">
        <v>1621</v>
      </c>
      <c r="D447" s="681" t="s">
        <v>975</v>
      </c>
      <c r="E447" s="681" t="s">
        <v>1814</v>
      </c>
      <c r="F447" s="681" t="s">
        <v>977</v>
      </c>
      <c r="G447" s="681" t="s">
        <v>1393</v>
      </c>
      <c r="H447" s="681" t="s">
        <v>1792</v>
      </c>
      <c r="I447" s="682">
        <v>2.7</v>
      </c>
    </row>
    <row r="448" spans="2:9">
      <c r="B448" s="681" t="s">
        <v>1872</v>
      </c>
      <c r="C448" s="681" t="s">
        <v>1621</v>
      </c>
      <c r="D448" s="681" t="s">
        <v>975</v>
      </c>
      <c r="E448" s="681" t="s">
        <v>1873</v>
      </c>
      <c r="F448" s="681" t="s">
        <v>977</v>
      </c>
      <c r="G448" s="681" t="s">
        <v>1393</v>
      </c>
      <c r="H448" s="681" t="s">
        <v>1792</v>
      </c>
      <c r="I448" s="682">
        <v>2</v>
      </c>
    </row>
    <row r="449" spans="2:9">
      <c r="B449" s="681" t="s">
        <v>1874</v>
      </c>
      <c r="C449" s="681" t="s">
        <v>1621</v>
      </c>
      <c r="D449" s="681" t="s">
        <v>975</v>
      </c>
      <c r="E449" s="681" t="s">
        <v>1875</v>
      </c>
      <c r="F449" s="681" t="s">
        <v>977</v>
      </c>
      <c r="G449" s="681" t="s">
        <v>1393</v>
      </c>
      <c r="H449" s="681" t="s">
        <v>1792</v>
      </c>
      <c r="I449" s="682">
        <v>26.6</v>
      </c>
    </row>
    <row r="450" spans="2:9">
      <c r="B450" s="681" t="s">
        <v>1876</v>
      </c>
      <c r="C450" s="681" t="s">
        <v>1621</v>
      </c>
      <c r="D450" s="681" t="s">
        <v>975</v>
      </c>
      <c r="E450" s="681" t="s">
        <v>1877</v>
      </c>
      <c r="F450" s="681" t="s">
        <v>946</v>
      </c>
      <c r="G450" s="681" t="s">
        <v>1096</v>
      </c>
      <c r="H450" s="681" t="s">
        <v>1792</v>
      </c>
      <c r="I450" s="682">
        <v>6</v>
      </c>
    </row>
    <row r="451" spans="2:9">
      <c r="B451" s="681" t="s">
        <v>1878</v>
      </c>
      <c r="C451" s="681" t="s">
        <v>1621</v>
      </c>
      <c r="D451" s="681" t="s">
        <v>975</v>
      </c>
      <c r="E451" s="681" t="s">
        <v>1879</v>
      </c>
      <c r="F451" s="681" t="s">
        <v>946</v>
      </c>
      <c r="G451" s="681" t="s">
        <v>1096</v>
      </c>
      <c r="H451" s="681" t="s">
        <v>1792</v>
      </c>
      <c r="I451" s="682">
        <v>43</v>
      </c>
    </row>
    <row r="452" spans="2:9">
      <c r="B452" s="681" t="s">
        <v>1880</v>
      </c>
      <c r="C452" s="681" t="s">
        <v>1621</v>
      </c>
      <c r="D452" s="681" t="s">
        <v>975</v>
      </c>
      <c r="E452" s="681" t="s">
        <v>1881</v>
      </c>
      <c r="F452" s="681" t="s">
        <v>946</v>
      </c>
      <c r="G452" s="681" t="s">
        <v>1096</v>
      </c>
      <c r="H452" s="681" t="s">
        <v>1792</v>
      </c>
      <c r="I452" s="682">
        <v>37.5</v>
      </c>
    </row>
    <row r="453" spans="2:9">
      <c r="B453" s="681" t="s">
        <v>1882</v>
      </c>
      <c r="C453" s="681" t="s">
        <v>1621</v>
      </c>
      <c r="D453" s="681" t="s">
        <v>975</v>
      </c>
      <c r="E453" s="681" t="s">
        <v>1883</v>
      </c>
      <c r="F453" s="681" t="s">
        <v>946</v>
      </c>
      <c r="G453" s="681" t="s">
        <v>1096</v>
      </c>
      <c r="H453" s="681" t="s">
        <v>1792</v>
      </c>
      <c r="I453" s="682">
        <v>24</v>
      </c>
    </row>
    <row r="454" spans="2:9">
      <c r="B454" s="681" t="s">
        <v>1884</v>
      </c>
      <c r="C454" s="681" t="s">
        <v>1621</v>
      </c>
      <c r="D454" s="681" t="s">
        <v>975</v>
      </c>
      <c r="E454" s="681" t="s">
        <v>1885</v>
      </c>
      <c r="F454" s="681" t="s">
        <v>946</v>
      </c>
      <c r="G454" s="681" t="s">
        <v>1096</v>
      </c>
      <c r="H454" s="681" t="s">
        <v>1792</v>
      </c>
      <c r="I454" s="682">
        <v>6.6</v>
      </c>
    </row>
    <row r="455" spans="2:9">
      <c r="B455" s="681" t="s">
        <v>1886</v>
      </c>
      <c r="C455" s="681" t="s">
        <v>1621</v>
      </c>
      <c r="D455" s="681" t="s">
        <v>975</v>
      </c>
      <c r="E455" s="681" t="s">
        <v>1887</v>
      </c>
      <c r="F455" s="681" t="s">
        <v>946</v>
      </c>
      <c r="G455" s="681" t="s">
        <v>1096</v>
      </c>
      <c r="H455" s="681" t="s">
        <v>1792</v>
      </c>
      <c r="I455" s="682">
        <v>2.5</v>
      </c>
    </row>
    <row r="456" spans="2:9">
      <c r="B456" s="681" t="s">
        <v>1888</v>
      </c>
      <c r="C456" s="681" t="s">
        <v>1621</v>
      </c>
      <c r="D456" s="681" t="s">
        <v>975</v>
      </c>
      <c r="E456" s="681" t="s">
        <v>1889</v>
      </c>
      <c r="F456" s="681" t="s">
        <v>946</v>
      </c>
      <c r="G456" s="681" t="s">
        <v>1096</v>
      </c>
      <c r="H456" s="681" t="s">
        <v>1792</v>
      </c>
      <c r="I456" s="682">
        <v>188</v>
      </c>
    </row>
    <row r="457" spans="2:9">
      <c r="B457" s="681" t="s">
        <v>1890</v>
      </c>
      <c r="C457" s="681" t="s">
        <v>1621</v>
      </c>
      <c r="D457" s="681" t="s">
        <v>975</v>
      </c>
      <c r="E457" s="681" t="s">
        <v>1891</v>
      </c>
      <c r="F457" s="681" t="s">
        <v>946</v>
      </c>
      <c r="G457" s="681" t="s">
        <v>1751</v>
      </c>
      <c r="H457" s="681" t="s">
        <v>1792</v>
      </c>
      <c r="I457" s="682">
        <v>40</v>
      </c>
    </row>
    <row r="458" spans="2:9">
      <c r="B458" s="681" t="s">
        <v>1892</v>
      </c>
      <c r="C458" s="681" t="s">
        <v>1621</v>
      </c>
      <c r="D458" s="681" t="s">
        <v>975</v>
      </c>
      <c r="E458" s="681" t="s">
        <v>1893</v>
      </c>
      <c r="F458" s="681" t="s">
        <v>946</v>
      </c>
      <c r="G458" s="681" t="s">
        <v>1751</v>
      </c>
      <c r="H458" s="681" t="s">
        <v>1792</v>
      </c>
      <c r="I458" s="682">
        <v>60.5</v>
      </c>
    </row>
    <row r="459" spans="2:9">
      <c r="B459" s="681" t="s">
        <v>1894</v>
      </c>
      <c r="C459" s="681" t="s">
        <v>1621</v>
      </c>
      <c r="D459" s="681" t="s">
        <v>975</v>
      </c>
      <c r="E459" s="681" t="s">
        <v>1895</v>
      </c>
      <c r="F459" s="681" t="s">
        <v>946</v>
      </c>
      <c r="G459" s="681" t="s">
        <v>1896</v>
      </c>
      <c r="H459" s="681" t="s">
        <v>1792</v>
      </c>
      <c r="I459" s="682">
        <v>10</v>
      </c>
    </row>
    <row r="460" spans="2:9">
      <c r="B460" s="681" t="s">
        <v>1897</v>
      </c>
      <c r="C460" s="681" t="s">
        <v>1621</v>
      </c>
      <c r="D460" s="681" t="s">
        <v>975</v>
      </c>
      <c r="E460" s="681" t="s">
        <v>1592</v>
      </c>
      <c r="F460" s="681" t="s">
        <v>946</v>
      </c>
      <c r="G460" s="681" t="s">
        <v>1896</v>
      </c>
      <c r="H460" s="681" t="s">
        <v>1792</v>
      </c>
      <c r="I460" s="682">
        <v>57.3</v>
      </c>
    </row>
    <row r="461" spans="2:9">
      <c r="B461" s="681" t="s">
        <v>1898</v>
      </c>
      <c r="C461" s="681" t="s">
        <v>1621</v>
      </c>
      <c r="D461" s="681" t="s">
        <v>975</v>
      </c>
      <c r="E461" s="681" t="s">
        <v>1899</v>
      </c>
      <c r="F461" s="681" t="s">
        <v>946</v>
      </c>
      <c r="G461" s="681" t="s">
        <v>1896</v>
      </c>
      <c r="H461" s="681" t="s">
        <v>1792</v>
      </c>
      <c r="I461" s="682">
        <v>56</v>
      </c>
    </row>
    <row r="462" spans="2:9">
      <c r="B462" s="681" t="s">
        <v>1900</v>
      </c>
      <c r="C462" s="681" t="s">
        <v>1621</v>
      </c>
      <c r="D462" s="681" t="s">
        <v>975</v>
      </c>
      <c r="E462" s="681" t="s">
        <v>1901</v>
      </c>
      <c r="F462" s="681">
        <v>0</v>
      </c>
      <c r="G462" s="681" t="s">
        <v>1552</v>
      </c>
      <c r="H462" s="681" t="s">
        <v>1792</v>
      </c>
      <c r="I462" s="682">
        <v>405</v>
      </c>
    </row>
    <row r="463" spans="2:9">
      <c r="B463" s="681" t="s">
        <v>1902</v>
      </c>
      <c r="C463" s="681" t="s">
        <v>1621</v>
      </c>
      <c r="D463" s="681" t="s">
        <v>975</v>
      </c>
      <c r="E463" s="681" t="s">
        <v>1903</v>
      </c>
      <c r="F463" s="681">
        <v>0</v>
      </c>
      <c r="G463" s="681" t="s">
        <v>1552</v>
      </c>
      <c r="H463" s="681" t="s">
        <v>1792</v>
      </c>
      <c r="I463" s="682">
        <v>80</v>
      </c>
    </row>
    <row r="464" spans="2:9">
      <c r="B464" s="681" t="s">
        <v>1904</v>
      </c>
      <c r="C464" s="681" t="s">
        <v>1621</v>
      </c>
      <c r="D464" s="681" t="s">
        <v>975</v>
      </c>
      <c r="E464" s="681" t="s">
        <v>1905</v>
      </c>
      <c r="F464" s="681">
        <v>0</v>
      </c>
      <c r="G464" s="681" t="s">
        <v>1552</v>
      </c>
      <c r="H464" s="681" t="s">
        <v>1792</v>
      </c>
      <c r="I464" s="682">
        <v>7.4</v>
      </c>
    </row>
    <row r="465" spans="2:9">
      <c r="B465" s="681" t="s">
        <v>1906</v>
      </c>
      <c r="C465" s="681" t="s">
        <v>1621</v>
      </c>
      <c r="D465" s="681" t="s">
        <v>975</v>
      </c>
      <c r="E465" s="681" t="s">
        <v>1907</v>
      </c>
      <c r="F465" s="681" t="s">
        <v>1258</v>
      </c>
      <c r="G465" s="681" t="s">
        <v>1908</v>
      </c>
      <c r="H465" s="681" t="s">
        <v>1792</v>
      </c>
      <c r="I465" s="682">
        <v>3.9</v>
      </c>
    </row>
    <row r="466" spans="2:9">
      <c r="B466" s="681" t="s">
        <v>1909</v>
      </c>
      <c r="C466" s="681" t="s">
        <v>1621</v>
      </c>
      <c r="D466" s="681" t="s">
        <v>975</v>
      </c>
      <c r="E466" s="681" t="s">
        <v>1910</v>
      </c>
      <c r="F466" s="681" t="s">
        <v>1258</v>
      </c>
      <c r="G466" s="681" t="s">
        <v>1908</v>
      </c>
      <c r="H466" s="681" t="s">
        <v>1792</v>
      </c>
      <c r="I466" s="682">
        <v>4.5</v>
      </c>
    </row>
    <row r="467" spans="2:9">
      <c r="B467" s="681" t="s">
        <v>1911</v>
      </c>
      <c r="C467" s="681" t="s">
        <v>1621</v>
      </c>
      <c r="D467" s="681" t="s">
        <v>975</v>
      </c>
      <c r="E467" s="681" t="s">
        <v>1912</v>
      </c>
      <c r="F467" s="681" t="s">
        <v>1258</v>
      </c>
      <c r="G467" s="681" t="s">
        <v>1913</v>
      </c>
      <c r="H467" s="681" t="s">
        <v>1792</v>
      </c>
      <c r="I467" s="682">
        <v>19</v>
      </c>
    </row>
    <row r="468" spans="2:9">
      <c r="B468" s="681" t="s">
        <v>1914</v>
      </c>
      <c r="C468" s="681" t="s">
        <v>1621</v>
      </c>
      <c r="D468" s="681" t="s">
        <v>975</v>
      </c>
      <c r="E468" s="681" t="s">
        <v>1915</v>
      </c>
      <c r="F468" s="681" t="s">
        <v>1258</v>
      </c>
      <c r="G468" s="681" t="s">
        <v>1916</v>
      </c>
      <c r="H468" s="681" t="s">
        <v>1792</v>
      </c>
      <c r="I468" s="682">
        <v>5</v>
      </c>
    </row>
    <row r="469" spans="2:9">
      <c r="B469" s="681" t="s">
        <v>1917</v>
      </c>
      <c r="C469" s="681" t="s">
        <v>1621</v>
      </c>
      <c r="D469" s="681" t="s">
        <v>975</v>
      </c>
      <c r="E469" s="681" t="s">
        <v>1293</v>
      </c>
      <c r="F469" s="681" t="s">
        <v>1258</v>
      </c>
      <c r="G469" s="681" t="s">
        <v>1916</v>
      </c>
      <c r="H469" s="681" t="s">
        <v>1792</v>
      </c>
      <c r="I469" s="682">
        <v>4.7</v>
      </c>
    </row>
    <row r="470" spans="2:9">
      <c r="B470" s="681" t="s">
        <v>1918</v>
      </c>
      <c r="C470" s="681" t="s">
        <v>1621</v>
      </c>
      <c r="D470" s="681" t="s">
        <v>975</v>
      </c>
      <c r="E470" s="681" t="s">
        <v>1919</v>
      </c>
      <c r="F470" s="681" t="s">
        <v>1258</v>
      </c>
      <c r="G470" s="681" t="s">
        <v>1916</v>
      </c>
      <c r="H470" s="681" t="s">
        <v>1792</v>
      </c>
      <c r="I470" s="682">
        <v>5.6</v>
      </c>
    </row>
    <row r="471" spans="2:9">
      <c r="B471" s="681" t="s">
        <v>1920</v>
      </c>
      <c r="C471" s="681" t="s">
        <v>1621</v>
      </c>
      <c r="D471" s="681" t="s">
        <v>975</v>
      </c>
      <c r="E471" s="681" t="s">
        <v>1921</v>
      </c>
      <c r="F471" s="681" t="s">
        <v>1258</v>
      </c>
      <c r="G471" s="681" t="s">
        <v>1916</v>
      </c>
      <c r="H471" s="681" t="s">
        <v>1792</v>
      </c>
      <c r="I471" s="682">
        <v>6.5</v>
      </c>
    </row>
    <row r="472" spans="2:9">
      <c r="B472" s="681" t="s">
        <v>1922</v>
      </c>
      <c r="C472" s="681" t="s">
        <v>1621</v>
      </c>
      <c r="D472" s="681" t="s">
        <v>975</v>
      </c>
      <c r="E472" s="681" t="s">
        <v>1923</v>
      </c>
      <c r="F472" s="681" t="s">
        <v>1258</v>
      </c>
      <c r="G472" s="681" t="s">
        <v>1924</v>
      </c>
      <c r="H472" s="681" t="s">
        <v>1792</v>
      </c>
      <c r="I472" s="682">
        <v>10.4</v>
      </c>
    </row>
    <row r="473" spans="2:9">
      <c r="B473" s="681" t="s">
        <v>1925</v>
      </c>
      <c r="C473" s="681" t="s">
        <v>1621</v>
      </c>
      <c r="D473" s="681" t="s">
        <v>975</v>
      </c>
      <c r="E473" s="681" t="s">
        <v>1926</v>
      </c>
      <c r="F473" s="681" t="s">
        <v>1258</v>
      </c>
      <c r="G473" s="681" t="s">
        <v>1924</v>
      </c>
      <c r="H473" s="681" t="s">
        <v>1792</v>
      </c>
      <c r="I473" s="682">
        <v>5</v>
      </c>
    </row>
    <row r="474" spans="2:9">
      <c r="B474" s="681" t="s">
        <v>1927</v>
      </c>
      <c r="C474" s="681" t="s">
        <v>1621</v>
      </c>
      <c r="D474" s="681" t="s">
        <v>975</v>
      </c>
      <c r="E474" s="681" t="s">
        <v>1928</v>
      </c>
      <c r="F474" s="681" t="s">
        <v>1258</v>
      </c>
      <c r="G474" s="681" t="s">
        <v>1924</v>
      </c>
      <c r="H474" s="681" t="s">
        <v>1792</v>
      </c>
      <c r="I474" s="682">
        <v>3.5</v>
      </c>
    </row>
    <row r="475" spans="2:9">
      <c r="B475" s="681" t="s">
        <v>1929</v>
      </c>
      <c r="C475" s="681" t="s">
        <v>1621</v>
      </c>
      <c r="D475" s="681" t="s">
        <v>975</v>
      </c>
      <c r="E475" s="681" t="s">
        <v>1930</v>
      </c>
      <c r="F475" s="681" t="s">
        <v>1258</v>
      </c>
      <c r="G475" s="681" t="s">
        <v>1924</v>
      </c>
      <c r="H475" s="681" t="s">
        <v>1792</v>
      </c>
      <c r="I475" s="682">
        <v>10</v>
      </c>
    </row>
    <row r="476" spans="2:9">
      <c r="B476" s="681" t="s">
        <v>1931</v>
      </c>
      <c r="C476" s="681" t="s">
        <v>1621</v>
      </c>
      <c r="D476" s="681" t="s">
        <v>975</v>
      </c>
      <c r="E476" s="681" t="s">
        <v>1932</v>
      </c>
      <c r="F476" s="681" t="s">
        <v>1258</v>
      </c>
      <c r="G476" s="681" t="s">
        <v>1924</v>
      </c>
      <c r="H476" s="681" t="s">
        <v>1792</v>
      </c>
      <c r="I476" s="682">
        <v>9.5</v>
      </c>
    </row>
    <row r="477" spans="2:9">
      <c r="B477" s="681" t="s">
        <v>1933</v>
      </c>
      <c r="C477" s="681" t="s">
        <v>1621</v>
      </c>
      <c r="D477" s="681" t="s">
        <v>975</v>
      </c>
      <c r="E477" s="681" t="s">
        <v>1934</v>
      </c>
      <c r="F477" s="681" t="s">
        <v>1258</v>
      </c>
      <c r="G477" s="681" t="s">
        <v>1924</v>
      </c>
      <c r="H477" s="681" t="s">
        <v>1792</v>
      </c>
      <c r="I477" s="682">
        <v>4</v>
      </c>
    </row>
    <row r="478" spans="2:9">
      <c r="B478" s="681" t="s">
        <v>1935</v>
      </c>
      <c r="C478" s="681" t="s">
        <v>1621</v>
      </c>
      <c r="D478" s="681" t="s">
        <v>975</v>
      </c>
      <c r="E478" s="681" t="s">
        <v>1936</v>
      </c>
      <c r="F478" s="681" t="s">
        <v>1258</v>
      </c>
      <c r="G478" s="681" t="s">
        <v>1924</v>
      </c>
      <c r="H478" s="681" t="s">
        <v>1792</v>
      </c>
      <c r="I478" s="682">
        <v>56</v>
      </c>
    </row>
    <row r="479" spans="2:9">
      <c r="B479" s="681" t="s">
        <v>1937</v>
      </c>
      <c r="C479" s="681" t="s">
        <v>1621</v>
      </c>
      <c r="D479" s="681" t="s">
        <v>975</v>
      </c>
      <c r="E479" s="681" t="s">
        <v>1938</v>
      </c>
      <c r="F479" s="681" t="s">
        <v>1258</v>
      </c>
      <c r="G479" s="681" t="s">
        <v>1924</v>
      </c>
      <c r="H479" s="681" t="s">
        <v>1792</v>
      </c>
      <c r="I479" s="682">
        <v>3.5</v>
      </c>
    </row>
    <row r="480" spans="2:9">
      <c r="B480" s="681" t="s">
        <v>1939</v>
      </c>
      <c r="C480" s="681" t="s">
        <v>1621</v>
      </c>
      <c r="D480" s="681" t="s">
        <v>975</v>
      </c>
      <c r="E480" s="681" t="s">
        <v>1940</v>
      </c>
      <c r="F480" s="681" t="s">
        <v>1258</v>
      </c>
      <c r="G480" s="681" t="s">
        <v>1941</v>
      </c>
      <c r="H480" s="681" t="s">
        <v>1792</v>
      </c>
      <c r="I480" s="682">
        <v>4.8</v>
      </c>
    </row>
    <row r="481" spans="2:9">
      <c r="B481" s="681" t="s">
        <v>1942</v>
      </c>
      <c r="C481" s="681" t="s">
        <v>1621</v>
      </c>
      <c r="D481" s="681" t="s">
        <v>975</v>
      </c>
      <c r="E481" s="681" t="s">
        <v>1943</v>
      </c>
      <c r="F481" s="681" t="s">
        <v>1258</v>
      </c>
      <c r="G481" s="681" t="s">
        <v>1941</v>
      </c>
      <c r="H481" s="681" t="s">
        <v>1792</v>
      </c>
      <c r="I481" s="682">
        <v>4.8</v>
      </c>
    </row>
    <row r="482" spans="2:9">
      <c r="B482" s="681" t="s">
        <v>1944</v>
      </c>
      <c r="C482" s="681" t="s">
        <v>1621</v>
      </c>
      <c r="D482" s="681" t="s">
        <v>975</v>
      </c>
      <c r="E482" s="681" t="s">
        <v>1945</v>
      </c>
      <c r="F482" s="681" t="s">
        <v>1258</v>
      </c>
      <c r="G482" s="681" t="s">
        <v>1941</v>
      </c>
      <c r="H482" s="681" t="s">
        <v>1792</v>
      </c>
      <c r="I482" s="682">
        <v>16</v>
      </c>
    </row>
    <row r="483" spans="2:9">
      <c r="B483" s="681" t="s">
        <v>1946</v>
      </c>
      <c r="C483" s="681" t="s">
        <v>1621</v>
      </c>
      <c r="D483" s="681" t="s">
        <v>975</v>
      </c>
      <c r="E483" s="681" t="s">
        <v>1947</v>
      </c>
      <c r="F483" s="681" t="s">
        <v>1258</v>
      </c>
      <c r="G483" s="681" t="s">
        <v>1941</v>
      </c>
      <c r="H483" s="681" t="s">
        <v>1792</v>
      </c>
      <c r="I483" s="682">
        <v>12.1</v>
      </c>
    </row>
    <row r="484" spans="2:9">
      <c r="B484" s="681" t="s">
        <v>1948</v>
      </c>
      <c r="C484" s="681" t="s">
        <v>1621</v>
      </c>
      <c r="D484" s="681" t="s">
        <v>975</v>
      </c>
      <c r="E484" s="681" t="s">
        <v>1949</v>
      </c>
      <c r="F484" s="681" t="s">
        <v>1258</v>
      </c>
      <c r="G484" s="681" t="s">
        <v>1941</v>
      </c>
      <c r="H484" s="681" t="s">
        <v>1792</v>
      </c>
      <c r="I484" s="682">
        <v>4</v>
      </c>
    </row>
    <row r="485" spans="2:9">
      <c r="B485" s="681" t="s">
        <v>1950</v>
      </c>
      <c r="C485" s="681" t="s">
        <v>1621</v>
      </c>
      <c r="D485" s="681" t="s">
        <v>975</v>
      </c>
      <c r="E485" s="681" t="s">
        <v>1951</v>
      </c>
      <c r="F485" s="681" t="s">
        <v>1258</v>
      </c>
      <c r="G485" s="681" t="s">
        <v>1941</v>
      </c>
      <c r="H485" s="681" t="s">
        <v>1792</v>
      </c>
      <c r="I485" s="682">
        <v>75</v>
      </c>
    </row>
    <row r="486" spans="2:9">
      <c r="B486" s="681" t="s">
        <v>1952</v>
      </c>
      <c r="C486" s="681" t="s">
        <v>1621</v>
      </c>
      <c r="D486" s="681" t="s">
        <v>975</v>
      </c>
      <c r="E486" s="681" t="s">
        <v>1953</v>
      </c>
      <c r="F486" s="681" t="s">
        <v>1258</v>
      </c>
      <c r="G486" s="681" t="s">
        <v>1941</v>
      </c>
      <c r="H486" s="681" t="s">
        <v>1792</v>
      </c>
      <c r="I486" s="682">
        <v>3.8</v>
      </c>
    </row>
    <row r="487" spans="2:9">
      <c r="B487" s="681" t="s">
        <v>1954</v>
      </c>
      <c r="C487" s="681" t="s">
        <v>1621</v>
      </c>
      <c r="D487" s="681" t="s">
        <v>975</v>
      </c>
      <c r="E487" s="681" t="s">
        <v>1955</v>
      </c>
      <c r="F487" s="681" t="s">
        <v>1258</v>
      </c>
      <c r="G487" s="681" t="s">
        <v>1956</v>
      </c>
      <c r="H487" s="681" t="s">
        <v>1792</v>
      </c>
      <c r="I487" s="682">
        <v>17.7</v>
      </c>
    </row>
    <row r="488" spans="2:9">
      <c r="B488" s="681" t="s">
        <v>1957</v>
      </c>
      <c r="C488" s="681" t="s">
        <v>1621</v>
      </c>
      <c r="D488" s="681" t="s">
        <v>975</v>
      </c>
      <c r="E488" s="681" t="s">
        <v>1958</v>
      </c>
      <c r="F488" s="681" t="s">
        <v>1258</v>
      </c>
      <c r="G488" s="681" t="s">
        <v>1959</v>
      </c>
      <c r="H488" s="681" t="s">
        <v>1792</v>
      </c>
      <c r="I488" s="682">
        <v>15</v>
      </c>
    </row>
    <row r="489" spans="2:9">
      <c r="B489" s="681" t="s">
        <v>1960</v>
      </c>
      <c r="C489" s="681" t="s">
        <v>1621</v>
      </c>
      <c r="D489" s="681" t="s">
        <v>975</v>
      </c>
      <c r="E489" s="681" t="s">
        <v>1961</v>
      </c>
      <c r="F489" s="681" t="s">
        <v>1258</v>
      </c>
      <c r="G489" s="681" t="s">
        <v>1962</v>
      </c>
      <c r="H489" s="681" t="s">
        <v>1792</v>
      </c>
      <c r="I489" s="682">
        <v>2.9</v>
      </c>
    </row>
    <row r="490" spans="2:9">
      <c r="B490" s="681" t="s">
        <v>1963</v>
      </c>
      <c r="C490" s="681" t="s">
        <v>1621</v>
      </c>
      <c r="D490" s="681" t="s">
        <v>975</v>
      </c>
      <c r="E490" s="681" t="s">
        <v>1964</v>
      </c>
      <c r="F490" s="681" t="s">
        <v>1258</v>
      </c>
      <c r="G490" s="681" t="s">
        <v>1962</v>
      </c>
      <c r="H490" s="681" t="s">
        <v>1792</v>
      </c>
      <c r="I490" s="682">
        <v>24.2</v>
      </c>
    </row>
    <row r="491" spans="2:9">
      <c r="B491" s="681" t="s">
        <v>1965</v>
      </c>
      <c r="C491" s="681" t="s">
        <v>1621</v>
      </c>
      <c r="D491" s="681" t="s">
        <v>975</v>
      </c>
      <c r="E491" s="681" t="s">
        <v>1966</v>
      </c>
      <c r="F491" s="681" t="s">
        <v>1258</v>
      </c>
      <c r="G491" s="681" t="s">
        <v>1962</v>
      </c>
      <c r="H491" s="681" t="s">
        <v>1792</v>
      </c>
      <c r="I491" s="682">
        <v>3</v>
      </c>
    </row>
    <row r="492" spans="2:9">
      <c r="B492" s="681" t="s">
        <v>1967</v>
      </c>
      <c r="C492" s="681" t="s">
        <v>1621</v>
      </c>
      <c r="D492" s="681" t="s">
        <v>975</v>
      </c>
      <c r="E492" s="681" t="s">
        <v>1968</v>
      </c>
      <c r="F492" s="681" t="s">
        <v>1258</v>
      </c>
      <c r="G492" s="681" t="s">
        <v>1962</v>
      </c>
      <c r="H492" s="681" t="s">
        <v>1792</v>
      </c>
      <c r="I492" s="682">
        <v>3</v>
      </c>
    </row>
    <row r="493" spans="2:9">
      <c r="B493" s="681" t="s">
        <v>1969</v>
      </c>
      <c r="C493" s="681" t="s">
        <v>1621</v>
      </c>
      <c r="D493" s="681" t="s">
        <v>975</v>
      </c>
      <c r="E493" s="681" t="s">
        <v>1970</v>
      </c>
      <c r="F493" s="681" t="s">
        <v>1258</v>
      </c>
      <c r="G493" s="681" t="s">
        <v>1962</v>
      </c>
      <c r="H493" s="681" t="s">
        <v>1792</v>
      </c>
      <c r="I493" s="682">
        <v>5.4</v>
      </c>
    </row>
    <row r="494" spans="2:9">
      <c r="B494" s="681" t="s">
        <v>1971</v>
      </c>
      <c r="C494" s="681" t="s">
        <v>1972</v>
      </c>
      <c r="D494" s="681" t="s">
        <v>975</v>
      </c>
      <c r="E494" s="681" t="s">
        <v>1973</v>
      </c>
      <c r="F494" s="681" t="s">
        <v>977</v>
      </c>
      <c r="G494" s="681" t="s">
        <v>1623</v>
      </c>
      <c r="H494" s="681" t="s">
        <v>1974</v>
      </c>
      <c r="I494" s="682">
        <v>12.4</v>
      </c>
    </row>
    <row r="495" spans="2:9">
      <c r="B495" s="681" t="s">
        <v>1975</v>
      </c>
      <c r="C495" s="681" t="s">
        <v>1972</v>
      </c>
      <c r="D495" s="681" t="s">
        <v>975</v>
      </c>
      <c r="E495" s="681" t="s">
        <v>1976</v>
      </c>
      <c r="F495" s="681" t="s">
        <v>977</v>
      </c>
      <c r="G495" s="681" t="s">
        <v>1623</v>
      </c>
      <c r="H495" s="681" t="s">
        <v>1974</v>
      </c>
      <c r="I495" s="682">
        <v>34.1</v>
      </c>
    </row>
    <row r="496" spans="2:9">
      <c r="B496" s="681" t="s">
        <v>1977</v>
      </c>
      <c r="C496" s="681" t="s">
        <v>1972</v>
      </c>
      <c r="D496" s="681" t="s">
        <v>975</v>
      </c>
      <c r="E496" s="681" t="s">
        <v>1978</v>
      </c>
      <c r="F496" s="681" t="s">
        <v>977</v>
      </c>
      <c r="G496" s="681" t="s">
        <v>1623</v>
      </c>
      <c r="H496" s="681" t="s">
        <v>1974</v>
      </c>
      <c r="I496" s="682">
        <v>43.1</v>
      </c>
    </row>
    <row r="497" spans="2:9">
      <c r="B497" s="681" t="s">
        <v>1979</v>
      </c>
      <c r="C497" s="681" t="s">
        <v>1972</v>
      </c>
      <c r="D497" s="681" t="s">
        <v>975</v>
      </c>
      <c r="E497" s="681" t="s">
        <v>1980</v>
      </c>
      <c r="F497" s="681" t="s">
        <v>977</v>
      </c>
      <c r="G497" s="681" t="s">
        <v>1623</v>
      </c>
      <c r="H497" s="681" t="s">
        <v>1974</v>
      </c>
      <c r="I497" s="682">
        <v>200.5</v>
      </c>
    </row>
    <row r="498" spans="2:9">
      <c r="B498" s="681" t="s">
        <v>1981</v>
      </c>
      <c r="C498" s="681" t="s">
        <v>1972</v>
      </c>
      <c r="D498" s="681" t="s">
        <v>975</v>
      </c>
      <c r="E498" s="681" t="s">
        <v>1982</v>
      </c>
      <c r="F498" s="681" t="s">
        <v>977</v>
      </c>
      <c r="G498" s="681" t="s">
        <v>1623</v>
      </c>
      <c r="H498" s="681" t="s">
        <v>1974</v>
      </c>
      <c r="I498" s="682">
        <v>3.8</v>
      </c>
    </row>
    <row r="499" spans="2:9">
      <c r="B499" s="681" t="s">
        <v>1983</v>
      </c>
      <c r="C499" s="681" t="s">
        <v>1972</v>
      </c>
      <c r="D499" s="681" t="s">
        <v>975</v>
      </c>
      <c r="E499" s="681" t="s">
        <v>1984</v>
      </c>
      <c r="F499" s="681" t="s">
        <v>977</v>
      </c>
      <c r="G499" s="681" t="s">
        <v>1623</v>
      </c>
      <c r="H499" s="681" t="s">
        <v>1974</v>
      </c>
      <c r="I499" s="682">
        <v>13.5</v>
      </c>
    </row>
    <row r="500" spans="2:9">
      <c r="B500" s="681" t="s">
        <v>1985</v>
      </c>
      <c r="C500" s="681" t="s">
        <v>1972</v>
      </c>
      <c r="D500" s="681" t="s">
        <v>975</v>
      </c>
      <c r="E500" s="681" t="s">
        <v>1986</v>
      </c>
      <c r="F500" s="681" t="s">
        <v>977</v>
      </c>
      <c r="G500" s="681" t="s">
        <v>1623</v>
      </c>
      <c r="H500" s="681" t="s">
        <v>1974</v>
      </c>
      <c r="I500" s="682">
        <v>10</v>
      </c>
    </row>
    <row r="501" spans="2:9">
      <c r="B501" s="681" t="s">
        <v>1987</v>
      </c>
      <c r="C501" s="681" t="s">
        <v>1972</v>
      </c>
      <c r="D501" s="681" t="s">
        <v>975</v>
      </c>
      <c r="E501" s="681" t="s">
        <v>1988</v>
      </c>
      <c r="F501" s="681" t="s">
        <v>977</v>
      </c>
      <c r="G501" s="681" t="s">
        <v>1989</v>
      </c>
      <c r="H501" s="681" t="s">
        <v>1974</v>
      </c>
      <c r="I501" s="682">
        <v>19.8</v>
      </c>
    </row>
    <row r="502" spans="2:9">
      <c r="B502" s="681" t="s">
        <v>1990</v>
      </c>
      <c r="C502" s="681" t="s">
        <v>1972</v>
      </c>
      <c r="D502" s="681" t="s">
        <v>975</v>
      </c>
      <c r="E502" s="681" t="s">
        <v>1991</v>
      </c>
      <c r="F502" s="681" t="s">
        <v>977</v>
      </c>
      <c r="G502" s="681" t="s">
        <v>1989</v>
      </c>
      <c r="H502" s="681" t="s">
        <v>1974</v>
      </c>
      <c r="I502" s="682">
        <v>8</v>
      </c>
    </row>
    <row r="503" spans="2:9">
      <c r="B503" s="681" t="s">
        <v>1992</v>
      </c>
      <c r="C503" s="681" t="s">
        <v>1972</v>
      </c>
      <c r="D503" s="681" t="s">
        <v>975</v>
      </c>
      <c r="E503" s="681" t="s">
        <v>1993</v>
      </c>
      <c r="F503" s="681" t="s">
        <v>977</v>
      </c>
      <c r="G503" s="681" t="s">
        <v>1989</v>
      </c>
      <c r="H503" s="681" t="s">
        <v>1974</v>
      </c>
      <c r="I503" s="682">
        <v>86.6</v>
      </c>
    </row>
    <row r="504" spans="2:9">
      <c r="B504" s="681" t="s">
        <v>1994</v>
      </c>
      <c r="C504" s="681" t="s">
        <v>1972</v>
      </c>
      <c r="D504" s="681" t="s">
        <v>975</v>
      </c>
      <c r="E504" s="681" t="s">
        <v>1995</v>
      </c>
      <c r="F504" s="681" t="s">
        <v>946</v>
      </c>
      <c r="G504" s="681" t="s">
        <v>1024</v>
      </c>
      <c r="H504" s="681" t="s">
        <v>1974</v>
      </c>
      <c r="I504" s="682">
        <v>9.3000000000000007</v>
      </c>
    </row>
    <row r="505" spans="2:9">
      <c r="B505" s="681" t="s">
        <v>1996</v>
      </c>
      <c r="C505" s="681" t="s">
        <v>1972</v>
      </c>
      <c r="D505" s="681" t="s">
        <v>975</v>
      </c>
      <c r="E505" s="681" t="s">
        <v>1997</v>
      </c>
      <c r="F505" s="681" t="s">
        <v>946</v>
      </c>
      <c r="G505" s="681" t="s">
        <v>1024</v>
      </c>
      <c r="H505" s="681" t="s">
        <v>1974</v>
      </c>
      <c r="I505" s="682">
        <v>4.5999999999999996</v>
      </c>
    </row>
    <row r="506" spans="2:9">
      <c r="B506" s="681" t="s">
        <v>1998</v>
      </c>
      <c r="C506" s="681" t="s">
        <v>1972</v>
      </c>
      <c r="D506" s="681" t="s">
        <v>975</v>
      </c>
      <c r="E506" s="681" t="s">
        <v>1999</v>
      </c>
      <c r="F506" s="681" t="s">
        <v>946</v>
      </c>
      <c r="G506" s="681" t="s">
        <v>1024</v>
      </c>
      <c r="H506" s="681" t="s">
        <v>1974</v>
      </c>
      <c r="I506" s="682">
        <v>7.9</v>
      </c>
    </row>
    <row r="507" spans="2:9">
      <c r="B507" s="681" t="s">
        <v>2000</v>
      </c>
      <c r="C507" s="681" t="s">
        <v>1972</v>
      </c>
      <c r="D507" s="681" t="s">
        <v>975</v>
      </c>
      <c r="E507" s="681" t="s">
        <v>2001</v>
      </c>
      <c r="F507" s="681" t="s">
        <v>946</v>
      </c>
      <c r="G507" s="681" t="s">
        <v>2002</v>
      </c>
      <c r="H507" s="681" t="s">
        <v>1974</v>
      </c>
      <c r="I507" s="682">
        <v>12.6</v>
      </c>
    </row>
    <row r="508" spans="2:9">
      <c r="B508" s="681" t="s">
        <v>2003</v>
      </c>
      <c r="C508" s="681" t="s">
        <v>1972</v>
      </c>
      <c r="D508" s="681" t="s">
        <v>975</v>
      </c>
      <c r="E508" s="681" t="s">
        <v>2004</v>
      </c>
      <c r="F508" s="681" t="s">
        <v>946</v>
      </c>
      <c r="G508" s="681" t="s">
        <v>2002</v>
      </c>
      <c r="H508" s="681" t="s">
        <v>1974</v>
      </c>
      <c r="I508" s="682">
        <v>4.7</v>
      </c>
    </row>
    <row r="509" spans="2:9">
      <c r="B509" s="681" t="s">
        <v>2005</v>
      </c>
      <c r="C509" s="681" t="s">
        <v>1972</v>
      </c>
      <c r="D509" s="681" t="s">
        <v>975</v>
      </c>
      <c r="E509" s="681" t="s">
        <v>1529</v>
      </c>
      <c r="F509" s="681" t="s">
        <v>946</v>
      </c>
      <c r="G509" s="681" t="s">
        <v>2002</v>
      </c>
      <c r="H509" s="681" t="s">
        <v>1974</v>
      </c>
      <c r="I509" s="682">
        <v>14.4</v>
      </c>
    </row>
    <row r="510" spans="2:9">
      <c r="B510" s="681" t="s">
        <v>2006</v>
      </c>
      <c r="C510" s="681" t="s">
        <v>1972</v>
      </c>
      <c r="D510" s="681" t="s">
        <v>975</v>
      </c>
      <c r="E510" s="681" t="s">
        <v>2007</v>
      </c>
      <c r="F510" s="681" t="s">
        <v>1258</v>
      </c>
      <c r="G510" s="681" t="s">
        <v>2008</v>
      </c>
      <c r="H510" s="681" t="s">
        <v>1974</v>
      </c>
      <c r="I510" s="682">
        <v>31.3</v>
      </c>
    </row>
    <row r="511" spans="2:9">
      <c r="B511" s="681" t="s">
        <v>2009</v>
      </c>
      <c r="C511" s="681" t="s">
        <v>1972</v>
      </c>
      <c r="D511" s="681" t="s">
        <v>975</v>
      </c>
      <c r="E511" s="681" t="s">
        <v>1930</v>
      </c>
      <c r="F511" s="681" t="s">
        <v>1258</v>
      </c>
      <c r="G511" s="681" t="s">
        <v>2008</v>
      </c>
      <c r="H511" s="681" t="s">
        <v>1974</v>
      </c>
      <c r="I511" s="682">
        <v>12.8</v>
      </c>
    </row>
    <row r="512" spans="2:9">
      <c r="B512" s="681" t="s">
        <v>2010</v>
      </c>
      <c r="C512" s="681" t="s">
        <v>1972</v>
      </c>
      <c r="D512" s="681" t="s">
        <v>975</v>
      </c>
      <c r="E512" s="681" t="s">
        <v>2011</v>
      </c>
      <c r="F512" s="681" t="s">
        <v>1258</v>
      </c>
      <c r="G512" s="681" t="s">
        <v>2008</v>
      </c>
      <c r="H512" s="681" t="s">
        <v>1974</v>
      </c>
      <c r="I512" s="682">
        <v>10.1</v>
      </c>
    </row>
    <row r="513" spans="2:9">
      <c r="B513" s="681" t="s">
        <v>2012</v>
      </c>
      <c r="C513" s="681" t="s">
        <v>1972</v>
      </c>
      <c r="D513" s="681" t="s">
        <v>975</v>
      </c>
      <c r="E513" s="681" t="s">
        <v>2013</v>
      </c>
      <c r="F513" s="681" t="s">
        <v>1258</v>
      </c>
      <c r="G513" s="681" t="s">
        <v>2014</v>
      </c>
      <c r="H513" s="681" t="s">
        <v>1974</v>
      </c>
      <c r="I513" s="682">
        <v>17</v>
      </c>
    </row>
    <row r="514" spans="2:9">
      <c r="B514" s="681" t="s">
        <v>2015</v>
      </c>
      <c r="C514" s="681" t="s">
        <v>1972</v>
      </c>
      <c r="D514" s="681" t="s">
        <v>975</v>
      </c>
      <c r="E514" s="681" t="s">
        <v>2016</v>
      </c>
      <c r="F514" s="681" t="s">
        <v>1258</v>
      </c>
      <c r="G514" s="681" t="s">
        <v>2014</v>
      </c>
      <c r="H514" s="681" t="s">
        <v>1974</v>
      </c>
      <c r="I514" s="682">
        <v>9.5</v>
      </c>
    </row>
    <row r="515" spans="2:9">
      <c r="B515" s="681" t="s">
        <v>2017</v>
      </c>
      <c r="C515" s="681" t="s">
        <v>1972</v>
      </c>
      <c r="D515" s="681" t="s">
        <v>975</v>
      </c>
      <c r="E515" s="681" t="s">
        <v>2018</v>
      </c>
      <c r="F515" s="681" t="s">
        <v>1258</v>
      </c>
      <c r="G515" s="681" t="s">
        <v>2014</v>
      </c>
      <c r="H515" s="681" t="s">
        <v>1974</v>
      </c>
      <c r="I515" s="682">
        <v>3</v>
      </c>
    </row>
    <row r="516" spans="2:9">
      <c r="B516" s="681" t="s">
        <v>2019</v>
      </c>
      <c r="C516" s="681" t="s">
        <v>1972</v>
      </c>
      <c r="D516" s="681" t="s">
        <v>975</v>
      </c>
      <c r="E516" s="681" t="s">
        <v>2020</v>
      </c>
      <c r="F516" s="681" t="s">
        <v>1258</v>
      </c>
      <c r="G516" s="681" t="s">
        <v>2014</v>
      </c>
      <c r="H516" s="681" t="s">
        <v>1974</v>
      </c>
      <c r="I516" s="682">
        <v>3</v>
      </c>
    </row>
    <row r="517" spans="2:9">
      <c r="B517" s="681" t="s">
        <v>2021</v>
      </c>
      <c r="C517" s="681" t="s">
        <v>1972</v>
      </c>
      <c r="D517" s="681" t="s">
        <v>975</v>
      </c>
      <c r="E517" s="681" t="s">
        <v>2022</v>
      </c>
      <c r="F517" s="681" t="s">
        <v>1258</v>
      </c>
      <c r="G517" s="681" t="s">
        <v>2014</v>
      </c>
      <c r="H517" s="681" t="s">
        <v>1974</v>
      </c>
      <c r="I517" s="682">
        <v>27</v>
      </c>
    </row>
    <row r="518" spans="2:9">
      <c r="B518" s="681" t="s">
        <v>2023</v>
      </c>
      <c r="C518" s="681" t="s">
        <v>1972</v>
      </c>
      <c r="D518" s="681" t="s">
        <v>975</v>
      </c>
      <c r="E518" s="681" t="s">
        <v>2024</v>
      </c>
      <c r="F518" s="681" t="s">
        <v>1258</v>
      </c>
      <c r="G518" s="681" t="s">
        <v>2014</v>
      </c>
      <c r="H518" s="681" t="s">
        <v>1974</v>
      </c>
      <c r="I518" s="682">
        <v>28.5</v>
      </c>
    </row>
    <row r="519" spans="2:9">
      <c r="B519" s="681" t="s">
        <v>2025</v>
      </c>
      <c r="C519" s="681" t="s">
        <v>1972</v>
      </c>
      <c r="D519" s="681" t="s">
        <v>975</v>
      </c>
      <c r="E519" s="681" t="s">
        <v>2026</v>
      </c>
      <c r="F519" s="681" t="s">
        <v>1258</v>
      </c>
      <c r="G519" s="681" t="s">
        <v>2014</v>
      </c>
      <c r="H519" s="681" t="s">
        <v>1974</v>
      </c>
      <c r="I519" s="682">
        <v>9</v>
      </c>
    </row>
    <row r="520" spans="2:9">
      <c r="B520" s="681" t="s">
        <v>2027</v>
      </c>
      <c r="C520" s="681" t="s">
        <v>1972</v>
      </c>
      <c r="D520" s="681" t="s">
        <v>975</v>
      </c>
      <c r="E520" s="681" t="s">
        <v>2028</v>
      </c>
      <c r="F520" s="681" t="s">
        <v>1258</v>
      </c>
      <c r="G520" s="681" t="s">
        <v>2014</v>
      </c>
      <c r="H520" s="681" t="s">
        <v>1974</v>
      </c>
      <c r="I520" s="682">
        <v>10.6</v>
      </c>
    </row>
    <row r="521" spans="2:9">
      <c r="B521" s="681" t="s">
        <v>2029</v>
      </c>
      <c r="C521" s="681" t="s">
        <v>1972</v>
      </c>
      <c r="D521" s="681" t="s">
        <v>975</v>
      </c>
      <c r="E521" s="681" t="s">
        <v>2030</v>
      </c>
      <c r="F521" s="681" t="s">
        <v>1258</v>
      </c>
      <c r="G521" s="681" t="s">
        <v>2014</v>
      </c>
      <c r="H521" s="681" t="s">
        <v>1974</v>
      </c>
      <c r="I521" s="682">
        <v>2.7</v>
      </c>
    </row>
    <row r="522" spans="2:9">
      <c r="B522" s="681" t="s">
        <v>2031</v>
      </c>
      <c r="C522" s="681" t="s">
        <v>1972</v>
      </c>
      <c r="D522" s="681" t="s">
        <v>975</v>
      </c>
      <c r="E522" s="681" t="s">
        <v>2032</v>
      </c>
      <c r="F522" s="681" t="s">
        <v>1258</v>
      </c>
      <c r="G522" s="681" t="s">
        <v>2014</v>
      </c>
      <c r="H522" s="681" t="s">
        <v>1974</v>
      </c>
      <c r="I522" s="682">
        <v>28.5</v>
      </c>
    </row>
    <row r="523" spans="2:9">
      <c r="B523" s="681" t="s">
        <v>2033</v>
      </c>
      <c r="C523" s="681" t="s">
        <v>1972</v>
      </c>
      <c r="D523" s="681" t="s">
        <v>975</v>
      </c>
      <c r="E523" s="681" t="s">
        <v>2034</v>
      </c>
      <c r="F523" s="681" t="s">
        <v>1258</v>
      </c>
      <c r="G523" s="681" t="s">
        <v>2014</v>
      </c>
      <c r="H523" s="681" t="s">
        <v>1974</v>
      </c>
      <c r="I523" s="682">
        <v>5.4</v>
      </c>
    </row>
    <row r="524" spans="2:9">
      <c r="B524" s="681" t="s">
        <v>2035</v>
      </c>
      <c r="C524" s="681" t="s">
        <v>1972</v>
      </c>
      <c r="D524" s="681" t="s">
        <v>975</v>
      </c>
      <c r="E524" s="681" t="s">
        <v>2036</v>
      </c>
      <c r="F524" s="681" t="s">
        <v>1258</v>
      </c>
      <c r="G524" s="681" t="s">
        <v>2037</v>
      </c>
      <c r="H524" s="681" t="s">
        <v>1974</v>
      </c>
      <c r="I524" s="682">
        <v>11.4</v>
      </c>
    </row>
    <row r="525" spans="2:9">
      <c r="B525" s="681" t="s">
        <v>2038</v>
      </c>
      <c r="C525" s="681" t="s">
        <v>1972</v>
      </c>
      <c r="D525" s="681" t="s">
        <v>975</v>
      </c>
      <c r="E525" s="681" t="s">
        <v>1151</v>
      </c>
      <c r="F525" s="681" t="s">
        <v>1258</v>
      </c>
      <c r="G525" s="681" t="s">
        <v>2037</v>
      </c>
      <c r="H525" s="681" t="s">
        <v>1974</v>
      </c>
      <c r="I525" s="682">
        <v>12.5</v>
      </c>
    </row>
    <row r="526" spans="2:9">
      <c r="B526" s="681" t="s">
        <v>2039</v>
      </c>
      <c r="C526" s="681" t="s">
        <v>1972</v>
      </c>
      <c r="D526" s="681" t="s">
        <v>975</v>
      </c>
      <c r="E526" s="681" t="s">
        <v>2040</v>
      </c>
      <c r="F526" s="681" t="s">
        <v>1258</v>
      </c>
      <c r="G526" s="681" t="s">
        <v>2041</v>
      </c>
      <c r="H526" s="681" t="s">
        <v>1974</v>
      </c>
      <c r="I526" s="682">
        <v>216.7</v>
      </c>
    </row>
    <row r="527" spans="2:9">
      <c r="B527" s="681" t="s">
        <v>2042</v>
      </c>
      <c r="C527" s="681" t="s">
        <v>1972</v>
      </c>
      <c r="D527" s="681" t="s">
        <v>975</v>
      </c>
      <c r="E527" s="681" t="s">
        <v>2043</v>
      </c>
      <c r="F527" s="681" t="s">
        <v>1258</v>
      </c>
      <c r="G527" s="681" t="s">
        <v>2041</v>
      </c>
      <c r="H527" s="681" t="s">
        <v>1974</v>
      </c>
      <c r="I527" s="682">
        <v>15.5</v>
      </c>
    </row>
    <row r="528" spans="2:9">
      <c r="B528" s="681" t="s">
        <v>2044</v>
      </c>
      <c r="C528" s="681" t="s">
        <v>1972</v>
      </c>
      <c r="D528" s="681" t="s">
        <v>975</v>
      </c>
      <c r="E528" s="681" t="s">
        <v>2045</v>
      </c>
      <c r="F528" s="681" t="s">
        <v>1258</v>
      </c>
      <c r="G528" s="681" t="s">
        <v>2046</v>
      </c>
      <c r="H528" s="681" t="s">
        <v>1974</v>
      </c>
      <c r="I528" s="682">
        <v>35.4</v>
      </c>
    </row>
    <row r="529" spans="2:9">
      <c r="B529" s="681" t="s">
        <v>2047</v>
      </c>
      <c r="C529" s="681" t="s">
        <v>1972</v>
      </c>
      <c r="D529" s="681" t="s">
        <v>975</v>
      </c>
      <c r="E529" s="681" t="s">
        <v>2048</v>
      </c>
      <c r="F529" s="681" t="s">
        <v>1258</v>
      </c>
      <c r="G529" s="681" t="s">
        <v>2046</v>
      </c>
      <c r="H529" s="681" t="s">
        <v>1974</v>
      </c>
      <c r="I529" s="682">
        <v>11.4</v>
      </c>
    </row>
    <row r="530" spans="2:9">
      <c r="B530" s="681" t="s">
        <v>2049</v>
      </c>
      <c r="C530" s="681" t="s">
        <v>1972</v>
      </c>
      <c r="D530" s="681" t="s">
        <v>975</v>
      </c>
      <c r="E530" s="681" t="s">
        <v>2050</v>
      </c>
      <c r="F530" s="681" t="s">
        <v>1258</v>
      </c>
      <c r="G530" s="681" t="s">
        <v>2051</v>
      </c>
      <c r="H530" s="681" t="s">
        <v>1974</v>
      </c>
      <c r="I530" s="682">
        <v>12.5</v>
      </c>
    </row>
    <row r="531" spans="2:9">
      <c r="B531" s="681" t="s">
        <v>2052</v>
      </c>
      <c r="C531" s="681" t="s">
        <v>1972</v>
      </c>
      <c r="D531" s="681" t="s">
        <v>975</v>
      </c>
      <c r="E531" s="681" t="s">
        <v>2053</v>
      </c>
      <c r="F531" s="681" t="s">
        <v>1258</v>
      </c>
      <c r="G531" s="681" t="s">
        <v>2051</v>
      </c>
      <c r="H531" s="681" t="s">
        <v>1974</v>
      </c>
      <c r="I531" s="682">
        <v>240</v>
      </c>
    </row>
    <row r="532" spans="2:9">
      <c r="B532" s="681" t="s">
        <v>2054</v>
      </c>
      <c r="C532" s="681" t="s">
        <v>1972</v>
      </c>
      <c r="D532" s="681" t="s">
        <v>975</v>
      </c>
      <c r="E532" s="681" t="s">
        <v>2055</v>
      </c>
      <c r="F532" s="681" t="s">
        <v>1258</v>
      </c>
      <c r="G532" s="681" t="s">
        <v>1773</v>
      </c>
      <c r="H532" s="681" t="s">
        <v>979</v>
      </c>
      <c r="I532" s="682">
        <v>4.9000000000000004</v>
      </c>
    </row>
    <row r="533" spans="2:9">
      <c r="B533" s="681" t="s">
        <v>2056</v>
      </c>
      <c r="C533" s="681" t="s">
        <v>1972</v>
      </c>
      <c r="D533" s="681" t="s">
        <v>975</v>
      </c>
      <c r="E533" s="681" t="s">
        <v>2057</v>
      </c>
      <c r="F533" s="681" t="s">
        <v>946</v>
      </c>
      <c r="G533" s="681" t="s">
        <v>1024</v>
      </c>
      <c r="H533" s="681" t="s">
        <v>1661</v>
      </c>
      <c r="I533" s="682">
        <v>9.3000000000000007</v>
      </c>
    </row>
    <row r="534" spans="2:9">
      <c r="B534" s="681" t="s">
        <v>2058</v>
      </c>
      <c r="C534" s="681" t="s">
        <v>1972</v>
      </c>
      <c r="D534" s="681" t="s">
        <v>975</v>
      </c>
      <c r="E534" s="681" t="s">
        <v>2059</v>
      </c>
      <c r="F534" s="681" t="s">
        <v>946</v>
      </c>
      <c r="G534" s="681" t="s">
        <v>1024</v>
      </c>
      <c r="H534" s="681" t="s">
        <v>1661</v>
      </c>
      <c r="I534" s="682">
        <v>8.1</v>
      </c>
    </row>
    <row r="535" spans="2:9">
      <c r="B535" s="681" t="s">
        <v>2060</v>
      </c>
      <c r="C535" s="681" t="s">
        <v>2061</v>
      </c>
      <c r="D535" s="681" t="s">
        <v>975</v>
      </c>
      <c r="E535" s="681" t="s">
        <v>2062</v>
      </c>
      <c r="F535" s="681" t="s">
        <v>977</v>
      </c>
      <c r="G535" s="681" t="s">
        <v>2063</v>
      </c>
      <c r="H535" s="681" t="s">
        <v>2064</v>
      </c>
      <c r="I535" s="682">
        <v>135</v>
      </c>
    </row>
    <row r="536" spans="2:9">
      <c r="B536" s="681" t="s">
        <v>2065</v>
      </c>
      <c r="C536" s="681" t="s">
        <v>2061</v>
      </c>
      <c r="D536" s="681" t="s">
        <v>975</v>
      </c>
      <c r="E536" s="681" t="s">
        <v>2066</v>
      </c>
      <c r="F536" s="681" t="s">
        <v>977</v>
      </c>
      <c r="G536" s="681" t="s">
        <v>2067</v>
      </c>
      <c r="H536" s="681" t="s">
        <v>1472</v>
      </c>
      <c r="I536" s="682">
        <v>82.8</v>
      </c>
    </row>
    <row r="537" spans="2:9">
      <c r="B537" s="681" t="s">
        <v>2068</v>
      </c>
      <c r="C537" s="681" t="s">
        <v>2061</v>
      </c>
      <c r="D537" s="681" t="s">
        <v>975</v>
      </c>
      <c r="E537" s="681" t="s">
        <v>2069</v>
      </c>
      <c r="F537" s="681" t="s">
        <v>977</v>
      </c>
      <c r="G537" s="681" t="s">
        <v>2067</v>
      </c>
      <c r="H537" s="681" t="s">
        <v>1472</v>
      </c>
      <c r="I537" s="682">
        <v>11.6</v>
      </c>
    </row>
    <row r="538" spans="2:9">
      <c r="B538" s="681" t="s">
        <v>2070</v>
      </c>
      <c r="C538" s="681" t="s">
        <v>2061</v>
      </c>
      <c r="D538" s="681" t="s">
        <v>975</v>
      </c>
      <c r="E538" s="681" t="s">
        <v>2071</v>
      </c>
      <c r="F538" s="681" t="s">
        <v>977</v>
      </c>
      <c r="G538" s="681" t="s">
        <v>2067</v>
      </c>
      <c r="H538" s="681" t="s">
        <v>1472</v>
      </c>
      <c r="I538" s="682">
        <v>6.3</v>
      </c>
    </row>
    <row r="539" spans="2:9">
      <c r="B539" s="681" t="s">
        <v>2072</v>
      </c>
      <c r="C539" s="681" t="s">
        <v>2061</v>
      </c>
      <c r="D539" s="681" t="s">
        <v>975</v>
      </c>
      <c r="E539" s="681" t="s">
        <v>2073</v>
      </c>
      <c r="F539" s="681" t="s">
        <v>977</v>
      </c>
      <c r="G539" s="681" t="s">
        <v>2067</v>
      </c>
      <c r="H539" s="681" t="s">
        <v>1472</v>
      </c>
      <c r="I539" s="682">
        <v>231</v>
      </c>
    </row>
    <row r="540" spans="2:9">
      <c r="B540" s="681" t="s">
        <v>2074</v>
      </c>
      <c r="C540" s="681" t="s">
        <v>2061</v>
      </c>
      <c r="D540" s="681" t="s">
        <v>975</v>
      </c>
      <c r="E540" s="681" t="s">
        <v>2075</v>
      </c>
      <c r="F540" s="681" t="s">
        <v>977</v>
      </c>
      <c r="G540" s="681" t="s">
        <v>2067</v>
      </c>
      <c r="H540" s="681" t="s">
        <v>1472</v>
      </c>
      <c r="I540" s="682">
        <v>8.1999999999999993</v>
      </c>
    </row>
    <row r="541" spans="2:9">
      <c r="B541" s="681" t="s">
        <v>2076</v>
      </c>
      <c r="C541" s="681" t="s">
        <v>2061</v>
      </c>
      <c r="D541" s="681" t="s">
        <v>975</v>
      </c>
      <c r="E541" s="681" t="s">
        <v>2077</v>
      </c>
      <c r="F541" s="681" t="s">
        <v>977</v>
      </c>
      <c r="G541" s="681" t="s">
        <v>2067</v>
      </c>
      <c r="H541" s="681" t="s">
        <v>1472</v>
      </c>
      <c r="I541" s="682">
        <v>4.9000000000000004</v>
      </c>
    </row>
    <row r="542" spans="2:9">
      <c r="B542" s="681" t="s">
        <v>2078</v>
      </c>
      <c r="C542" s="681" t="s">
        <v>2061</v>
      </c>
      <c r="D542" s="681" t="s">
        <v>975</v>
      </c>
      <c r="E542" s="681" t="s">
        <v>2079</v>
      </c>
      <c r="F542" s="681" t="s">
        <v>977</v>
      </c>
      <c r="G542" s="681" t="s">
        <v>2067</v>
      </c>
      <c r="H542" s="681" t="s">
        <v>1472</v>
      </c>
      <c r="I542" s="682">
        <v>13.9</v>
      </c>
    </row>
    <row r="543" spans="2:9">
      <c r="B543" s="681" t="s">
        <v>2080</v>
      </c>
      <c r="C543" s="681" t="s">
        <v>2061</v>
      </c>
      <c r="D543" s="681" t="s">
        <v>975</v>
      </c>
      <c r="E543" s="681" t="s">
        <v>2081</v>
      </c>
      <c r="F543" s="681" t="s">
        <v>977</v>
      </c>
      <c r="G543" s="681" t="s">
        <v>2067</v>
      </c>
      <c r="H543" s="681" t="s">
        <v>1472</v>
      </c>
      <c r="I543" s="682">
        <v>71</v>
      </c>
    </row>
    <row r="544" spans="2:9">
      <c r="B544" s="681" t="s">
        <v>2082</v>
      </c>
      <c r="C544" s="681" t="s">
        <v>2061</v>
      </c>
      <c r="D544" s="681" t="s">
        <v>975</v>
      </c>
      <c r="E544" s="681" t="s">
        <v>2083</v>
      </c>
      <c r="F544" s="681" t="s">
        <v>977</v>
      </c>
      <c r="G544" s="681" t="s">
        <v>2067</v>
      </c>
      <c r="H544" s="681" t="s">
        <v>1472</v>
      </c>
      <c r="I544" s="682">
        <v>3</v>
      </c>
    </row>
    <row r="545" spans="2:9">
      <c r="B545" s="681" t="s">
        <v>2084</v>
      </c>
      <c r="C545" s="681" t="s">
        <v>2061</v>
      </c>
      <c r="D545" s="681" t="s">
        <v>975</v>
      </c>
      <c r="E545" s="681" t="s">
        <v>2085</v>
      </c>
      <c r="F545" s="681" t="s">
        <v>977</v>
      </c>
      <c r="G545" s="681" t="s">
        <v>2067</v>
      </c>
      <c r="H545" s="681" t="s">
        <v>1472</v>
      </c>
      <c r="I545" s="682">
        <v>34.9</v>
      </c>
    </row>
    <row r="546" spans="2:9">
      <c r="B546" s="681" t="s">
        <v>2086</v>
      </c>
      <c r="C546" s="681" t="s">
        <v>2061</v>
      </c>
      <c r="D546" s="681" t="s">
        <v>975</v>
      </c>
      <c r="E546" s="681" t="s">
        <v>2087</v>
      </c>
      <c r="F546" s="681" t="s">
        <v>977</v>
      </c>
      <c r="G546" s="681" t="s">
        <v>2067</v>
      </c>
      <c r="H546" s="681" t="s">
        <v>1472</v>
      </c>
      <c r="I546" s="682">
        <v>285</v>
      </c>
    </row>
    <row r="547" spans="2:9">
      <c r="B547" s="681" t="s">
        <v>2088</v>
      </c>
      <c r="C547" s="681" t="s">
        <v>2061</v>
      </c>
      <c r="D547" s="681" t="s">
        <v>975</v>
      </c>
      <c r="E547" s="681" t="s">
        <v>2089</v>
      </c>
      <c r="F547" s="681" t="s">
        <v>977</v>
      </c>
      <c r="G547" s="681" t="s">
        <v>978</v>
      </c>
      <c r="H547" s="681" t="s">
        <v>1472</v>
      </c>
      <c r="I547" s="682">
        <v>19.7</v>
      </c>
    </row>
    <row r="548" spans="2:9">
      <c r="B548" s="681" t="s">
        <v>2090</v>
      </c>
      <c r="C548" s="681" t="s">
        <v>2061</v>
      </c>
      <c r="D548" s="681" t="s">
        <v>975</v>
      </c>
      <c r="E548" s="681" t="s">
        <v>2091</v>
      </c>
      <c r="F548" s="681" t="s">
        <v>977</v>
      </c>
      <c r="G548" s="681" t="s">
        <v>978</v>
      </c>
      <c r="H548" s="681" t="s">
        <v>1472</v>
      </c>
      <c r="I548" s="682">
        <v>39</v>
      </c>
    </row>
    <row r="549" spans="2:9">
      <c r="B549" s="681" t="s">
        <v>2092</v>
      </c>
      <c r="C549" s="681" t="s">
        <v>2061</v>
      </c>
      <c r="D549" s="681" t="s">
        <v>975</v>
      </c>
      <c r="E549" s="681" t="s">
        <v>2093</v>
      </c>
      <c r="F549" s="681" t="s">
        <v>977</v>
      </c>
      <c r="G549" s="681" t="s">
        <v>978</v>
      </c>
      <c r="H549" s="681" t="s">
        <v>1472</v>
      </c>
      <c r="I549" s="682">
        <v>10</v>
      </c>
    </row>
    <row r="550" spans="2:9">
      <c r="B550" s="681" t="s">
        <v>2094</v>
      </c>
      <c r="C550" s="681" t="s">
        <v>2061</v>
      </c>
      <c r="D550" s="681" t="s">
        <v>975</v>
      </c>
      <c r="E550" s="681" t="s">
        <v>2095</v>
      </c>
      <c r="F550" s="681" t="s">
        <v>977</v>
      </c>
      <c r="G550" s="681" t="s">
        <v>978</v>
      </c>
      <c r="H550" s="681" t="s">
        <v>1472</v>
      </c>
      <c r="I550" s="682">
        <v>70</v>
      </c>
    </row>
    <row r="551" spans="2:9">
      <c r="B551" s="681" t="s">
        <v>2096</v>
      </c>
      <c r="C551" s="681" t="s">
        <v>2061</v>
      </c>
      <c r="D551" s="681" t="s">
        <v>975</v>
      </c>
      <c r="E551" s="681" t="s">
        <v>2097</v>
      </c>
      <c r="F551" s="681" t="s">
        <v>977</v>
      </c>
      <c r="G551" s="681" t="s">
        <v>978</v>
      </c>
      <c r="H551" s="681" t="s">
        <v>1472</v>
      </c>
      <c r="I551" s="682">
        <v>20</v>
      </c>
    </row>
    <row r="552" spans="2:9">
      <c r="B552" s="681" t="s">
        <v>2098</v>
      </c>
      <c r="C552" s="681" t="s">
        <v>2061</v>
      </c>
      <c r="D552" s="681" t="s">
        <v>975</v>
      </c>
      <c r="E552" s="681" t="s">
        <v>2099</v>
      </c>
      <c r="F552" s="681" t="s">
        <v>977</v>
      </c>
      <c r="G552" s="681" t="s">
        <v>978</v>
      </c>
      <c r="H552" s="681" t="s">
        <v>1472</v>
      </c>
      <c r="I552" s="682">
        <v>38</v>
      </c>
    </row>
    <row r="553" spans="2:9">
      <c r="B553" s="681" t="s">
        <v>2100</v>
      </c>
      <c r="C553" s="681" t="s">
        <v>2061</v>
      </c>
      <c r="D553" s="681" t="s">
        <v>975</v>
      </c>
      <c r="E553" s="681" t="s">
        <v>2101</v>
      </c>
      <c r="F553" s="681" t="s">
        <v>977</v>
      </c>
      <c r="G553" s="681" t="s">
        <v>978</v>
      </c>
      <c r="H553" s="681" t="s">
        <v>1472</v>
      </c>
      <c r="I553" s="682">
        <v>60</v>
      </c>
    </row>
    <row r="554" spans="2:9">
      <c r="B554" s="681" t="s">
        <v>2102</v>
      </c>
      <c r="C554" s="681" t="s">
        <v>2061</v>
      </c>
      <c r="D554" s="681" t="s">
        <v>975</v>
      </c>
      <c r="E554" s="681" t="s">
        <v>2103</v>
      </c>
      <c r="F554" s="681" t="s">
        <v>977</v>
      </c>
      <c r="G554" s="681" t="s">
        <v>978</v>
      </c>
      <c r="H554" s="681" t="s">
        <v>1472</v>
      </c>
      <c r="I554" s="682">
        <v>42</v>
      </c>
    </row>
    <row r="555" spans="2:9">
      <c r="B555" s="681" t="s">
        <v>2104</v>
      </c>
      <c r="C555" s="681" t="s">
        <v>2061</v>
      </c>
      <c r="D555" s="681" t="s">
        <v>975</v>
      </c>
      <c r="E555" s="681" t="s">
        <v>2105</v>
      </c>
      <c r="F555" s="681" t="s">
        <v>946</v>
      </c>
      <c r="G555" s="681" t="s">
        <v>1217</v>
      </c>
      <c r="H555" s="681" t="s">
        <v>1472</v>
      </c>
      <c r="I555" s="682">
        <v>19</v>
      </c>
    </row>
    <row r="556" spans="2:9">
      <c r="B556" s="681" t="s">
        <v>2106</v>
      </c>
      <c r="C556" s="681" t="s">
        <v>2061</v>
      </c>
      <c r="D556" s="681" t="s">
        <v>975</v>
      </c>
      <c r="E556" s="681" t="s">
        <v>2107</v>
      </c>
      <c r="F556" s="681" t="s">
        <v>946</v>
      </c>
      <c r="G556" s="681" t="s">
        <v>1217</v>
      </c>
      <c r="H556" s="681" t="s">
        <v>1472</v>
      </c>
      <c r="I556" s="682">
        <v>7.7</v>
      </c>
    </row>
    <row r="557" spans="2:9">
      <c r="B557" s="681" t="s">
        <v>2108</v>
      </c>
      <c r="C557" s="681" t="s">
        <v>2061</v>
      </c>
      <c r="D557" s="681" t="s">
        <v>975</v>
      </c>
      <c r="E557" s="681" t="s">
        <v>2109</v>
      </c>
      <c r="F557" s="681" t="s">
        <v>946</v>
      </c>
      <c r="G557" s="681" t="s">
        <v>1217</v>
      </c>
      <c r="H557" s="681" t="s">
        <v>1472</v>
      </c>
      <c r="I557" s="682">
        <v>35</v>
      </c>
    </row>
    <row r="558" spans="2:9">
      <c r="B558" s="681" t="s">
        <v>2110</v>
      </c>
      <c r="C558" s="681" t="s">
        <v>2061</v>
      </c>
      <c r="D558" s="681" t="s">
        <v>975</v>
      </c>
      <c r="E558" s="681" t="s">
        <v>2111</v>
      </c>
      <c r="F558" s="681" t="s">
        <v>946</v>
      </c>
      <c r="G558" s="681" t="s">
        <v>1408</v>
      </c>
      <c r="H558" s="681" t="s">
        <v>1472</v>
      </c>
      <c r="I558" s="682">
        <v>20.5</v>
      </c>
    </row>
    <row r="559" spans="2:9">
      <c r="B559" s="681" t="s">
        <v>2112</v>
      </c>
      <c r="C559" s="681" t="s">
        <v>2061</v>
      </c>
      <c r="D559" s="681" t="s">
        <v>975</v>
      </c>
      <c r="E559" s="681" t="s">
        <v>2113</v>
      </c>
      <c r="F559" s="681" t="s">
        <v>946</v>
      </c>
      <c r="G559" s="681" t="s">
        <v>1408</v>
      </c>
      <c r="H559" s="681" t="s">
        <v>1472</v>
      </c>
      <c r="I559" s="682">
        <v>14.6</v>
      </c>
    </row>
    <row r="560" spans="2:9">
      <c r="B560" s="681" t="s">
        <v>2114</v>
      </c>
      <c r="C560" s="681" t="s">
        <v>2061</v>
      </c>
      <c r="D560" s="681" t="s">
        <v>975</v>
      </c>
      <c r="E560" s="681" t="s">
        <v>2115</v>
      </c>
      <c r="F560" s="681" t="s">
        <v>946</v>
      </c>
      <c r="G560" s="681" t="s">
        <v>1408</v>
      </c>
      <c r="H560" s="681" t="s">
        <v>1472</v>
      </c>
      <c r="I560" s="682">
        <v>14.7</v>
      </c>
    </row>
    <row r="561" spans="2:9">
      <c r="B561" s="681" t="s">
        <v>2116</v>
      </c>
      <c r="C561" s="681" t="s">
        <v>2061</v>
      </c>
      <c r="D561" s="681" t="s">
        <v>975</v>
      </c>
      <c r="E561" s="681" t="s">
        <v>2117</v>
      </c>
      <c r="F561" s="681" t="s">
        <v>946</v>
      </c>
      <c r="G561" s="681" t="s">
        <v>2118</v>
      </c>
      <c r="H561" s="681" t="s">
        <v>1472</v>
      </c>
      <c r="I561" s="682">
        <v>2.2999999999999998</v>
      </c>
    </row>
    <row r="562" spans="2:9">
      <c r="B562" s="681" t="s">
        <v>2119</v>
      </c>
      <c r="C562" s="681" t="s">
        <v>2061</v>
      </c>
      <c r="D562" s="681" t="s">
        <v>975</v>
      </c>
      <c r="E562" s="681" t="s">
        <v>2120</v>
      </c>
      <c r="F562" s="681" t="s">
        <v>946</v>
      </c>
      <c r="G562" s="681" t="s">
        <v>2118</v>
      </c>
      <c r="H562" s="681" t="s">
        <v>1472</v>
      </c>
      <c r="I562" s="682">
        <v>2.5</v>
      </c>
    </row>
    <row r="563" spans="2:9">
      <c r="B563" s="681" t="s">
        <v>2121</v>
      </c>
      <c r="C563" s="681" t="s">
        <v>2061</v>
      </c>
      <c r="D563" s="681" t="s">
        <v>975</v>
      </c>
      <c r="E563" s="681" t="s">
        <v>2122</v>
      </c>
      <c r="F563" s="681" t="s">
        <v>946</v>
      </c>
      <c r="G563" s="681" t="s">
        <v>2118</v>
      </c>
      <c r="H563" s="681" t="s">
        <v>1472</v>
      </c>
      <c r="I563" s="682">
        <v>2.6</v>
      </c>
    </row>
    <row r="564" spans="2:9">
      <c r="B564" s="681" t="s">
        <v>2123</v>
      </c>
      <c r="C564" s="681" t="s">
        <v>2061</v>
      </c>
      <c r="D564" s="681" t="s">
        <v>975</v>
      </c>
      <c r="E564" s="681" t="s">
        <v>2124</v>
      </c>
      <c r="F564" s="681" t="s">
        <v>946</v>
      </c>
      <c r="G564" s="681" t="s">
        <v>2118</v>
      </c>
      <c r="H564" s="681" t="s">
        <v>1472</v>
      </c>
      <c r="I564" s="682">
        <v>34.299999999999997</v>
      </c>
    </row>
    <row r="565" spans="2:9">
      <c r="B565" s="681" t="s">
        <v>2125</v>
      </c>
      <c r="C565" s="681" t="s">
        <v>2061</v>
      </c>
      <c r="D565" s="681" t="s">
        <v>975</v>
      </c>
      <c r="E565" s="681" t="s">
        <v>2126</v>
      </c>
      <c r="F565" s="681" t="s">
        <v>946</v>
      </c>
      <c r="G565" s="681" t="s">
        <v>2118</v>
      </c>
      <c r="H565" s="681" t="s">
        <v>1472</v>
      </c>
      <c r="I565" s="682">
        <v>3.5</v>
      </c>
    </row>
    <row r="566" spans="2:9">
      <c r="B566" s="681" t="s">
        <v>2127</v>
      </c>
      <c r="C566" s="681" t="s">
        <v>2061</v>
      </c>
      <c r="D566" s="681" t="s">
        <v>975</v>
      </c>
      <c r="E566" s="681" t="s">
        <v>2128</v>
      </c>
      <c r="F566" s="681" t="s">
        <v>946</v>
      </c>
      <c r="G566" s="681" t="s">
        <v>2118</v>
      </c>
      <c r="H566" s="681" t="s">
        <v>1472</v>
      </c>
      <c r="I566" s="682">
        <v>14.5</v>
      </c>
    </row>
    <row r="567" spans="2:9">
      <c r="B567" s="681" t="s">
        <v>2129</v>
      </c>
      <c r="C567" s="681" t="s">
        <v>2061</v>
      </c>
      <c r="D567" s="681" t="s">
        <v>975</v>
      </c>
      <c r="E567" s="681" t="s">
        <v>2130</v>
      </c>
      <c r="F567" s="681" t="s">
        <v>946</v>
      </c>
      <c r="G567" s="681" t="s">
        <v>2118</v>
      </c>
      <c r="H567" s="681" t="s">
        <v>1472</v>
      </c>
      <c r="I567" s="682">
        <v>49.9</v>
      </c>
    </row>
    <row r="568" spans="2:9">
      <c r="B568" s="681" t="s">
        <v>2131</v>
      </c>
      <c r="C568" s="681" t="s">
        <v>2061</v>
      </c>
      <c r="D568" s="681" t="s">
        <v>975</v>
      </c>
      <c r="E568" s="681" t="s">
        <v>2132</v>
      </c>
      <c r="F568" s="681" t="s">
        <v>946</v>
      </c>
      <c r="G568" s="681" t="s">
        <v>2118</v>
      </c>
      <c r="H568" s="681" t="s">
        <v>1472</v>
      </c>
      <c r="I568" s="682">
        <v>21.7</v>
      </c>
    </row>
    <row r="569" spans="2:9">
      <c r="B569" s="681" t="s">
        <v>2133</v>
      </c>
      <c r="C569" s="681" t="s">
        <v>2061</v>
      </c>
      <c r="D569" s="681" t="s">
        <v>975</v>
      </c>
      <c r="E569" s="681" t="s">
        <v>1154</v>
      </c>
      <c r="F569" s="681" t="s">
        <v>946</v>
      </c>
      <c r="G569" s="681" t="s">
        <v>2118</v>
      </c>
      <c r="H569" s="681" t="s">
        <v>1472</v>
      </c>
      <c r="I569" s="682">
        <v>19.600000000000001</v>
      </c>
    </row>
    <row r="570" spans="2:9">
      <c r="B570" s="681" t="s">
        <v>2134</v>
      </c>
      <c r="C570" s="681" t="s">
        <v>2061</v>
      </c>
      <c r="D570" s="681" t="s">
        <v>975</v>
      </c>
      <c r="E570" s="681" t="s">
        <v>2135</v>
      </c>
      <c r="F570" s="681" t="s">
        <v>946</v>
      </c>
      <c r="G570" s="681" t="s">
        <v>2118</v>
      </c>
      <c r="H570" s="681" t="s">
        <v>1472</v>
      </c>
      <c r="I570" s="682">
        <v>34.6</v>
      </c>
    </row>
    <row r="571" spans="2:9">
      <c r="B571" s="681" t="s">
        <v>2136</v>
      </c>
      <c r="C571" s="681" t="s">
        <v>2061</v>
      </c>
      <c r="D571" s="681" t="s">
        <v>975</v>
      </c>
      <c r="E571" s="681" t="s">
        <v>2137</v>
      </c>
      <c r="F571" s="681" t="s">
        <v>946</v>
      </c>
      <c r="G571" s="681" t="s">
        <v>2118</v>
      </c>
      <c r="H571" s="681" t="s">
        <v>1472</v>
      </c>
      <c r="I571" s="682">
        <v>2.4</v>
      </c>
    </row>
    <row r="572" spans="2:9">
      <c r="B572" s="681" t="s">
        <v>2138</v>
      </c>
      <c r="C572" s="681" t="s">
        <v>2061</v>
      </c>
      <c r="D572" s="681" t="s">
        <v>975</v>
      </c>
      <c r="E572" s="681" t="s">
        <v>2139</v>
      </c>
      <c r="F572" s="681" t="s">
        <v>946</v>
      </c>
      <c r="G572" s="681" t="s">
        <v>2118</v>
      </c>
      <c r="H572" s="681" t="s">
        <v>1472</v>
      </c>
      <c r="I572" s="682">
        <v>17.899999999999999</v>
      </c>
    </row>
    <row r="573" spans="2:9">
      <c r="B573" s="681" t="s">
        <v>2140</v>
      </c>
      <c r="C573" s="681" t="s">
        <v>2061</v>
      </c>
      <c r="D573" s="681" t="s">
        <v>975</v>
      </c>
      <c r="E573" s="681" t="s">
        <v>2141</v>
      </c>
      <c r="F573" s="681" t="s">
        <v>946</v>
      </c>
      <c r="G573" s="681" t="s">
        <v>2118</v>
      </c>
      <c r="H573" s="681" t="s">
        <v>1472</v>
      </c>
      <c r="I573" s="682">
        <v>36.299999999999997</v>
      </c>
    </row>
    <row r="574" spans="2:9">
      <c r="B574" s="681" t="s">
        <v>2142</v>
      </c>
      <c r="C574" s="681" t="s">
        <v>2061</v>
      </c>
      <c r="D574" s="681" t="s">
        <v>975</v>
      </c>
      <c r="E574" s="681" t="s">
        <v>2143</v>
      </c>
      <c r="F574" s="681" t="s">
        <v>946</v>
      </c>
      <c r="G574" s="681" t="s">
        <v>2118</v>
      </c>
      <c r="H574" s="681" t="s">
        <v>1472</v>
      </c>
      <c r="I574" s="682">
        <v>32</v>
      </c>
    </row>
    <row r="575" spans="2:9">
      <c r="B575" s="681" t="s">
        <v>2144</v>
      </c>
      <c r="C575" s="681" t="s">
        <v>2061</v>
      </c>
      <c r="D575" s="681" t="s">
        <v>975</v>
      </c>
      <c r="E575" s="681" t="s">
        <v>2145</v>
      </c>
      <c r="F575" s="681" t="s">
        <v>946</v>
      </c>
      <c r="G575" s="681" t="s">
        <v>2118</v>
      </c>
      <c r="H575" s="681" t="s">
        <v>1472</v>
      </c>
      <c r="I575" s="682">
        <v>42.6</v>
      </c>
    </row>
    <row r="576" spans="2:9">
      <c r="B576" s="681" t="s">
        <v>2146</v>
      </c>
      <c r="C576" s="681" t="s">
        <v>2061</v>
      </c>
      <c r="D576" s="681" t="s">
        <v>975</v>
      </c>
      <c r="E576" s="681" t="s">
        <v>2147</v>
      </c>
      <c r="F576" s="681" t="s">
        <v>946</v>
      </c>
      <c r="G576" s="681" t="s">
        <v>1425</v>
      </c>
      <c r="H576" s="681" t="s">
        <v>1472</v>
      </c>
      <c r="I576" s="682">
        <v>20.100000000000001</v>
      </c>
    </row>
    <row r="577" spans="2:9">
      <c r="B577" s="681" t="s">
        <v>2148</v>
      </c>
      <c r="C577" s="681" t="s">
        <v>2061</v>
      </c>
      <c r="D577" s="681" t="s">
        <v>975</v>
      </c>
      <c r="E577" s="681" t="s">
        <v>2149</v>
      </c>
      <c r="F577" s="681" t="s">
        <v>946</v>
      </c>
      <c r="G577" s="681" t="s">
        <v>1425</v>
      </c>
      <c r="H577" s="681" t="s">
        <v>1472</v>
      </c>
      <c r="I577" s="682">
        <v>18</v>
      </c>
    </row>
    <row r="578" spans="2:9">
      <c r="B578" s="681" t="s">
        <v>2150</v>
      </c>
      <c r="C578" s="681" t="s">
        <v>2061</v>
      </c>
      <c r="D578" s="681" t="s">
        <v>975</v>
      </c>
      <c r="E578" s="681" t="s">
        <v>2151</v>
      </c>
      <c r="F578" s="681" t="s">
        <v>946</v>
      </c>
      <c r="G578" s="681" t="s">
        <v>1425</v>
      </c>
      <c r="H578" s="681" t="s">
        <v>1472</v>
      </c>
      <c r="I578" s="682">
        <v>14</v>
      </c>
    </row>
    <row r="579" spans="2:9">
      <c r="B579" s="681" t="s">
        <v>2152</v>
      </c>
      <c r="C579" s="681" t="s">
        <v>2061</v>
      </c>
      <c r="D579" s="681" t="s">
        <v>975</v>
      </c>
      <c r="E579" s="681" t="s">
        <v>2153</v>
      </c>
      <c r="F579" s="681" t="s">
        <v>946</v>
      </c>
      <c r="G579" s="681" t="s">
        <v>1425</v>
      </c>
      <c r="H579" s="681" t="s">
        <v>1472</v>
      </c>
      <c r="I579" s="682">
        <v>2.5</v>
      </c>
    </row>
    <row r="580" spans="2:9">
      <c r="B580" s="681" t="s">
        <v>2154</v>
      </c>
      <c r="C580" s="681" t="s">
        <v>2061</v>
      </c>
      <c r="D580" s="681" t="s">
        <v>975</v>
      </c>
      <c r="E580" s="681" t="s">
        <v>1506</v>
      </c>
      <c r="F580" s="681" t="s">
        <v>946</v>
      </c>
      <c r="G580" s="681" t="s">
        <v>1425</v>
      </c>
      <c r="H580" s="681" t="s">
        <v>1472</v>
      </c>
      <c r="I580" s="682">
        <v>2.9</v>
      </c>
    </row>
    <row r="581" spans="2:9">
      <c r="B581" s="681" t="s">
        <v>2155</v>
      </c>
      <c r="C581" s="681" t="s">
        <v>2061</v>
      </c>
      <c r="D581" s="681" t="s">
        <v>975</v>
      </c>
      <c r="E581" s="681" t="s">
        <v>2156</v>
      </c>
      <c r="F581" s="681" t="s">
        <v>946</v>
      </c>
      <c r="G581" s="681" t="s">
        <v>1425</v>
      </c>
      <c r="H581" s="681" t="s">
        <v>1472</v>
      </c>
      <c r="I581" s="682">
        <v>22.2</v>
      </c>
    </row>
    <row r="582" spans="2:9">
      <c r="B582" s="681" t="s">
        <v>2157</v>
      </c>
      <c r="C582" s="681" t="s">
        <v>2061</v>
      </c>
      <c r="D582" s="681" t="s">
        <v>975</v>
      </c>
      <c r="E582" s="681" t="s">
        <v>1405</v>
      </c>
      <c r="F582" s="681" t="s">
        <v>946</v>
      </c>
      <c r="G582" s="681" t="s">
        <v>1425</v>
      </c>
      <c r="H582" s="681" t="s">
        <v>1472</v>
      </c>
      <c r="I582" s="682">
        <v>10.4</v>
      </c>
    </row>
    <row r="583" spans="2:9">
      <c r="B583" s="681" t="s">
        <v>2158</v>
      </c>
      <c r="C583" s="681" t="s">
        <v>2061</v>
      </c>
      <c r="D583" s="681" t="s">
        <v>975</v>
      </c>
      <c r="E583" s="681" t="s">
        <v>2159</v>
      </c>
      <c r="F583" s="681" t="s">
        <v>946</v>
      </c>
      <c r="G583" s="681" t="s">
        <v>1425</v>
      </c>
      <c r="H583" s="681" t="s">
        <v>1472</v>
      </c>
      <c r="I583" s="682">
        <v>4</v>
      </c>
    </row>
    <row r="584" spans="2:9">
      <c r="B584" s="681" t="s">
        <v>2160</v>
      </c>
      <c r="C584" s="681" t="s">
        <v>2061</v>
      </c>
      <c r="D584" s="681" t="s">
        <v>975</v>
      </c>
      <c r="E584" s="681" t="s">
        <v>1814</v>
      </c>
      <c r="F584" s="681" t="s">
        <v>946</v>
      </c>
      <c r="G584" s="681" t="s">
        <v>1425</v>
      </c>
      <c r="H584" s="681" t="s">
        <v>1472</v>
      </c>
      <c r="I584" s="682">
        <v>5</v>
      </c>
    </row>
    <row r="585" spans="2:9">
      <c r="B585" s="681" t="s">
        <v>2161</v>
      </c>
      <c r="C585" s="681" t="s">
        <v>2061</v>
      </c>
      <c r="D585" s="681" t="s">
        <v>975</v>
      </c>
      <c r="E585" s="681" t="s">
        <v>2162</v>
      </c>
      <c r="F585" s="681" t="s">
        <v>946</v>
      </c>
      <c r="G585" s="681" t="s">
        <v>1425</v>
      </c>
      <c r="H585" s="681" t="s">
        <v>1472</v>
      </c>
      <c r="I585" s="682">
        <v>140</v>
      </c>
    </row>
    <row r="586" spans="2:9">
      <c r="B586" s="681" t="s">
        <v>2163</v>
      </c>
      <c r="C586" s="681" t="s">
        <v>2061</v>
      </c>
      <c r="D586" s="681" t="s">
        <v>975</v>
      </c>
      <c r="E586" s="681" t="s">
        <v>2164</v>
      </c>
      <c r="F586" s="681" t="s">
        <v>946</v>
      </c>
      <c r="G586" s="681" t="s">
        <v>1425</v>
      </c>
      <c r="H586" s="681" t="s">
        <v>1472</v>
      </c>
      <c r="I586" s="682">
        <v>77</v>
      </c>
    </row>
    <row r="587" spans="2:9">
      <c r="B587" s="681" t="s">
        <v>2165</v>
      </c>
      <c r="C587" s="681" t="s">
        <v>2061</v>
      </c>
      <c r="D587" s="681" t="s">
        <v>975</v>
      </c>
      <c r="E587" s="681" t="s">
        <v>2004</v>
      </c>
      <c r="F587" s="681" t="s">
        <v>946</v>
      </c>
      <c r="G587" s="681" t="s">
        <v>1425</v>
      </c>
      <c r="H587" s="681" t="s">
        <v>1472</v>
      </c>
      <c r="I587" s="682">
        <v>20.100000000000001</v>
      </c>
    </row>
    <row r="588" spans="2:9">
      <c r="B588" s="681" t="s">
        <v>2166</v>
      </c>
      <c r="C588" s="681" t="s">
        <v>2061</v>
      </c>
      <c r="D588" s="681" t="s">
        <v>975</v>
      </c>
      <c r="E588" s="681" t="s">
        <v>2167</v>
      </c>
      <c r="F588" s="681" t="s">
        <v>946</v>
      </c>
      <c r="G588" s="681" t="s">
        <v>1425</v>
      </c>
      <c r="H588" s="681" t="s">
        <v>1472</v>
      </c>
      <c r="I588" s="682">
        <v>6</v>
      </c>
    </row>
    <row r="589" spans="2:9">
      <c r="B589" s="681" t="s">
        <v>2168</v>
      </c>
      <c r="C589" s="681" t="s">
        <v>2061</v>
      </c>
      <c r="D589" s="681" t="s">
        <v>975</v>
      </c>
      <c r="E589" s="681" t="s">
        <v>2169</v>
      </c>
      <c r="F589" s="681" t="s">
        <v>946</v>
      </c>
      <c r="G589" s="681" t="s">
        <v>2170</v>
      </c>
      <c r="H589" s="681" t="s">
        <v>1472</v>
      </c>
      <c r="I589" s="682">
        <v>96</v>
      </c>
    </row>
    <row r="590" spans="2:9">
      <c r="B590" s="681" t="s">
        <v>2171</v>
      </c>
      <c r="C590" s="681" t="s">
        <v>2061</v>
      </c>
      <c r="D590" s="681" t="s">
        <v>975</v>
      </c>
      <c r="E590" s="681" t="s">
        <v>2172</v>
      </c>
      <c r="F590" s="681" t="s">
        <v>946</v>
      </c>
      <c r="G590" s="681" t="s">
        <v>2170</v>
      </c>
      <c r="H590" s="681" t="s">
        <v>1472</v>
      </c>
      <c r="I590" s="682">
        <v>9.5</v>
      </c>
    </row>
    <row r="591" spans="2:9">
      <c r="B591" s="681" t="s">
        <v>2173</v>
      </c>
      <c r="C591" s="681" t="s">
        <v>2061</v>
      </c>
      <c r="D591" s="681" t="s">
        <v>975</v>
      </c>
      <c r="E591" s="681" t="s">
        <v>2174</v>
      </c>
      <c r="F591" s="681" t="s">
        <v>946</v>
      </c>
      <c r="G591" s="681" t="s">
        <v>2170</v>
      </c>
      <c r="H591" s="681" t="s">
        <v>1472</v>
      </c>
      <c r="I591" s="682">
        <v>42.7</v>
      </c>
    </row>
    <row r="592" spans="2:9">
      <c r="B592" s="681" t="s">
        <v>2175</v>
      </c>
      <c r="C592" s="681" t="s">
        <v>2061</v>
      </c>
      <c r="D592" s="681" t="s">
        <v>975</v>
      </c>
      <c r="E592" s="681" t="s">
        <v>2176</v>
      </c>
      <c r="F592" s="681" t="s">
        <v>946</v>
      </c>
      <c r="G592" s="681" t="s">
        <v>2170</v>
      </c>
      <c r="H592" s="681" t="s">
        <v>1472</v>
      </c>
      <c r="I592" s="682">
        <v>10.4</v>
      </c>
    </row>
    <row r="593" spans="2:9">
      <c r="B593" s="681" t="s">
        <v>2177</v>
      </c>
      <c r="C593" s="681" t="s">
        <v>2061</v>
      </c>
      <c r="D593" s="681" t="s">
        <v>975</v>
      </c>
      <c r="E593" s="681" t="s">
        <v>2178</v>
      </c>
      <c r="F593" s="681" t="s">
        <v>946</v>
      </c>
      <c r="G593" s="681" t="s">
        <v>2170</v>
      </c>
      <c r="H593" s="681" t="s">
        <v>1472</v>
      </c>
      <c r="I593" s="682">
        <v>16.7</v>
      </c>
    </row>
    <row r="594" spans="2:9">
      <c r="B594" s="681" t="s">
        <v>2179</v>
      </c>
      <c r="C594" s="681" t="s">
        <v>2061</v>
      </c>
      <c r="D594" s="681" t="s">
        <v>975</v>
      </c>
      <c r="E594" s="681" t="s">
        <v>2180</v>
      </c>
      <c r="F594" s="681" t="s">
        <v>946</v>
      </c>
      <c r="G594" s="681" t="s">
        <v>2170</v>
      </c>
      <c r="H594" s="681" t="s">
        <v>1472</v>
      </c>
      <c r="I594" s="682">
        <v>21</v>
      </c>
    </row>
    <row r="595" spans="2:9">
      <c r="B595" s="681" t="s">
        <v>2181</v>
      </c>
      <c r="C595" s="681" t="s">
        <v>2061</v>
      </c>
      <c r="D595" s="681" t="s">
        <v>975</v>
      </c>
      <c r="E595" s="681" t="s">
        <v>2182</v>
      </c>
      <c r="F595" s="681" t="s">
        <v>946</v>
      </c>
      <c r="G595" s="681" t="s">
        <v>2170</v>
      </c>
      <c r="H595" s="681" t="s">
        <v>1472</v>
      </c>
      <c r="I595" s="682">
        <v>3.6</v>
      </c>
    </row>
    <row r="596" spans="2:9">
      <c r="B596" s="681" t="s">
        <v>2183</v>
      </c>
      <c r="C596" s="681" t="s">
        <v>2061</v>
      </c>
      <c r="D596" s="681" t="s">
        <v>975</v>
      </c>
      <c r="E596" s="681" t="s">
        <v>2184</v>
      </c>
      <c r="F596" s="681" t="s">
        <v>946</v>
      </c>
      <c r="G596" s="681" t="s">
        <v>2170</v>
      </c>
      <c r="H596" s="681" t="s">
        <v>1472</v>
      </c>
      <c r="I596" s="682">
        <v>7.2</v>
      </c>
    </row>
    <row r="597" spans="2:9">
      <c r="B597" s="681" t="s">
        <v>2185</v>
      </c>
      <c r="C597" s="681" t="s">
        <v>2061</v>
      </c>
      <c r="D597" s="681" t="s">
        <v>975</v>
      </c>
      <c r="E597" s="681" t="s">
        <v>2186</v>
      </c>
      <c r="F597" s="681" t="s">
        <v>946</v>
      </c>
      <c r="G597" s="681" t="s">
        <v>2187</v>
      </c>
      <c r="H597" s="681" t="s">
        <v>1472</v>
      </c>
      <c r="I597" s="682">
        <v>41.1</v>
      </c>
    </row>
    <row r="598" spans="2:9">
      <c r="B598" s="681" t="s">
        <v>2188</v>
      </c>
      <c r="C598" s="681" t="s">
        <v>2061</v>
      </c>
      <c r="D598" s="681" t="s">
        <v>975</v>
      </c>
      <c r="E598" s="681" t="s">
        <v>2189</v>
      </c>
      <c r="F598" s="681" t="s">
        <v>946</v>
      </c>
      <c r="G598" s="681" t="s">
        <v>2187</v>
      </c>
      <c r="H598" s="681" t="s">
        <v>1472</v>
      </c>
      <c r="I598" s="682">
        <v>67</v>
      </c>
    </row>
    <row r="599" spans="2:9">
      <c r="B599" s="681" t="s">
        <v>2190</v>
      </c>
      <c r="C599" s="681" t="s">
        <v>2061</v>
      </c>
      <c r="D599" s="681" t="s">
        <v>975</v>
      </c>
      <c r="E599" s="681" t="s">
        <v>2191</v>
      </c>
      <c r="F599" s="681" t="s">
        <v>946</v>
      </c>
      <c r="G599" s="681" t="s">
        <v>2187</v>
      </c>
      <c r="H599" s="681" t="s">
        <v>1472</v>
      </c>
      <c r="I599" s="682">
        <v>87</v>
      </c>
    </row>
    <row r="600" spans="2:9">
      <c r="B600" s="681" t="s">
        <v>2192</v>
      </c>
      <c r="C600" s="681" t="s">
        <v>2061</v>
      </c>
      <c r="D600" s="681" t="s">
        <v>975</v>
      </c>
      <c r="E600" s="681" t="s">
        <v>2193</v>
      </c>
      <c r="F600" s="681" t="s">
        <v>946</v>
      </c>
      <c r="G600" s="681" t="s">
        <v>2187</v>
      </c>
      <c r="H600" s="681" t="s">
        <v>1472</v>
      </c>
      <c r="I600" s="682">
        <v>37.5</v>
      </c>
    </row>
    <row r="601" spans="2:9">
      <c r="B601" s="681" t="s">
        <v>2194</v>
      </c>
      <c r="C601" s="681" t="s">
        <v>2061</v>
      </c>
      <c r="D601" s="681" t="s">
        <v>975</v>
      </c>
      <c r="E601" s="681" t="s">
        <v>2195</v>
      </c>
      <c r="F601" s="681" t="s">
        <v>946</v>
      </c>
      <c r="G601" s="681" t="s">
        <v>2187</v>
      </c>
      <c r="H601" s="681" t="s">
        <v>1472</v>
      </c>
      <c r="I601" s="682">
        <v>85</v>
      </c>
    </row>
    <row r="602" spans="2:9">
      <c r="B602" s="681" t="s">
        <v>2196</v>
      </c>
      <c r="C602" s="681" t="s">
        <v>2061</v>
      </c>
      <c r="D602" s="681" t="s">
        <v>975</v>
      </c>
      <c r="E602" s="681" t="s">
        <v>2197</v>
      </c>
      <c r="F602" s="681" t="s">
        <v>946</v>
      </c>
      <c r="G602" s="681" t="s">
        <v>2187</v>
      </c>
      <c r="H602" s="681" t="s">
        <v>1472</v>
      </c>
      <c r="I602" s="682">
        <v>4.5</v>
      </c>
    </row>
    <row r="603" spans="2:9">
      <c r="B603" s="681" t="s">
        <v>2198</v>
      </c>
      <c r="C603" s="681" t="s">
        <v>2061</v>
      </c>
      <c r="D603" s="681" t="s">
        <v>975</v>
      </c>
      <c r="E603" s="681" t="s">
        <v>2199</v>
      </c>
      <c r="F603" s="681" t="s">
        <v>946</v>
      </c>
      <c r="G603" s="681" t="s">
        <v>2187</v>
      </c>
      <c r="H603" s="681" t="s">
        <v>1472</v>
      </c>
      <c r="I603" s="682">
        <v>32</v>
      </c>
    </row>
    <row r="604" spans="2:9">
      <c r="B604" s="681" t="s">
        <v>2200</v>
      </c>
      <c r="C604" s="681" t="s">
        <v>2061</v>
      </c>
      <c r="D604" s="681" t="s">
        <v>975</v>
      </c>
      <c r="E604" s="681" t="s">
        <v>2201</v>
      </c>
      <c r="F604" s="681" t="s">
        <v>946</v>
      </c>
      <c r="G604" s="681" t="s">
        <v>2187</v>
      </c>
      <c r="H604" s="681" t="s">
        <v>1472</v>
      </c>
      <c r="I604" s="682">
        <v>9.6999999999999993</v>
      </c>
    </row>
    <row r="605" spans="2:9">
      <c r="B605" s="681" t="s">
        <v>2202</v>
      </c>
      <c r="C605" s="681" t="s">
        <v>2061</v>
      </c>
      <c r="D605" s="681" t="s">
        <v>975</v>
      </c>
      <c r="E605" s="681" t="s">
        <v>2203</v>
      </c>
      <c r="F605" s="681" t="s">
        <v>946</v>
      </c>
      <c r="G605" s="681" t="s">
        <v>2187</v>
      </c>
      <c r="H605" s="681" t="s">
        <v>1472</v>
      </c>
      <c r="I605" s="682">
        <v>7.5</v>
      </c>
    </row>
    <row r="606" spans="2:9">
      <c r="B606" s="681" t="s">
        <v>2204</v>
      </c>
      <c r="C606" s="681" t="s">
        <v>2061</v>
      </c>
      <c r="D606" s="681" t="s">
        <v>975</v>
      </c>
      <c r="E606" s="681" t="s">
        <v>2205</v>
      </c>
      <c r="F606" s="681" t="s">
        <v>946</v>
      </c>
      <c r="G606" s="681" t="s">
        <v>2187</v>
      </c>
      <c r="H606" s="681" t="s">
        <v>1472</v>
      </c>
      <c r="I606" s="682">
        <v>38.5</v>
      </c>
    </row>
    <row r="607" spans="2:9">
      <c r="B607" s="681" t="s">
        <v>2206</v>
      </c>
      <c r="C607" s="681" t="s">
        <v>2061</v>
      </c>
      <c r="D607" s="681" t="s">
        <v>975</v>
      </c>
      <c r="E607" s="681" t="s">
        <v>2207</v>
      </c>
      <c r="F607" s="681" t="s">
        <v>946</v>
      </c>
      <c r="G607" s="681" t="s">
        <v>2208</v>
      </c>
      <c r="H607" s="681" t="s">
        <v>1472</v>
      </c>
      <c r="I607" s="682">
        <v>7.8</v>
      </c>
    </row>
    <row r="608" spans="2:9">
      <c r="B608" s="681" t="s">
        <v>2209</v>
      </c>
      <c r="C608" s="681" t="s">
        <v>2061</v>
      </c>
      <c r="D608" s="681" t="s">
        <v>975</v>
      </c>
      <c r="E608" s="681" t="s">
        <v>2210</v>
      </c>
      <c r="F608" s="681" t="s">
        <v>946</v>
      </c>
      <c r="G608" s="681" t="s">
        <v>2208</v>
      </c>
      <c r="H608" s="681" t="s">
        <v>1472</v>
      </c>
      <c r="I608" s="682">
        <v>65.2</v>
      </c>
    </row>
    <row r="609" spans="2:9">
      <c r="B609" s="681" t="s">
        <v>2211</v>
      </c>
      <c r="C609" s="681" t="s">
        <v>2061</v>
      </c>
      <c r="D609" s="681" t="s">
        <v>975</v>
      </c>
      <c r="E609" s="681" t="s">
        <v>2212</v>
      </c>
      <c r="F609" s="681" t="s">
        <v>946</v>
      </c>
      <c r="G609" s="681" t="s">
        <v>2208</v>
      </c>
      <c r="H609" s="681" t="s">
        <v>1472</v>
      </c>
      <c r="I609" s="682">
        <v>41</v>
      </c>
    </row>
    <row r="610" spans="2:9">
      <c r="B610" s="681" t="s">
        <v>2213</v>
      </c>
      <c r="C610" s="681" t="s">
        <v>2061</v>
      </c>
      <c r="D610" s="681" t="s">
        <v>975</v>
      </c>
      <c r="E610" s="681" t="s">
        <v>2214</v>
      </c>
      <c r="F610" s="681" t="s">
        <v>946</v>
      </c>
      <c r="G610" s="681" t="s">
        <v>2208</v>
      </c>
      <c r="H610" s="681" t="s">
        <v>1472</v>
      </c>
      <c r="I610" s="682">
        <v>14</v>
      </c>
    </row>
    <row r="611" spans="2:9">
      <c r="B611" s="681" t="s">
        <v>2215</v>
      </c>
      <c r="C611" s="681" t="s">
        <v>2061</v>
      </c>
      <c r="D611" s="681" t="s">
        <v>975</v>
      </c>
      <c r="E611" s="681" t="s">
        <v>2216</v>
      </c>
      <c r="F611" s="681" t="s">
        <v>1258</v>
      </c>
      <c r="G611" s="681" t="s">
        <v>1467</v>
      </c>
      <c r="H611" s="681" t="s">
        <v>1472</v>
      </c>
      <c r="I611" s="682">
        <v>16.3</v>
      </c>
    </row>
    <row r="612" spans="2:9">
      <c r="B612" s="681" t="s">
        <v>2217</v>
      </c>
      <c r="C612" s="681" t="s">
        <v>2061</v>
      </c>
      <c r="D612" s="681" t="s">
        <v>975</v>
      </c>
      <c r="E612" s="681" t="s">
        <v>2218</v>
      </c>
      <c r="F612" s="681" t="s">
        <v>1258</v>
      </c>
      <c r="G612" s="681" t="s">
        <v>1467</v>
      </c>
      <c r="H612" s="681" t="s">
        <v>1472</v>
      </c>
      <c r="I612" s="682">
        <v>6.7</v>
      </c>
    </row>
    <row r="613" spans="2:9">
      <c r="B613" s="681" t="s">
        <v>2219</v>
      </c>
      <c r="C613" s="681" t="s">
        <v>2061</v>
      </c>
      <c r="D613" s="681" t="s">
        <v>975</v>
      </c>
      <c r="E613" s="681" t="s">
        <v>2220</v>
      </c>
      <c r="F613" s="681" t="s">
        <v>1258</v>
      </c>
      <c r="G613" s="681" t="s">
        <v>2221</v>
      </c>
      <c r="H613" s="681" t="s">
        <v>1472</v>
      </c>
      <c r="I613" s="682">
        <v>4.7</v>
      </c>
    </row>
    <row r="614" spans="2:9">
      <c r="B614" s="681" t="s">
        <v>2222</v>
      </c>
      <c r="C614" s="681" t="s">
        <v>2061</v>
      </c>
      <c r="D614" s="681" t="s">
        <v>975</v>
      </c>
      <c r="E614" s="681" t="s">
        <v>2156</v>
      </c>
      <c r="F614" s="681" t="s">
        <v>1258</v>
      </c>
      <c r="G614" s="681" t="s">
        <v>2221</v>
      </c>
      <c r="H614" s="681" t="s">
        <v>1472</v>
      </c>
      <c r="I614" s="682">
        <v>28</v>
      </c>
    </row>
    <row r="615" spans="2:9">
      <c r="B615" s="681" t="s">
        <v>2223</v>
      </c>
      <c r="C615" s="681" t="s">
        <v>2061</v>
      </c>
      <c r="D615" s="681" t="s">
        <v>975</v>
      </c>
      <c r="E615" s="681" t="s">
        <v>2224</v>
      </c>
      <c r="F615" s="681" t="s">
        <v>1258</v>
      </c>
      <c r="G615" s="681" t="s">
        <v>2221</v>
      </c>
      <c r="H615" s="681" t="s">
        <v>1472</v>
      </c>
      <c r="I615" s="682">
        <v>33.6</v>
      </c>
    </row>
    <row r="616" spans="2:9">
      <c r="B616" s="681" t="s">
        <v>2225</v>
      </c>
      <c r="C616" s="681" t="s">
        <v>2061</v>
      </c>
      <c r="D616" s="681" t="s">
        <v>975</v>
      </c>
      <c r="E616" s="681" t="s">
        <v>2226</v>
      </c>
      <c r="F616" s="681" t="s">
        <v>1258</v>
      </c>
      <c r="G616" s="681" t="s">
        <v>2221</v>
      </c>
      <c r="H616" s="681" t="s">
        <v>1472</v>
      </c>
      <c r="I616" s="682">
        <v>6.5</v>
      </c>
    </row>
    <row r="617" spans="2:9">
      <c r="B617" s="681" t="s">
        <v>2227</v>
      </c>
      <c r="C617" s="681" t="s">
        <v>2061</v>
      </c>
      <c r="D617" s="681" t="s">
        <v>975</v>
      </c>
      <c r="E617" s="681" t="s">
        <v>2228</v>
      </c>
      <c r="F617" s="681" t="s">
        <v>1258</v>
      </c>
      <c r="G617" s="681" t="s">
        <v>2221</v>
      </c>
      <c r="H617" s="681" t="s">
        <v>1472</v>
      </c>
      <c r="I617" s="682">
        <v>20.6</v>
      </c>
    </row>
    <row r="618" spans="2:9">
      <c r="B618" s="681" t="s">
        <v>2229</v>
      </c>
      <c r="C618" s="681" t="s">
        <v>2061</v>
      </c>
      <c r="D618" s="681" t="s">
        <v>975</v>
      </c>
      <c r="E618" s="681" t="s">
        <v>2230</v>
      </c>
      <c r="F618" s="681" t="s">
        <v>1258</v>
      </c>
      <c r="G618" s="681" t="s">
        <v>2221</v>
      </c>
      <c r="H618" s="681" t="s">
        <v>1472</v>
      </c>
      <c r="I618" s="682">
        <v>6.7</v>
      </c>
    </row>
    <row r="619" spans="2:9">
      <c r="B619" s="681" t="s">
        <v>2231</v>
      </c>
      <c r="C619" s="681" t="s">
        <v>2061</v>
      </c>
      <c r="D619" s="681" t="s">
        <v>975</v>
      </c>
      <c r="E619" s="681" t="s">
        <v>1375</v>
      </c>
      <c r="F619" s="681" t="s">
        <v>1258</v>
      </c>
      <c r="G619" s="681" t="s">
        <v>2221</v>
      </c>
      <c r="H619" s="681" t="s">
        <v>1472</v>
      </c>
      <c r="I619" s="682">
        <v>14.6</v>
      </c>
    </row>
    <row r="620" spans="2:9">
      <c r="B620" s="681" t="s">
        <v>2232</v>
      </c>
      <c r="C620" s="681" t="s">
        <v>2061</v>
      </c>
      <c r="D620" s="681" t="s">
        <v>975</v>
      </c>
      <c r="E620" s="681" t="s">
        <v>2233</v>
      </c>
      <c r="F620" s="681" t="s">
        <v>1258</v>
      </c>
      <c r="G620" s="681" t="s">
        <v>2221</v>
      </c>
      <c r="H620" s="681" t="s">
        <v>1472</v>
      </c>
      <c r="I620" s="682">
        <v>8.5</v>
      </c>
    </row>
    <row r="621" spans="2:9">
      <c r="B621" s="681" t="s">
        <v>2234</v>
      </c>
      <c r="C621" s="681" t="s">
        <v>2061</v>
      </c>
      <c r="D621" s="681" t="s">
        <v>975</v>
      </c>
      <c r="E621" s="681" t="s">
        <v>1368</v>
      </c>
      <c r="F621" s="681" t="s">
        <v>1258</v>
      </c>
      <c r="G621" s="681" t="s">
        <v>2221</v>
      </c>
      <c r="H621" s="681" t="s">
        <v>1472</v>
      </c>
      <c r="I621" s="682">
        <v>70</v>
      </c>
    </row>
    <row r="622" spans="2:9">
      <c r="B622" s="681" t="s">
        <v>2235</v>
      </c>
      <c r="C622" s="681" t="s">
        <v>2061</v>
      </c>
      <c r="D622" s="681" t="s">
        <v>975</v>
      </c>
      <c r="E622" s="681" t="s">
        <v>2236</v>
      </c>
      <c r="F622" s="681" t="s">
        <v>1258</v>
      </c>
      <c r="G622" s="681" t="s">
        <v>2221</v>
      </c>
      <c r="H622" s="681" t="s">
        <v>1472</v>
      </c>
      <c r="I622" s="682">
        <v>14.6</v>
      </c>
    </row>
    <row r="623" spans="2:9">
      <c r="B623" s="681" t="s">
        <v>2237</v>
      </c>
      <c r="C623" s="681" t="s">
        <v>2061</v>
      </c>
      <c r="D623" s="681" t="s">
        <v>975</v>
      </c>
      <c r="E623" s="681" t="s">
        <v>2238</v>
      </c>
      <c r="F623" s="681" t="s">
        <v>1258</v>
      </c>
      <c r="G623" s="681" t="s">
        <v>2221</v>
      </c>
      <c r="H623" s="681" t="s">
        <v>1472</v>
      </c>
      <c r="I623" s="682">
        <v>3.7</v>
      </c>
    </row>
    <row r="624" spans="2:9">
      <c r="B624" s="681" t="s">
        <v>2239</v>
      </c>
      <c r="C624" s="681" t="s">
        <v>2061</v>
      </c>
      <c r="D624" s="681" t="s">
        <v>975</v>
      </c>
      <c r="E624" s="681" t="s">
        <v>2240</v>
      </c>
      <c r="F624" s="681" t="s">
        <v>1258</v>
      </c>
      <c r="G624" s="681" t="s">
        <v>2221</v>
      </c>
      <c r="H624" s="681" t="s">
        <v>1472</v>
      </c>
      <c r="I624" s="682">
        <v>8.5</v>
      </c>
    </row>
    <row r="625" spans="2:9">
      <c r="B625" s="681" t="s">
        <v>2241</v>
      </c>
      <c r="C625" s="681" t="s">
        <v>2061</v>
      </c>
      <c r="D625" s="681" t="s">
        <v>975</v>
      </c>
      <c r="E625" s="681" t="s">
        <v>2242</v>
      </c>
      <c r="F625" s="681" t="s">
        <v>1258</v>
      </c>
      <c r="G625" s="681" t="s">
        <v>2221</v>
      </c>
      <c r="H625" s="681" t="s">
        <v>1472</v>
      </c>
      <c r="I625" s="682">
        <v>6</v>
      </c>
    </row>
    <row r="626" spans="2:9">
      <c r="B626" s="681" t="s">
        <v>2243</v>
      </c>
      <c r="C626" s="681" t="s">
        <v>2061</v>
      </c>
      <c r="D626" s="681" t="s">
        <v>975</v>
      </c>
      <c r="E626" s="681" t="s">
        <v>2244</v>
      </c>
      <c r="F626" s="681" t="s">
        <v>1258</v>
      </c>
      <c r="G626" s="681" t="s">
        <v>2245</v>
      </c>
      <c r="H626" s="681" t="s">
        <v>1472</v>
      </c>
      <c r="I626" s="682">
        <v>8.5</v>
      </c>
    </row>
    <row r="627" spans="2:9">
      <c r="B627" s="681" t="s">
        <v>2246</v>
      </c>
      <c r="C627" s="681" t="s">
        <v>2061</v>
      </c>
      <c r="D627" s="681" t="s">
        <v>975</v>
      </c>
      <c r="E627" s="681" t="s">
        <v>2247</v>
      </c>
      <c r="F627" s="681" t="s">
        <v>1258</v>
      </c>
      <c r="G627" s="681" t="s">
        <v>2245</v>
      </c>
      <c r="H627" s="681" t="s">
        <v>1472</v>
      </c>
      <c r="I627" s="682">
        <v>12.1</v>
      </c>
    </row>
    <row r="628" spans="2:9">
      <c r="B628" s="681" t="s">
        <v>2248</v>
      </c>
      <c r="C628" s="681" t="s">
        <v>2061</v>
      </c>
      <c r="D628" s="681" t="s">
        <v>975</v>
      </c>
      <c r="E628" s="681" t="s">
        <v>2249</v>
      </c>
      <c r="F628" s="681" t="s">
        <v>1258</v>
      </c>
      <c r="G628" s="681" t="s">
        <v>2245</v>
      </c>
      <c r="H628" s="681" t="s">
        <v>1472</v>
      </c>
      <c r="I628" s="682">
        <v>20.6</v>
      </c>
    </row>
    <row r="629" spans="2:9">
      <c r="B629" s="681" t="s">
        <v>2250</v>
      </c>
      <c r="C629" s="681" t="s">
        <v>2061</v>
      </c>
      <c r="D629" s="681" t="s">
        <v>975</v>
      </c>
      <c r="E629" s="681" t="s">
        <v>2251</v>
      </c>
      <c r="F629" s="681" t="s">
        <v>1258</v>
      </c>
      <c r="G629" s="681" t="s">
        <v>2245</v>
      </c>
      <c r="H629" s="681" t="s">
        <v>1472</v>
      </c>
      <c r="I629" s="682">
        <v>27.5</v>
      </c>
    </row>
    <row r="630" spans="2:9">
      <c r="B630" s="681" t="s">
        <v>2252</v>
      </c>
      <c r="C630" s="681" t="s">
        <v>2061</v>
      </c>
      <c r="D630" s="681" t="s">
        <v>975</v>
      </c>
      <c r="E630" s="681" t="s">
        <v>2253</v>
      </c>
      <c r="F630" s="681" t="s">
        <v>1258</v>
      </c>
      <c r="G630" s="681" t="s">
        <v>2245</v>
      </c>
      <c r="H630" s="681" t="s">
        <v>1472</v>
      </c>
      <c r="I630" s="682">
        <v>149.1</v>
      </c>
    </row>
    <row r="631" spans="2:9">
      <c r="B631" s="681" t="s">
        <v>2254</v>
      </c>
      <c r="C631" s="681" t="s">
        <v>2061</v>
      </c>
      <c r="D631" s="681" t="s">
        <v>975</v>
      </c>
      <c r="E631" s="681" t="s">
        <v>1510</v>
      </c>
      <c r="F631" s="681" t="s">
        <v>1258</v>
      </c>
      <c r="G631" s="681" t="s">
        <v>2245</v>
      </c>
      <c r="H631" s="681" t="s">
        <v>1472</v>
      </c>
      <c r="I631" s="682">
        <v>10</v>
      </c>
    </row>
    <row r="632" spans="2:9">
      <c r="B632" s="681" t="s">
        <v>2255</v>
      </c>
      <c r="C632" s="681" t="s">
        <v>2061</v>
      </c>
      <c r="D632" s="681" t="s">
        <v>975</v>
      </c>
      <c r="E632" s="681" t="s">
        <v>2256</v>
      </c>
      <c r="F632" s="681" t="s">
        <v>1258</v>
      </c>
      <c r="G632" s="681" t="s">
        <v>2245</v>
      </c>
      <c r="H632" s="681" t="s">
        <v>1472</v>
      </c>
      <c r="I632" s="682">
        <v>9</v>
      </c>
    </row>
    <row r="633" spans="2:9">
      <c r="B633" s="681" t="s">
        <v>2257</v>
      </c>
      <c r="C633" s="681" t="s">
        <v>2061</v>
      </c>
      <c r="D633" s="681" t="s">
        <v>975</v>
      </c>
      <c r="E633" s="681" t="s">
        <v>1566</v>
      </c>
      <c r="F633" s="681" t="s">
        <v>1258</v>
      </c>
      <c r="G633" s="681" t="s">
        <v>2245</v>
      </c>
      <c r="H633" s="681" t="s">
        <v>1472</v>
      </c>
      <c r="I633" s="682">
        <v>10.6</v>
      </c>
    </row>
    <row r="634" spans="2:9">
      <c r="B634" s="681" t="s">
        <v>2258</v>
      </c>
      <c r="C634" s="681" t="s">
        <v>2061</v>
      </c>
      <c r="D634" s="681" t="s">
        <v>975</v>
      </c>
      <c r="E634" s="681" t="s">
        <v>2259</v>
      </c>
      <c r="F634" s="681" t="s">
        <v>1258</v>
      </c>
      <c r="G634" s="681" t="s">
        <v>2260</v>
      </c>
      <c r="H634" s="681" t="s">
        <v>1472</v>
      </c>
      <c r="I634" s="682">
        <v>50</v>
      </c>
    </row>
    <row r="635" spans="2:9">
      <c r="B635" s="681" t="s">
        <v>2261</v>
      </c>
      <c r="C635" s="681" t="s">
        <v>2061</v>
      </c>
      <c r="D635" s="681" t="s">
        <v>975</v>
      </c>
      <c r="E635" s="681" t="s">
        <v>2262</v>
      </c>
      <c r="F635" s="681" t="s">
        <v>1258</v>
      </c>
      <c r="G635" s="681" t="s">
        <v>2260</v>
      </c>
      <c r="H635" s="681" t="s">
        <v>1472</v>
      </c>
      <c r="I635" s="682">
        <v>51</v>
      </c>
    </row>
    <row r="636" spans="2:9">
      <c r="B636" s="681" t="s">
        <v>2263</v>
      </c>
      <c r="C636" s="681" t="s">
        <v>2061</v>
      </c>
      <c r="D636" s="681" t="s">
        <v>975</v>
      </c>
      <c r="E636" s="681" t="s">
        <v>2264</v>
      </c>
      <c r="F636" s="681" t="s">
        <v>1258</v>
      </c>
      <c r="G636" s="681" t="s">
        <v>2265</v>
      </c>
      <c r="H636" s="681" t="s">
        <v>1472</v>
      </c>
      <c r="I636" s="682">
        <v>13.6</v>
      </c>
    </row>
    <row r="637" spans="2:9">
      <c r="B637" s="681" t="s">
        <v>2266</v>
      </c>
      <c r="C637" s="681" t="s">
        <v>2061</v>
      </c>
      <c r="D637" s="681" t="s">
        <v>975</v>
      </c>
      <c r="E637" s="681" t="s">
        <v>1595</v>
      </c>
      <c r="F637" s="681" t="s">
        <v>1258</v>
      </c>
      <c r="G637" s="681" t="s">
        <v>2267</v>
      </c>
      <c r="H637" s="681" t="s">
        <v>1472</v>
      </c>
      <c r="I637" s="682">
        <v>7.5</v>
      </c>
    </row>
    <row r="638" spans="2:9">
      <c r="B638" s="681" t="s">
        <v>2268</v>
      </c>
      <c r="C638" s="681" t="s">
        <v>2061</v>
      </c>
      <c r="D638" s="681" t="s">
        <v>975</v>
      </c>
      <c r="E638" s="681" t="s">
        <v>2269</v>
      </c>
      <c r="F638" s="681" t="s">
        <v>1258</v>
      </c>
      <c r="G638" s="681" t="s">
        <v>2267</v>
      </c>
      <c r="H638" s="681" t="s">
        <v>1472</v>
      </c>
      <c r="I638" s="682">
        <v>21.2</v>
      </c>
    </row>
    <row r="639" spans="2:9">
      <c r="B639" s="681" t="s">
        <v>2270</v>
      </c>
      <c r="C639" s="681" t="s">
        <v>2061</v>
      </c>
      <c r="D639" s="681" t="s">
        <v>975</v>
      </c>
      <c r="E639" s="681" t="s">
        <v>2271</v>
      </c>
      <c r="F639" s="681" t="s">
        <v>1258</v>
      </c>
      <c r="G639" s="681" t="s">
        <v>2267</v>
      </c>
      <c r="H639" s="681" t="s">
        <v>1472</v>
      </c>
      <c r="I639" s="682">
        <v>11.5</v>
      </c>
    </row>
    <row r="640" spans="2:9">
      <c r="B640" s="681" t="s">
        <v>2272</v>
      </c>
      <c r="C640" s="681" t="s">
        <v>2061</v>
      </c>
      <c r="D640" s="681" t="s">
        <v>975</v>
      </c>
      <c r="E640" s="681" t="s">
        <v>2273</v>
      </c>
      <c r="F640" s="681" t="s">
        <v>1258</v>
      </c>
      <c r="G640" s="681" t="s">
        <v>2267</v>
      </c>
      <c r="H640" s="681" t="s">
        <v>1472</v>
      </c>
      <c r="I640" s="682">
        <v>4</v>
      </c>
    </row>
    <row r="641" spans="2:9">
      <c r="B641" s="681" t="s">
        <v>2274</v>
      </c>
      <c r="C641" s="681" t="s">
        <v>2061</v>
      </c>
      <c r="D641" s="681" t="s">
        <v>975</v>
      </c>
      <c r="E641" s="681" t="s">
        <v>2275</v>
      </c>
      <c r="F641" s="681" t="s">
        <v>1258</v>
      </c>
      <c r="G641" s="681" t="s">
        <v>2267</v>
      </c>
      <c r="H641" s="681" t="s">
        <v>1472</v>
      </c>
      <c r="I641" s="682">
        <v>3</v>
      </c>
    </row>
    <row r="642" spans="2:9">
      <c r="B642" s="681" t="s">
        <v>2276</v>
      </c>
      <c r="C642" s="681" t="s">
        <v>2061</v>
      </c>
      <c r="D642" s="681" t="s">
        <v>975</v>
      </c>
      <c r="E642" s="681" t="s">
        <v>2277</v>
      </c>
      <c r="F642" s="681" t="s">
        <v>1258</v>
      </c>
      <c r="G642" s="681" t="s">
        <v>2267</v>
      </c>
      <c r="H642" s="681" t="s">
        <v>1472</v>
      </c>
      <c r="I642" s="682">
        <v>3</v>
      </c>
    </row>
    <row r="643" spans="2:9">
      <c r="B643" s="681" t="s">
        <v>2278</v>
      </c>
      <c r="C643" s="681" t="s">
        <v>2061</v>
      </c>
      <c r="D643" s="681" t="s">
        <v>975</v>
      </c>
      <c r="E643" s="681" t="s">
        <v>2279</v>
      </c>
      <c r="F643" s="681" t="s">
        <v>1258</v>
      </c>
      <c r="G643" s="681" t="s">
        <v>2267</v>
      </c>
      <c r="H643" s="681" t="s">
        <v>1472</v>
      </c>
      <c r="I643" s="682">
        <v>5.6</v>
      </c>
    </row>
    <row r="644" spans="2:9">
      <c r="B644" s="681" t="s">
        <v>2280</v>
      </c>
      <c r="C644" s="681" t="s">
        <v>2061</v>
      </c>
      <c r="D644" s="681" t="s">
        <v>975</v>
      </c>
      <c r="E644" s="681" t="s">
        <v>2281</v>
      </c>
      <c r="F644" s="681" t="s">
        <v>1258</v>
      </c>
      <c r="G644" s="681" t="s">
        <v>2282</v>
      </c>
      <c r="H644" s="681" t="s">
        <v>1472</v>
      </c>
      <c r="I644" s="682">
        <v>16.8</v>
      </c>
    </row>
    <row r="645" spans="2:9">
      <c r="B645" s="681" t="s">
        <v>2283</v>
      </c>
      <c r="C645" s="681" t="s">
        <v>2061</v>
      </c>
      <c r="D645" s="681" t="s">
        <v>975</v>
      </c>
      <c r="E645" s="681" t="s">
        <v>2284</v>
      </c>
      <c r="F645" s="681" t="s">
        <v>1258</v>
      </c>
      <c r="G645" s="681" t="s">
        <v>2282</v>
      </c>
      <c r="H645" s="681" t="s">
        <v>1472</v>
      </c>
      <c r="I645" s="682">
        <v>2</v>
      </c>
    </row>
    <row r="646" spans="2:9">
      <c r="B646" s="681" t="s">
        <v>2285</v>
      </c>
      <c r="C646" s="681" t="s">
        <v>2061</v>
      </c>
      <c r="D646" s="681" t="s">
        <v>975</v>
      </c>
      <c r="E646" s="681" t="s">
        <v>2286</v>
      </c>
      <c r="F646" s="681" t="s">
        <v>1258</v>
      </c>
      <c r="G646" s="681" t="s">
        <v>2282</v>
      </c>
      <c r="H646" s="681" t="s">
        <v>1472</v>
      </c>
      <c r="I646" s="682">
        <v>4.3</v>
      </c>
    </row>
    <row r="647" spans="2:9">
      <c r="B647" s="681" t="s">
        <v>2287</v>
      </c>
      <c r="C647" s="681" t="s">
        <v>2061</v>
      </c>
      <c r="D647" s="681" t="s">
        <v>975</v>
      </c>
      <c r="E647" s="681" t="s">
        <v>2105</v>
      </c>
      <c r="F647" s="681" t="s">
        <v>1258</v>
      </c>
      <c r="G647" s="681" t="s">
        <v>2288</v>
      </c>
      <c r="H647" s="681" t="s">
        <v>1472</v>
      </c>
      <c r="I647" s="682">
        <v>4.0999999999999996</v>
      </c>
    </row>
    <row r="648" spans="2:9">
      <c r="B648" s="681" t="s">
        <v>2289</v>
      </c>
      <c r="C648" s="681" t="s">
        <v>2061</v>
      </c>
      <c r="D648" s="681" t="s">
        <v>975</v>
      </c>
      <c r="E648" s="681" t="s">
        <v>2290</v>
      </c>
      <c r="F648" s="681" t="s">
        <v>1258</v>
      </c>
      <c r="G648" s="681" t="s">
        <v>2288</v>
      </c>
      <c r="H648" s="681" t="s">
        <v>1472</v>
      </c>
      <c r="I648" s="682">
        <v>31.3</v>
      </c>
    </row>
    <row r="649" spans="2:9">
      <c r="B649" s="681" t="s">
        <v>2291</v>
      </c>
      <c r="C649" s="681" t="s">
        <v>2061</v>
      </c>
      <c r="D649" s="681" t="s">
        <v>975</v>
      </c>
      <c r="E649" s="681" t="s">
        <v>2292</v>
      </c>
      <c r="F649" s="681" t="s">
        <v>1258</v>
      </c>
      <c r="G649" s="681" t="s">
        <v>2288</v>
      </c>
      <c r="H649" s="681" t="s">
        <v>1472</v>
      </c>
      <c r="I649" s="682">
        <v>34</v>
      </c>
    </row>
    <row r="650" spans="2:9">
      <c r="B650" s="681" t="s">
        <v>2293</v>
      </c>
      <c r="C650" s="681" t="s">
        <v>2061</v>
      </c>
      <c r="D650" s="681" t="s">
        <v>975</v>
      </c>
      <c r="E650" s="681" t="s">
        <v>1858</v>
      </c>
      <c r="F650" s="681" t="s">
        <v>1258</v>
      </c>
      <c r="G650" s="681" t="s">
        <v>2288</v>
      </c>
      <c r="H650" s="681" t="s">
        <v>1472</v>
      </c>
      <c r="I650" s="682">
        <v>13</v>
      </c>
    </row>
    <row r="651" spans="2:9">
      <c r="B651" s="681" t="s">
        <v>2294</v>
      </c>
      <c r="C651" s="681" t="s">
        <v>2061</v>
      </c>
      <c r="D651" s="681" t="s">
        <v>975</v>
      </c>
      <c r="E651" s="681" t="s">
        <v>2295</v>
      </c>
      <c r="F651" s="681" t="s">
        <v>1258</v>
      </c>
      <c r="G651" s="681" t="s">
        <v>2288</v>
      </c>
      <c r="H651" s="681" t="s">
        <v>1472</v>
      </c>
      <c r="I651" s="682">
        <v>55</v>
      </c>
    </row>
    <row r="652" spans="2:9">
      <c r="B652" s="681" t="s">
        <v>2296</v>
      </c>
      <c r="C652" s="681" t="s">
        <v>2061</v>
      </c>
      <c r="D652" s="681" t="s">
        <v>975</v>
      </c>
      <c r="E652" s="681" t="s">
        <v>2297</v>
      </c>
      <c r="F652" s="681" t="s">
        <v>1258</v>
      </c>
      <c r="G652" s="681" t="s">
        <v>2288</v>
      </c>
      <c r="H652" s="681" t="s">
        <v>1472</v>
      </c>
      <c r="I652" s="682">
        <v>42</v>
      </c>
    </row>
    <row r="653" spans="2:9">
      <c r="B653" s="681" t="s">
        <v>2298</v>
      </c>
      <c r="C653" s="681" t="s">
        <v>2061</v>
      </c>
      <c r="D653" s="681" t="s">
        <v>975</v>
      </c>
      <c r="E653" s="681" t="s">
        <v>2299</v>
      </c>
      <c r="F653" s="681" t="s">
        <v>1258</v>
      </c>
      <c r="G653" s="681" t="s">
        <v>2288</v>
      </c>
      <c r="H653" s="681" t="s">
        <v>1472</v>
      </c>
      <c r="I653" s="682">
        <v>269.3</v>
      </c>
    </row>
    <row r="654" spans="2:9">
      <c r="B654" s="681" t="s">
        <v>2300</v>
      </c>
      <c r="C654" s="681" t="s">
        <v>2061</v>
      </c>
      <c r="D654" s="681" t="s">
        <v>975</v>
      </c>
      <c r="E654" s="681" t="s">
        <v>2301</v>
      </c>
      <c r="F654" s="681" t="s">
        <v>1258</v>
      </c>
      <c r="G654" s="681" t="s">
        <v>2288</v>
      </c>
      <c r="H654" s="681" t="s">
        <v>1472</v>
      </c>
      <c r="I654" s="682">
        <v>4.4000000000000004</v>
      </c>
    </row>
    <row r="655" spans="2:9">
      <c r="B655" s="681" t="s">
        <v>2302</v>
      </c>
      <c r="C655" s="681" t="s">
        <v>2061</v>
      </c>
      <c r="D655" s="681" t="s">
        <v>975</v>
      </c>
      <c r="E655" s="681" t="s">
        <v>1405</v>
      </c>
      <c r="F655" s="681" t="s">
        <v>1258</v>
      </c>
      <c r="G655" s="681" t="s">
        <v>2288</v>
      </c>
      <c r="H655" s="681" t="s">
        <v>1472</v>
      </c>
      <c r="I655" s="682">
        <v>6.5</v>
      </c>
    </row>
    <row r="656" spans="2:9">
      <c r="B656" s="681" t="s">
        <v>2303</v>
      </c>
      <c r="C656" s="681" t="s">
        <v>2061</v>
      </c>
      <c r="D656" s="681" t="s">
        <v>975</v>
      </c>
      <c r="E656" s="681" t="s">
        <v>2304</v>
      </c>
      <c r="F656" s="681" t="s">
        <v>1258</v>
      </c>
      <c r="G656" s="681" t="s">
        <v>2305</v>
      </c>
      <c r="H656" s="681" t="s">
        <v>1472</v>
      </c>
      <c r="I656" s="682">
        <v>4</v>
      </c>
    </row>
    <row r="657" spans="2:9">
      <c r="B657" s="681" t="s">
        <v>2306</v>
      </c>
      <c r="C657" s="681" t="s">
        <v>2061</v>
      </c>
      <c r="D657" s="681" t="s">
        <v>975</v>
      </c>
      <c r="E657" s="681" t="s">
        <v>2307</v>
      </c>
      <c r="F657" s="681" t="s">
        <v>1258</v>
      </c>
      <c r="G657" s="681" t="s">
        <v>2308</v>
      </c>
      <c r="H657" s="681" t="s">
        <v>1472</v>
      </c>
      <c r="I657" s="682">
        <v>11.8</v>
      </c>
    </row>
    <row r="658" spans="2:9">
      <c r="B658" s="681" t="s">
        <v>2309</v>
      </c>
      <c r="C658" s="681" t="s">
        <v>2061</v>
      </c>
      <c r="D658" s="681" t="s">
        <v>975</v>
      </c>
      <c r="E658" s="681" t="s">
        <v>2153</v>
      </c>
      <c r="F658" s="681" t="s">
        <v>1258</v>
      </c>
      <c r="G658" s="681" t="s">
        <v>2308</v>
      </c>
      <c r="H658" s="681" t="s">
        <v>1472</v>
      </c>
      <c r="I658" s="682">
        <v>4.4000000000000004</v>
      </c>
    </row>
    <row r="659" spans="2:9">
      <c r="B659" s="681" t="s">
        <v>2310</v>
      </c>
      <c r="C659" s="681" t="s">
        <v>2061</v>
      </c>
      <c r="D659" s="681" t="s">
        <v>975</v>
      </c>
      <c r="E659" s="681" t="s">
        <v>2311</v>
      </c>
      <c r="F659" s="681" t="s">
        <v>1258</v>
      </c>
      <c r="G659" s="681" t="s">
        <v>2308</v>
      </c>
      <c r="H659" s="681" t="s">
        <v>1472</v>
      </c>
      <c r="I659" s="682">
        <v>20.100000000000001</v>
      </c>
    </row>
    <row r="660" spans="2:9">
      <c r="B660" s="681" t="s">
        <v>2312</v>
      </c>
      <c r="C660" s="681" t="s">
        <v>2061</v>
      </c>
      <c r="D660" s="681" t="s">
        <v>975</v>
      </c>
      <c r="E660" s="681" t="s">
        <v>2313</v>
      </c>
      <c r="F660" s="681" t="s">
        <v>1258</v>
      </c>
      <c r="G660" s="681" t="s">
        <v>2308</v>
      </c>
      <c r="H660" s="681" t="s">
        <v>1472</v>
      </c>
      <c r="I660" s="682">
        <v>12.5</v>
      </c>
    </row>
    <row r="661" spans="2:9">
      <c r="B661" s="681" t="s">
        <v>2314</v>
      </c>
      <c r="C661" s="681" t="s">
        <v>2061</v>
      </c>
      <c r="D661" s="681" t="s">
        <v>975</v>
      </c>
      <c r="E661" s="681" t="s">
        <v>1246</v>
      </c>
      <c r="F661" s="681" t="s">
        <v>1258</v>
      </c>
      <c r="G661" s="681" t="s">
        <v>2308</v>
      </c>
      <c r="H661" s="681" t="s">
        <v>1472</v>
      </c>
      <c r="I661" s="682">
        <v>6.2</v>
      </c>
    </row>
    <row r="662" spans="2:9">
      <c r="B662" s="681" t="s">
        <v>2315</v>
      </c>
      <c r="C662" s="681" t="s">
        <v>2061</v>
      </c>
      <c r="D662" s="681" t="s">
        <v>975</v>
      </c>
      <c r="E662" s="681" t="s">
        <v>2316</v>
      </c>
      <c r="F662" s="681" t="s">
        <v>1258</v>
      </c>
      <c r="G662" s="681" t="s">
        <v>2308</v>
      </c>
      <c r="H662" s="681" t="s">
        <v>1472</v>
      </c>
      <c r="I662" s="682">
        <v>7</v>
      </c>
    </row>
    <row r="663" spans="2:9">
      <c r="B663" s="681" t="s">
        <v>2317</v>
      </c>
      <c r="C663" s="681" t="s">
        <v>2061</v>
      </c>
      <c r="D663" s="681" t="s">
        <v>975</v>
      </c>
      <c r="E663" s="681" t="s">
        <v>2318</v>
      </c>
      <c r="F663" s="681" t="s">
        <v>1258</v>
      </c>
      <c r="G663" s="681" t="s">
        <v>2319</v>
      </c>
      <c r="H663" s="681" t="s">
        <v>1472</v>
      </c>
      <c r="I663" s="682">
        <v>2</v>
      </c>
    </row>
    <row r="664" spans="2:9">
      <c r="B664" s="681" t="s">
        <v>2320</v>
      </c>
      <c r="C664" s="681" t="s">
        <v>2061</v>
      </c>
      <c r="D664" s="681" t="s">
        <v>975</v>
      </c>
      <c r="E664" s="681" t="s">
        <v>1299</v>
      </c>
      <c r="F664" s="681" t="s">
        <v>1258</v>
      </c>
      <c r="G664" s="681" t="s">
        <v>2319</v>
      </c>
      <c r="H664" s="681" t="s">
        <v>1472</v>
      </c>
      <c r="I664" s="682">
        <v>2.5</v>
      </c>
    </row>
    <row r="665" spans="2:9">
      <c r="B665" s="681" t="s">
        <v>2321</v>
      </c>
      <c r="C665" s="681" t="s">
        <v>2061</v>
      </c>
      <c r="D665" s="681" t="s">
        <v>975</v>
      </c>
      <c r="E665" s="681" t="s">
        <v>2322</v>
      </c>
      <c r="F665" s="681" t="s">
        <v>1258</v>
      </c>
      <c r="G665" s="681" t="s">
        <v>2319</v>
      </c>
      <c r="H665" s="681" t="s">
        <v>1472</v>
      </c>
      <c r="I665" s="682">
        <v>5</v>
      </c>
    </row>
    <row r="666" spans="2:9">
      <c r="B666" s="681" t="s">
        <v>2323</v>
      </c>
      <c r="C666" s="681" t="s">
        <v>2061</v>
      </c>
      <c r="D666" s="681" t="s">
        <v>975</v>
      </c>
      <c r="E666" s="681" t="s">
        <v>2324</v>
      </c>
      <c r="F666" s="681" t="s">
        <v>1258</v>
      </c>
      <c r="G666" s="681" t="s">
        <v>2319</v>
      </c>
      <c r="H666" s="681" t="s">
        <v>1472</v>
      </c>
      <c r="I666" s="682">
        <v>4</v>
      </c>
    </row>
    <row r="667" spans="2:9">
      <c r="B667" s="681" t="s">
        <v>2325</v>
      </c>
      <c r="C667" s="681" t="s">
        <v>2061</v>
      </c>
      <c r="D667" s="681" t="s">
        <v>975</v>
      </c>
      <c r="E667" s="681" t="s">
        <v>2326</v>
      </c>
      <c r="F667" s="681" t="s">
        <v>1258</v>
      </c>
      <c r="G667" s="681" t="s">
        <v>2319</v>
      </c>
      <c r="H667" s="681" t="s">
        <v>1472</v>
      </c>
      <c r="I667" s="682">
        <v>5.4</v>
      </c>
    </row>
    <row r="668" spans="2:9">
      <c r="B668" s="681" t="s">
        <v>2327</v>
      </c>
      <c r="C668" s="681" t="s">
        <v>2061</v>
      </c>
      <c r="D668" s="681" t="s">
        <v>975</v>
      </c>
      <c r="E668" s="681" t="s">
        <v>2328</v>
      </c>
      <c r="F668" s="681" t="s">
        <v>1258</v>
      </c>
      <c r="G668" s="681" t="s">
        <v>2319</v>
      </c>
      <c r="H668" s="681" t="s">
        <v>1472</v>
      </c>
      <c r="I668" s="682">
        <v>7.7</v>
      </c>
    </row>
    <row r="669" spans="2:9">
      <c r="B669" s="681" t="s">
        <v>2329</v>
      </c>
      <c r="C669" s="681" t="s">
        <v>2061</v>
      </c>
      <c r="D669" s="681" t="s">
        <v>975</v>
      </c>
      <c r="E669" s="681" t="s">
        <v>2330</v>
      </c>
      <c r="F669" s="681" t="s">
        <v>1258</v>
      </c>
      <c r="G669" s="681" t="s">
        <v>2319</v>
      </c>
      <c r="H669" s="681" t="s">
        <v>1472</v>
      </c>
      <c r="I669" s="682">
        <v>3.8</v>
      </c>
    </row>
    <row r="670" spans="2:9">
      <c r="B670" s="681" t="s">
        <v>2331</v>
      </c>
      <c r="C670" s="681" t="s">
        <v>2061</v>
      </c>
      <c r="D670" s="681" t="s">
        <v>975</v>
      </c>
      <c r="E670" s="681" t="s">
        <v>2332</v>
      </c>
      <c r="F670" s="681" t="s">
        <v>1258</v>
      </c>
      <c r="G670" s="681" t="s">
        <v>2333</v>
      </c>
      <c r="H670" s="681" t="s">
        <v>1472</v>
      </c>
      <c r="I670" s="682">
        <v>168</v>
      </c>
    </row>
    <row r="671" spans="2:9">
      <c r="B671" s="681" t="s">
        <v>2334</v>
      </c>
      <c r="C671" s="681" t="s">
        <v>2061</v>
      </c>
      <c r="D671" s="681" t="s">
        <v>975</v>
      </c>
      <c r="E671" s="681" t="s">
        <v>2335</v>
      </c>
      <c r="F671" s="681" t="s">
        <v>1258</v>
      </c>
      <c r="G671" s="681" t="s">
        <v>2333</v>
      </c>
      <c r="H671" s="681" t="s">
        <v>1472</v>
      </c>
      <c r="I671" s="682">
        <v>12</v>
      </c>
    </row>
    <row r="672" spans="2:9">
      <c r="B672" s="681" t="s">
        <v>2336</v>
      </c>
      <c r="C672" s="681" t="s">
        <v>2061</v>
      </c>
      <c r="D672" s="681" t="s">
        <v>975</v>
      </c>
      <c r="E672" s="681" t="s">
        <v>2337</v>
      </c>
      <c r="F672" s="681" t="s">
        <v>1258</v>
      </c>
      <c r="G672" s="681" t="s">
        <v>2333</v>
      </c>
      <c r="H672" s="681" t="s">
        <v>1472</v>
      </c>
      <c r="I672" s="682">
        <v>48.7</v>
      </c>
    </row>
    <row r="673" spans="2:9">
      <c r="B673" s="681" t="s">
        <v>2338</v>
      </c>
      <c r="C673" s="681" t="s">
        <v>2061</v>
      </c>
      <c r="D673" s="681" t="s">
        <v>975</v>
      </c>
      <c r="E673" s="681" t="s">
        <v>2339</v>
      </c>
      <c r="F673" s="681" t="s">
        <v>1258</v>
      </c>
      <c r="G673" s="681" t="s">
        <v>2333</v>
      </c>
      <c r="H673" s="681" t="s">
        <v>1472</v>
      </c>
      <c r="I673" s="682">
        <v>59.5</v>
      </c>
    </row>
    <row r="674" spans="2:9">
      <c r="B674" s="681" t="s">
        <v>2340</v>
      </c>
      <c r="C674" s="681" t="s">
        <v>2061</v>
      </c>
      <c r="D674" s="681" t="s">
        <v>975</v>
      </c>
      <c r="E674" s="681" t="s">
        <v>2341</v>
      </c>
      <c r="F674" s="681" t="s">
        <v>1258</v>
      </c>
      <c r="G674" s="681" t="s">
        <v>2333</v>
      </c>
      <c r="H674" s="681" t="s">
        <v>1472</v>
      </c>
      <c r="I674" s="682">
        <v>38</v>
      </c>
    </row>
    <row r="675" spans="2:9">
      <c r="B675" s="681" t="s">
        <v>2342</v>
      </c>
      <c r="C675" s="681" t="s">
        <v>2061</v>
      </c>
      <c r="D675" s="681" t="s">
        <v>975</v>
      </c>
      <c r="E675" s="681" t="s">
        <v>2343</v>
      </c>
      <c r="F675" s="681" t="s">
        <v>1258</v>
      </c>
      <c r="G675" s="681" t="s">
        <v>2333</v>
      </c>
      <c r="H675" s="681" t="s">
        <v>1472</v>
      </c>
      <c r="I675" s="682">
        <v>9</v>
      </c>
    </row>
    <row r="676" spans="2:9">
      <c r="B676" s="681" t="s">
        <v>2344</v>
      </c>
      <c r="C676" s="681" t="s">
        <v>2061</v>
      </c>
      <c r="D676" s="681" t="s">
        <v>975</v>
      </c>
      <c r="E676" s="681" t="s">
        <v>2345</v>
      </c>
      <c r="F676" s="681" t="s">
        <v>1258</v>
      </c>
      <c r="G676" s="681" t="s">
        <v>2346</v>
      </c>
      <c r="H676" s="681" t="s">
        <v>1472</v>
      </c>
      <c r="I676" s="682">
        <v>5</v>
      </c>
    </row>
    <row r="677" spans="2:9">
      <c r="B677" s="681" t="s">
        <v>2347</v>
      </c>
      <c r="C677" s="681" t="s">
        <v>2061</v>
      </c>
      <c r="D677" s="681" t="s">
        <v>975</v>
      </c>
      <c r="E677" s="681" t="s">
        <v>2348</v>
      </c>
      <c r="F677" s="681" t="s">
        <v>1258</v>
      </c>
      <c r="G677" s="681" t="s">
        <v>2346</v>
      </c>
      <c r="H677" s="681" t="s">
        <v>1472</v>
      </c>
      <c r="I677" s="682">
        <v>5.9</v>
      </c>
    </row>
    <row r="678" spans="2:9">
      <c r="B678" s="681" t="s">
        <v>2349</v>
      </c>
      <c r="C678" s="681" t="s">
        <v>2061</v>
      </c>
      <c r="D678" s="681" t="s">
        <v>975</v>
      </c>
      <c r="E678" s="681" t="s">
        <v>2350</v>
      </c>
      <c r="F678" s="681" t="s">
        <v>1258</v>
      </c>
      <c r="G678" s="681" t="s">
        <v>2351</v>
      </c>
      <c r="H678" s="681" t="s">
        <v>1472</v>
      </c>
      <c r="I678" s="682">
        <v>10.6</v>
      </c>
    </row>
    <row r="679" spans="2:9">
      <c r="B679" s="681" t="s">
        <v>2352</v>
      </c>
      <c r="C679" s="681" t="s">
        <v>2061</v>
      </c>
      <c r="D679" s="681" t="s">
        <v>975</v>
      </c>
      <c r="E679" s="681" t="s">
        <v>2353</v>
      </c>
      <c r="F679" s="681" t="s">
        <v>1258</v>
      </c>
      <c r="G679" s="681" t="s">
        <v>2351</v>
      </c>
      <c r="H679" s="681" t="s">
        <v>1472</v>
      </c>
      <c r="I679" s="682">
        <v>4.2</v>
      </c>
    </row>
    <row r="680" spans="2:9">
      <c r="B680" s="681" t="s">
        <v>2354</v>
      </c>
      <c r="C680" s="681" t="s">
        <v>2061</v>
      </c>
      <c r="D680" s="681" t="s">
        <v>975</v>
      </c>
      <c r="E680" s="681" t="s">
        <v>2355</v>
      </c>
      <c r="F680" s="681" t="s">
        <v>1258</v>
      </c>
      <c r="G680" s="681" t="s">
        <v>2351</v>
      </c>
      <c r="H680" s="681" t="s">
        <v>1472</v>
      </c>
      <c r="I680" s="682">
        <v>68</v>
      </c>
    </row>
    <row r="681" spans="2:9">
      <c r="B681" s="681" t="s">
        <v>2356</v>
      </c>
      <c r="C681" s="681" t="s">
        <v>2061</v>
      </c>
      <c r="D681" s="681" t="s">
        <v>975</v>
      </c>
      <c r="E681" s="681" t="s">
        <v>1198</v>
      </c>
      <c r="F681" s="681" t="s">
        <v>1258</v>
      </c>
      <c r="G681" s="681" t="s">
        <v>2351</v>
      </c>
      <c r="H681" s="681" t="s">
        <v>1472</v>
      </c>
      <c r="I681" s="682">
        <v>6.8</v>
      </c>
    </row>
    <row r="682" spans="2:9">
      <c r="B682" s="681" t="s">
        <v>2357</v>
      </c>
      <c r="C682" s="681" t="s">
        <v>2061</v>
      </c>
      <c r="D682" s="681" t="s">
        <v>975</v>
      </c>
      <c r="E682" s="681" t="s">
        <v>2358</v>
      </c>
      <c r="F682" s="681" t="s">
        <v>1258</v>
      </c>
      <c r="G682" s="681" t="s">
        <v>2351</v>
      </c>
      <c r="H682" s="681" t="s">
        <v>1472</v>
      </c>
      <c r="I682" s="682">
        <v>11.1</v>
      </c>
    </row>
    <row r="683" spans="2:9">
      <c r="B683" s="681" t="s">
        <v>2359</v>
      </c>
      <c r="C683" s="681" t="s">
        <v>2061</v>
      </c>
      <c r="D683" s="681" t="s">
        <v>975</v>
      </c>
      <c r="E683" s="681" t="s">
        <v>2360</v>
      </c>
      <c r="F683" s="681" t="s">
        <v>1258</v>
      </c>
      <c r="G683" s="681" t="s">
        <v>2361</v>
      </c>
      <c r="H683" s="681" t="s">
        <v>1472</v>
      </c>
      <c r="I683" s="682">
        <v>15</v>
      </c>
    </row>
    <row r="684" spans="2:9">
      <c r="B684" s="681" t="s">
        <v>2362</v>
      </c>
      <c r="C684" s="681" t="s">
        <v>2061</v>
      </c>
      <c r="D684" s="681" t="s">
        <v>975</v>
      </c>
      <c r="E684" s="681" t="s">
        <v>2363</v>
      </c>
      <c r="F684" s="681" t="s">
        <v>1258</v>
      </c>
      <c r="G684" s="681" t="s">
        <v>2361</v>
      </c>
      <c r="H684" s="681" t="s">
        <v>1472</v>
      </c>
      <c r="I684" s="682">
        <v>5.4</v>
      </c>
    </row>
    <row r="685" spans="2:9">
      <c r="B685" s="681" t="s">
        <v>2364</v>
      </c>
      <c r="C685" s="681" t="s">
        <v>2061</v>
      </c>
      <c r="D685" s="681" t="s">
        <v>975</v>
      </c>
      <c r="E685" s="681" t="s">
        <v>2365</v>
      </c>
      <c r="F685" s="681" t="s">
        <v>1258</v>
      </c>
      <c r="G685" s="681" t="s">
        <v>2366</v>
      </c>
      <c r="H685" s="681" t="s">
        <v>1472</v>
      </c>
      <c r="I685" s="682">
        <v>4.0999999999999996</v>
      </c>
    </row>
    <row r="686" spans="2:9">
      <c r="B686" s="681" t="s">
        <v>2367</v>
      </c>
      <c r="C686" s="681" t="s">
        <v>2061</v>
      </c>
      <c r="D686" s="681" t="s">
        <v>975</v>
      </c>
      <c r="E686" s="681" t="s">
        <v>2368</v>
      </c>
      <c r="F686" s="681" t="s">
        <v>1258</v>
      </c>
      <c r="G686" s="681" t="s">
        <v>2366</v>
      </c>
      <c r="H686" s="681" t="s">
        <v>1472</v>
      </c>
      <c r="I686" s="682">
        <v>15.6</v>
      </c>
    </row>
    <row r="687" spans="2:9">
      <c r="B687" s="681" t="s">
        <v>2369</v>
      </c>
      <c r="C687" s="681" t="s">
        <v>2061</v>
      </c>
      <c r="D687" s="681" t="s">
        <v>975</v>
      </c>
      <c r="E687" s="681" t="s">
        <v>2370</v>
      </c>
      <c r="F687" s="681" t="s">
        <v>1258</v>
      </c>
      <c r="G687" s="681" t="s">
        <v>2366</v>
      </c>
      <c r="H687" s="681" t="s">
        <v>1472</v>
      </c>
      <c r="I687" s="682">
        <v>20.100000000000001</v>
      </c>
    </row>
    <row r="688" spans="2:9">
      <c r="B688" s="681" t="s">
        <v>2371</v>
      </c>
      <c r="C688" s="681" t="s">
        <v>2061</v>
      </c>
      <c r="D688" s="681" t="s">
        <v>975</v>
      </c>
      <c r="E688" s="681" t="s">
        <v>2372</v>
      </c>
      <c r="F688" s="681" t="s">
        <v>1258</v>
      </c>
      <c r="G688" s="681" t="s">
        <v>2366</v>
      </c>
      <c r="H688" s="681" t="s">
        <v>1472</v>
      </c>
      <c r="I688" s="682">
        <v>10.8</v>
      </c>
    </row>
    <row r="689" spans="2:9">
      <c r="B689" s="681" t="s">
        <v>2373</v>
      </c>
      <c r="C689" s="681" t="s">
        <v>2061</v>
      </c>
      <c r="D689" s="681" t="s">
        <v>975</v>
      </c>
      <c r="E689" s="681" t="s">
        <v>2374</v>
      </c>
      <c r="F689" s="681" t="s">
        <v>1258</v>
      </c>
      <c r="G689" s="681" t="s">
        <v>2366</v>
      </c>
      <c r="H689" s="681" t="s">
        <v>1472</v>
      </c>
      <c r="I689" s="682">
        <v>12</v>
      </c>
    </row>
    <row r="690" spans="2:9">
      <c r="B690" s="681" t="s">
        <v>2375</v>
      </c>
      <c r="C690" s="681" t="s">
        <v>2061</v>
      </c>
      <c r="D690" s="681" t="s">
        <v>975</v>
      </c>
      <c r="E690" s="681" t="s">
        <v>2376</v>
      </c>
      <c r="F690" s="681" t="s">
        <v>1258</v>
      </c>
      <c r="G690" s="681" t="s">
        <v>2366</v>
      </c>
      <c r="H690" s="681" t="s">
        <v>1472</v>
      </c>
      <c r="I690" s="682">
        <v>12.7</v>
      </c>
    </row>
    <row r="691" spans="2:9">
      <c r="B691" s="681" t="s">
        <v>2377</v>
      </c>
      <c r="C691" s="681" t="s">
        <v>2061</v>
      </c>
      <c r="D691" s="681" t="s">
        <v>975</v>
      </c>
      <c r="E691" s="681" t="s">
        <v>2378</v>
      </c>
      <c r="F691" s="681" t="s">
        <v>1258</v>
      </c>
      <c r="G691" s="681" t="s">
        <v>2379</v>
      </c>
      <c r="H691" s="681" t="s">
        <v>1472</v>
      </c>
      <c r="I691" s="682">
        <v>15.7</v>
      </c>
    </row>
    <row r="692" spans="2:9">
      <c r="B692" s="681" t="s">
        <v>2380</v>
      </c>
      <c r="C692" s="681" t="s">
        <v>2061</v>
      </c>
      <c r="D692" s="681" t="s">
        <v>975</v>
      </c>
      <c r="E692" s="681" t="s">
        <v>2381</v>
      </c>
      <c r="F692" s="681" t="s">
        <v>1258</v>
      </c>
      <c r="G692" s="681" t="s">
        <v>2379</v>
      </c>
      <c r="H692" s="681" t="s">
        <v>1472</v>
      </c>
      <c r="I692" s="682">
        <v>16.399999999999999</v>
      </c>
    </row>
    <row r="693" spans="2:9">
      <c r="B693" s="681" t="s">
        <v>2382</v>
      </c>
      <c r="C693" s="681" t="s">
        <v>2061</v>
      </c>
      <c r="D693" s="681" t="s">
        <v>975</v>
      </c>
      <c r="E693" s="681" t="s">
        <v>2383</v>
      </c>
      <c r="F693" s="681" t="s">
        <v>1258</v>
      </c>
      <c r="G693" s="681" t="s">
        <v>2379</v>
      </c>
      <c r="H693" s="681" t="s">
        <v>1472</v>
      </c>
      <c r="I693" s="682">
        <v>11.8</v>
      </c>
    </row>
    <row r="694" spans="2:9">
      <c r="B694" s="681" t="s">
        <v>2384</v>
      </c>
      <c r="C694" s="681" t="s">
        <v>2061</v>
      </c>
      <c r="D694" s="681" t="s">
        <v>975</v>
      </c>
      <c r="E694" s="681" t="s">
        <v>2385</v>
      </c>
      <c r="F694" s="681" t="s">
        <v>1258</v>
      </c>
      <c r="G694" s="681" t="s">
        <v>2386</v>
      </c>
      <c r="H694" s="681" t="s">
        <v>1472</v>
      </c>
      <c r="I694" s="682">
        <v>6.9</v>
      </c>
    </row>
    <row r="695" spans="2:9">
      <c r="B695" s="681" t="s">
        <v>2387</v>
      </c>
      <c r="C695" s="681" t="s">
        <v>2061</v>
      </c>
      <c r="D695" s="681" t="s">
        <v>975</v>
      </c>
      <c r="E695" s="681" t="s">
        <v>2388</v>
      </c>
      <c r="F695" s="681" t="s">
        <v>1258</v>
      </c>
      <c r="G695" s="681" t="s">
        <v>2386</v>
      </c>
      <c r="H695" s="681" t="s">
        <v>1472</v>
      </c>
      <c r="I695" s="682">
        <v>3</v>
      </c>
    </row>
    <row r="696" spans="2:9">
      <c r="B696" s="681" t="s">
        <v>2389</v>
      </c>
      <c r="C696" s="681" t="s">
        <v>2061</v>
      </c>
      <c r="D696" s="681" t="s">
        <v>975</v>
      </c>
      <c r="E696" s="681" t="s">
        <v>2390</v>
      </c>
      <c r="F696" s="681" t="s">
        <v>1258</v>
      </c>
      <c r="G696" s="681" t="s">
        <v>2386</v>
      </c>
      <c r="H696" s="681" t="s">
        <v>1472</v>
      </c>
      <c r="I696" s="682">
        <v>14.9</v>
      </c>
    </row>
    <row r="697" spans="2:9">
      <c r="B697" s="681" t="s">
        <v>2391</v>
      </c>
      <c r="C697" s="681" t="s">
        <v>2061</v>
      </c>
      <c r="D697" s="681" t="s">
        <v>975</v>
      </c>
      <c r="E697" s="681" t="s">
        <v>2392</v>
      </c>
      <c r="F697" s="681" t="s">
        <v>977</v>
      </c>
      <c r="G697" s="681" t="s">
        <v>2067</v>
      </c>
      <c r="H697" s="681" t="s">
        <v>2393</v>
      </c>
      <c r="I697" s="682">
        <v>3.5</v>
      </c>
    </row>
    <row r="698" spans="2:9">
      <c r="B698" s="681" t="s">
        <v>2394</v>
      </c>
      <c r="C698" s="681" t="s">
        <v>2061</v>
      </c>
      <c r="D698" s="681" t="s">
        <v>975</v>
      </c>
      <c r="E698" s="681" t="s">
        <v>1151</v>
      </c>
      <c r="F698" s="681" t="s">
        <v>977</v>
      </c>
      <c r="G698" s="681" t="s">
        <v>2067</v>
      </c>
      <c r="H698" s="681" t="s">
        <v>2393</v>
      </c>
      <c r="I698" s="682">
        <v>13.5</v>
      </c>
    </row>
    <row r="699" spans="2:9">
      <c r="B699" s="681" t="s">
        <v>2395</v>
      </c>
      <c r="C699" s="681" t="s">
        <v>2061</v>
      </c>
      <c r="D699" s="681" t="s">
        <v>975</v>
      </c>
      <c r="E699" s="681" t="s">
        <v>2396</v>
      </c>
      <c r="F699" s="681" t="s">
        <v>977</v>
      </c>
      <c r="G699" s="681" t="s">
        <v>2067</v>
      </c>
      <c r="H699" s="681" t="s">
        <v>2393</v>
      </c>
      <c r="I699" s="682">
        <v>7.2</v>
      </c>
    </row>
    <row r="700" spans="2:9">
      <c r="B700" s="681" t="s">
        <v>2397</v>
      </c>
      <c r="C700" s="681" t="s">
        <v>2061</v>
      </c>
      <c r="D700" s="681" t="s">
        <v>975</v>
      </c>
      <c r="E700" s="681" t="s">
        <v>2398</v>
      </c>
      <c r="F700" s="681" t="s">
        <v>977</v>
      </c>
      <c r="G700" s="681" t="s">
        <v>2067</v>
      </c>
      <c r="H700" s="681" t="s">
        <v>2393</v>
      </c>
      <c r="I700" s="682">
        <v>8.1</v>
      </c>
    </row>
    <row r="701" spans="2:9">
      <c r="B701" s="681" t="s">
        <v>2399</v>
      </c>
      <c r="C701" s="681" t="s">
        <v>2061</v>
      </c>
      <c r="D701" s="681" t="s">
        <v>975</v>
      </c>
      <c r="E701" s="681" t="s">
        <v>2400</v>
      </c>
      <c r="F701" s="681" t="s">
        <v>977</v>
      </c>
      <c r="G701" s="681" t="s">
        <v>2067</v>
      </c>
      <c r="H701" s="681" t="s">
        <v>2393</v>
      </c>
      <c r="I701" s="682">
        <v>13.5</v>
      </c>
    </row>
    <row r="702" spans="2:9">
      <c r="B702" s="681" t="s">
        <v>2401</v>
      </c>
      <c r="C702" s="681" t="s">
        <v>2061</v>
      </c>
      <c r="D702" s="681" t="s">
        <v>975</v>
      </c>
      <c r="E702" s="681" t="s">
        <v>2402</v>
      </c>
      <c r="F702" s="681" t="s">
        <v>977</v>
      </c>
      <c r="G702" s="681" t="s">
        <v>2067</v>
      </c>
      <c r="H702" s="681" t="s">
        <v>2393</v>
      </c>
      <c r="I702" s="682">
        <v>5.5</v>
      </c>
    </row>
    <row r="703" spans="2:9">
      <c r="B703" s="681" t="s">
        <v>2403</v>
      </c>
      <c r="C703" s="681" t="s">
        <v>2061</v>
      </c>
      <c r="D703" s="681" t="s">
        <v>975</v>
      </c>
      <c r="E703" s="681" t="s">
        <v>2404</v>
      </c>
      <c r="F703" s="681" t="s">
        <v>977</v>
      </c>
      <c r="G703" s="681" t="s">
        <v>2067</v>
      </c>
      <c r="H703" s="681" t="s">
        <v>2393</v>
      </c>
      <c r="I703" s="682">
        <v>13.5</v>
      </c>
    </row>
    <row r="704" spans="2:9">
      <c r="B704" s="681" t="s">
        <v>2405</v>
      </c>
      <c r="C704" s="681" t="s">
        <v>2061</v>
      </c>
      <c r="D704" s="681" t="s">
        <v>975</v>
      </c>
      <c r="E704" s="681" t="s">
        <v>1575</v>
      </c>
      <c r="F704" s="681" t="s">
        <v>977</v>
      </c>
      <c r="G704" s="681" t="s">
        <v>2067</v>
      </c>
      <c r="H704" s="681" t="s">
        <v>2393</v>
      </c>
      <c r="I704" s="682">
        <v>64</v>
      </c>
    </row>
    <row r="705" spans="2:9">
      <c r="B705" s="681" t="s">
        <v>2406</v>
      </c>
      <c r="C705" s="681" t="s">
        <v>2061</v>
      </c>
      <c r="D705" s="681" t="s">
        <v>975</v>
      </c>
      <c r="E705" s="681" t="s">
        <v>2407</v>
      </c>
      <c r="F705" s="681" t="s">
        <v>977</v>
      </c>
      <c r="G705" s="681" t="s">
        <v>2067</v>
      </c>
      <c r="H705" s="681" t="s">
        <v>2393</v>
      </c>
      <c r="I705" s="682">
        <v>48.5</v>
      </c>
    </row>
    <row r="706" spans="2:9">
      <c r="B706" s="681" t="s">
        <v>2408</v>
      </c>
      <c r="C706" s="681" t="s">
        <v>2061</v>
      </c>
      <c r="D706" s="681" t="s">
        <v>975</v>
      </c>
      <c r="E706" s="681" t="s">
        <v>2409</v>
      </c>
      <c r="F706" s="681" t="s">
        <v>977</v>
      </c>
      <c r="G706" s="681" t="s">
        <v>2067</v>
      </c>
      <c r="H706" s="681" t="s">
        <v>2393</v>
      </c>
      <c r="I706" s="682">
        <v>14.2</v>
      </c>
    </row>
    <row r="707" spans="2:9">
      <c r="B707" s="681" t="s">
        <v>2410</v>
      </c>
      <c r="C707" s="681" t="s">
        <v>2061</v>
      </c>
      <c r="D707" s="681" t="s">
        <v>975</v>
      </c>
      <c r="E707" s="681" t="s">
        <v>2411</v>
      </c>
      <c r="F707" s="681" t="s">
        <v>977</v>
      </c>
      <c r="G707" s="681" t="s">
        <v>2067</v>
      </c>
      <c r="H707" s="681" t="s">
        <v>2393</v>
      </c>
      <c r="I707" s="682">
        <v>2.7</v>
      </c>
    </row>
    <row r="708" spans="2:9">
      <c r="B708" s="681" t="s">
        <v>2412</v>
      </c>
      <c r="C708" s="681" t="s">
        <v>2061</v>
      </c>
      <c r="D708" s="681" t="s">
        <v>975</v>
      </c>
      <c r="E708" s="681" t="s">
        <v>2413</v>
      </c>
      <c r="F708" s="681" t="s">
        <v>977</v>
      </c>
      <c r="G708" s="681" t="s">
        <v>2067</v>
      </c>
      <c r="H708" s="681" t="s">
        <v>2393</v>
      </c>
      <c r="I708" s="682">
        <v>149</v>
      </c>
    </row>
    <row r="709" spans="2:9">
      <c r="B709" s="681" t="s">
        <v>2414</v>
      </c>
      <c r="C709" s="681" t="s">
        <v>2061</v>
      </c>
      <c r="D709" s="681" t="s">
        <v>975</v>
      </c>
      <c r="E709" s="681" t="s">
        <v>2415</v>
      </c>
      <c r="F709" s="681" t="s">
        <v>977</v>
      </c>
      <c r="G709" s="681" t="s">
        <v>2067</v>
      </c>
      <c r="H709" s="681" t="s">
        <v>2393</v>
      </c>
      <c r="I709" s="682">
        <v>47</v>
      </c>
    </row>
    <row r="710" spans="2:9">
      <c r="B710" s="681" t="s">
        <v>2416</v>
      </c>
      <c r="C710" s="681" t="s">
        <v>2061</v>
      </c>
      <c r="D710" s="681" t="s">
        <v>975</v>
      </c>
      <c r="E710" s="681" t="s">
        <v>2417</v>
      </c>
      <c r="F710" s="681" t="s">
        <v>977</v>
      </c>
      <c r="G710" s="681" t="s">
        <v>2067</v>
      </c>
      <c r="H710" s="681" t="s">
        <v>2393</v>
      </c>
      <c r="I710" s="682">
        <v>152</v>
      </c>
    </row>
    <row r="711" spans="2:9">
      <c r="B711" s="681" t="s">
        <v>2418</v>
      </c>
      <c r="C711" s="681" t="s">
        <v>2061</v>
      </c>
      <c r="D711" s="681" t="s">
        <v>975</v>
      </c>
      <c r="E711" s="681" t="s">
        <v>2419</v>
      </c>
      <c r="F711" s="681" t="s">
        <v>977</v>
      </c>
      <c r="G711" s="681" t="s">
        <v>2067</v>
      </c>
      <c r="H711" s="681" t="s">
        <v>2393</v>
      </c>
      <c r="I711" s="682">
        <v>44</v>
      </c>
    </row>
    <row r="712" spans="2:9">
      <c r="B712" s="681" t="s">
        <v>2420</v>
      </c>
      <c r="C712" s="681" t="s">
        <v>2061</v>
      </c>
      <c r="D712" s="681" t="s">
        <v>975</v>
      </c>
      <c r="E712" s="681" t="s">
        <v>2421</v>
      </c>
      <c r="F712" s="681" t="s">
        <v>977</v>
      </c>
      <c r="G712" s="681" t="s">
        <v>2067</v>
      </c>
      <c r="H712" s="681" t="s">
        <v>2393</v>
      </c>
      <c r="I712" s="682">
        <v>176</v>
      </c>
    </row>
    <row r="713" spans="2:9">
      <c r="B713" s="681" t="s">
        <v>2422</v>
      </c>
      <c r="C713" s="681" t="s">
        <v>2061</v>
      </c>
      <c r="D713" s="681" t="s">
        <v>975</v>
      </c>
      <c r="E713" s="681" t="s">
        <v>2423</v>
      </c>
      <c r="F713" s="681" t="s">
        <v>977</v>
      </c>
      <c r="G713" s="681" t="s">
        <v>2067</v>
      </c>
      <c r="H713" s="681" t="s">
        <v>2393</v>
      </c>
      <c r="I713" s="682">
        <v>33</v>
      </c>
    </row>
    <row r="714" spans="2:9">
      <c r="B714" s="681" t="s">
        <v>2424</v>
      </c>
      <c r="C714" s="681" t="s">
        <v>2061</v>
      </c>
      <c r="D714" s="681" t="s">
        <v>975</v>
      </c>
      <c r="E714" s="681" t="s">
        <v>2425</v>
      </c>
      <c r="F714" s="681" t="s">
        <v>977</v>
      </c>
      <c r="G714" s="681" t="s">
        <v>2067</v>
      </c>
      <c r="H714" s="681" t="s">
        <v>2393</v>
      </c>
      <c r="I714" s="682">
        <v>57.8</v>
      </c>
    </row>
    <row r="715" spans="2:9">
      <c r="B715" s="681" t="s">
        <v>2426</v>
      </c>
      <c r="C715" s="681" t="s">
        <v>2061</v>
      </c>
      <c r="D715" s="681" t="s">
        <v>975</v>
      </c>
      <c r="E715" s="681" t="s">
        <v>1572</v>
      </c>
      <c r="F715" s="681" t="s">
        <v>977</v>
      </c>
      <c r="G715" s="681" t="s">
        <v>978</v>
      </c>
      <c r="H715" s="681" t="s">
        <v>2393</v>
      </c>
      <c r="I715" s="682">
        <v>6</v>
      </c>
    </row>
    <row r="716" spans="2:9">
      <c r="B716" s="681" t="s">
        <v>2427</v>
      </c>
      <c r="C716" s="681" t="s">
        <v>2061</v>
      </c>
      <c r="D716" s="681" t="s">
        <v>975</v>
      </c>
      <c r="E716" s="681" t="s">
        <v>2428</v>
      </c>
      <c r="F716" s="681" t="s">
        <v>977</v>
      </c>
      <c r="G716" s="681" t="s">
        <v>978</v>
      </c>
      <c r="H716" s="681" t="s">
        <v>2393</v>
      </c>
      <c r="I716" s="682">
        <v>10.3</v>
      </c>
    </row>
    <row r="717" spans="2:9">
      <c r="B717" s="681" t="s">
        <v>2429</v>
      </c>
      <c r="C717" s="681" t="s">
        <v>2061</v>
      </c>
      <c r="D717" s="681" t="s">
        <v>975</v>
      </c>
      <c r="E717" s="681" t="s">
        <v>2430</v>
      </c>
      <c r="F717" s="681" t="s">
        <v>977</v>
      </c>
      <c r="G717" s="681" t="s">
        <v>978</v>
      </c>
      <c r="H717" s="681" t="s">
        <v>2393</v>
      </c>
      <c r="I717" s="682">
        <v>8.5</v>
      </c>
    </row>
    <row r="718" spans="2:9">
      <c r="B718" s="681" t="s">
        <v>2431</v>
      </c>
      <c r="C718" s="681" t="s">
        <v>2061</v>
      </c>
      <c r="D718" s="681" t="s">
        <v>975</v>
      </c>
      <c r="E718" s="681" t="s">
        <v>2432</v>
      </c>
      <c r="F718" s="681" t="s">
        <v>977</v>
      </c>
      <c r="G718" s="681" t="s">
        <v>978</v>
      </c>
      <c r="H718" s="681" t="s">
        <v>2393</v>
      </c>
      <c r="I718" s="682">
        <v>101.1</v>
      </c>
    </row>
    <row r="719" spans="2:9">
      <c r="B719" s="681" t="s">
        <v>2433</v>
      </c>
      <c r="C719" s="681" t="s">
        <v>2061</v>
      </c>
      <c r="D719" s="681" t="s">
        <v>975</v>
      </c>
      <c r="E719" s="681" t="s">
        <v>2434</v>
      </c>
      <c r="F719" s="681" t="s">
        <v>977</v>
      </c>
      <c r="G719" s="681" t="s">
        <v>978</v>
      </c>
      <c r="H719" s="681" t="s">
        <v>2393</v>
      </c>
      <c r="I719" s="682">
        <v>70</v>
      </c>
    </row>
    <row r="720" spans="2:9">
      <c r="B720" s="681" t="s">
        <v>2435</v>
      </c>
      <c r="C720" s="681" t="s">
        <v>2061</v>
      </c>
      <c r="D720" s="681" t="s">
        <v>975</v>
      </c>
      <c r="E720" s="681" t="s">
        <v>2436</v>
      </c>
      <c r="F720" s="681" t="s">
        <v>977</v>
      </c>
      <c r="G720" s="681" t="s">
        <v>978</v>
      </c>
      <c r="H720" s="681" t="s">
        <v>2393</v>
      </c>
      <c r="I720" s="682">
        <v>49.6</v>
      </c>
    </row>
    <row r="721" spans="2:9">
      <c r="B721" s="681" t="s">
        <v>2437</v>
      </c>
      <c r="C721" s="681" t="s">
        <v>2061</v>
      </c>
      <c r="D721" s="681" t="s">
        <v>975</v>
      </c>
      <c r="E721" s="681" t="s">
        <v>2438</v>
      </c>
      <c r="F721" s="681" t="s">
        <v>977</v>
      </c>
      <c r="G721" s="681" t="s">
        <v>978</v>
      </c>
      <c r="H721" s="681" t="s">
        <v>2393</v>
      </c>
      <c r="I721" s="682">
        <v>3.8</v>
      </c>
    </row>
    <row r="722" spans="2:9">
      <c r="B722" s="681" t="s">
        <v>2439</v>
      </c>
      <c r="C722" s="681" t="s">
        <v>2061</v>
      </c>
      <c r="D722" s="681" t="s">
        <v>975</v>
      </c>
      <c r="E722" s="681" t="s">
        <v>2440</v>
      </c>
      <c r="F722" s="681" t="s">
        <v>977</v>
      </c>
      <c r="G722" s="681" t="s">
        <v>978</v>
      </c>
      <c r="H722" s="681" t="s">
        <v>2393</v>
      </c>
      <c r="I722" s="682">
        <v>40</v>
      </c>
    </row>
    <row r="723" spans="2:9">
      <c r="B723" s="681" t="s">
        <v>2441</v>
      </c>
      <c r="C723" s="681" t="s">
        <v>2061</v>
      </c>
      <c r="D723" s="681" t="s">
        <v>975</v>
      </c>
      <c r="E723" s="681" t="s">
        <v>1137</v>
      </c>
      <c r="F723" s="681" t="s">
        <v>977</v>
      </c>
      <c r="G723" s="681" t="s">
        <v>978</v>
      </c>
      <c r="H723" s="681" t="s">
        <v>2393</v>
      </c>
      <c r="I723" s="682">
        <v>19.5</v>
      </c>
    </row>
    <row r="724" spans="2:9">
      <c r="B724" s="681" t="s">
        <v>2442</v>
      </c>
      <c r="C724" s="681" t="s">
        <v>2061</v>
      </c>
      <c r="D724" s="681" t="s">
        <v>975</v>
      </c>
      <c r="E724" s="681" t="s">
        <v>2443</v>
      </c>
      <c r="F724" s="681" t="s">
        <v>977</v>
      </c>
      <c r="G724" s="681" t="s">
        <v>2063</v>
      </c>
      <c r="H724" s="681" t="s">
        <v>2393</v>
      </c>
      <c r="I724" s="682">
        <v>4.5</v>
      </c>
    </row>
    <row r="725" spans="2:9">
      <c r="B725" s="681" t="s">
        <v>2444</v>
      </c>
      <c r="C725" s="681" t="s">
        <v>2061</v>
      </c>
      <c r="D725" s="681" t="s">
        <v>975</v>
      </c>
      <c r="E725" s="681" t="s">
        <v>2445</v>
      </c>
      <c r="F725" s="681" t="s">
        <v>977</v>
      </c>
      <c r="G725" s="681" t="s">
        <v>2063</v>
      </c>
      <c r="H725" s="681" t="s">
        <v>2393</v>
      </c>
      <c r="I725" s="682">
        <v>8.4</v>
      </c>
    </row>
    <row r="726" spans="2:9">
      <c r="B726" s="681" t="s">
        <v>2446</v>
      </c>
      <c r="C726" s="681" t="s">
        <v>2061</v>
      </c>
      <c r="D726" s="681" t="s">
        <v>975</v>
      </c>
      <c r="E726" s="681" t="s">
        <v>2447</v>
      </c>
      <c r="F726" s="681" t="s">
        <v>977</v>
      </c>
      <c r="G726" s="681" t="s">
        <v>2063</v>
      </c>
      <c r="H726" s="681" t="s">
        <v>2393</v>
      </c>
      <c r="I726" s="682">
        <v>3</v>
      </c>
    </row>
    <row r="727" spans="2:9">
      <c r="B727" s="681" t="s">
        <v>2448</v>
      </c>
      <c r="C727" s="681" t="s">
        <v>2061</v>
      </c>
      <c r="D727" s="681" t="s">
        <v>975</v>
      </c>
      <c r="E727" s="681" t="s">
        <v>2449</v>
      </c>
      <c r="F727" s="681" t="s">
        <v>977</v>
      </c>
      <c r="G727" s="681" t="s">
        <v>2063</v>
      </c>
      <c r="H727" s="681" t="s">
        <v>2393</v>
      </c>
      <c r="I727" s="682">
        <v>5</v>
      </c>
    </row>
    <row r="728" spans="2:9">
      <c r="B728" s="681" t="s">
        <v>2450</v>
      </c>
      <c r="C728" s="681" t="s">
        <v>2061</v>
      </c>
      <c r="D728" s="681" t="s">
        <v>975</v>
      </c>
      <c r="E728" s="681" t="s">
        <v>2451</v>
      </c>
      <c r="F728" s="681" t="s">
        <v>977</v>
      </c>
      <c r="G728" s="681" t="s">
        <v>2063</v>
      </c>
      <c r="H728" s="681" t="s">
        <v>2393</v>
      </c>
      <c r="I728" s="682">
        <v>3.2</v>
      </c>
    </row>
    <row r="729" spans="2:9">
      <c r="B729" s="681" t="s">
        <v>2452</v>
      </c>
      <c r="C729" s="681" t="s">
        <v>2061</v>
      </c>
      <c r="D729" s="681" t="s">
        <v>975</v>
      </c>
      <c r="E729" s="681" t="s">
        <v>2453</v>
      </c>
      <c r="F729" s="681" t="s">
        <v>977</v>
      </c>
      <c r="G729" s="681" t="s">
        <v>2063</v>
      </c>
      <c r="H729" s="681" t="s">
        <v>2393</v>
      </c>
      <c r="I729" s="682">
        <v>21</v>
      </c>
    </row>
    <row r="730" spans="2:9">
      <c r="B730" s="681" t="s">
        <v>2454</v>
      </c>
      <c r="C730" s="681" t="s">
        <v>2061</v>
      </c>
      <c r="D730" s="681" t="s">
        <v>975</v>
      </c>
      <c r="E730" s="681" t="s">
        <v>2455</v>
      </c>
      <c r="F730" s="681" t="s">
        <v>977</v>
      </c>
      <c r="G730" s="681" t="s">
        <v>2063</v>
      </c>
      <c r="H730" s="681" t="s">
        <v>2393</v>
      </c>
      <c r="I730" s="682">
        <v>11.6</v>
      </c>
    </row>
    <row r="731" spans="2:9">
      <c r="B731" s="681" t="s">
        <v>2456</v>
      </c>
      <c r="C731" s="681" t="s">
        <v>2061</v>
      </c>
      <c r="D731" s="681" t="s">
        <v>975</v>
      </c>
      <c r="E731" s="681" t="s">
        <v>2457</v>
      </c>
      <c r="F731" s="681" t="s">
        <v>977</v>
      </c>
      <c r="G731" s="681" t="s">
        <v>2063</v>
      </c>
      <c r="H731" s="681" t="s">
        <v>2393</v>
      </c>
      <c r="I731" s="682">
        <v>7.3</v>
      </c>
    </row>
    <row r="732" spans="2:9">
      <c r="B732" s="681" t="s">
        <v>2458</v>
      </c>
      <c r="C732" s="681" t="s">
        <v>2061</v>
      </c>
      <c r="D732" s="681" t="s">
        <v>975</v>
      </c>
      <c r="E732" s="681" t="s">
        <v>2459</v>
      </c>
      <c r="F732" s="681" t="s">
        <v>977</v>
      </c>
      <c r="G732" s="681" t="s">
        <v>2063</v>
      </c>
      <c r="H732" s="681" t="s">
        <v>2393</v>
      </c>
      <c r="I732" s="682">
        <v>39</v>
      </c>
    </row>
    <row r="733" spans="2:9">
      <c r="B733" s="681" t="s">
        <v>2460</v>
      </c>
      <c r="C733" s="681" t="s">
        <v>2061</v>
      </c>
      <c r="D733" s="681" t="s">
        <v>975</v>
      </c>
      <c r="E733" s="681" t="s">
        <v>2461</v>
      </c>
      <c r="F733" s="681" t="s">
        <v>977</v>
      </c>
      <c r="G733" s="681" t="s">
        <v>2063</v>
      </c>
      <c r="H733" s="681" t="s">
        <v>2393</v>
      </c>
      <c r="I733" s="682">
        <v>8</v>
      </c>
    </row>
    <row r="734" spans="2:9">
      <c r="B734" s="681" t="s">
        <v>2462</v>
      </c>
      <c r="C734" s="681" t="s">
        <v>2061</v>
      </c>
      <c r="D734" s="681" t="s">
        <v>975</v>
      </c>
      <c r="E734" s="681" t="s">
        <v>2463</v>
      </c>
      <c r="F734" s="681" t="s">
        <v>977</v>
      </c>
      <c r="G734" s="681" t="s">
        <v>2063</v>
      </c>
      <c r="H734" s="681" t="s">
        <v>2393</v>
      </c>
      <c r="I734" s="682">
        <v>24</v>
      </c>
    </row>
    <row r="735" spans="2:9">
      <c r="B735" s="681" t="s">
        <v>2464</v>
      </c>
      <c r="C735" s="681" t="s">
        <v>2061</v>
      </c>
      <c r="D735" s="681" t="s">
        <v>975</v>
      </c>
      <c r="E735" s="681" t="s">
        <v>2465</v>
      </c>
      <c r="F735" s="681" t="s">
        <v>977</v>
      </c>
      <c r="G735" s="681" t="s">
        <v>2063</v>
      </c>
      <c r="H735" s="681" t="s">
        <v>2393</v>
      </c>
      <c r="I735" s="682">
        <v>150</v>
      </c>
    </row>
    <row r="736" spans="2:9">
      <c r="B736" s="681" t="s">
        <v>2466</v>
      </c>
      <c r="C736" s="681" t="s">
        <v>2061</v>
      </c>
      <c r="D736" s="681" t="s">
        <v>975</v>
      </c>
      <c r="E736" s="681" t="s">
        <v>2467</v>
      </c>
      <c r="F736" s="681" t="s">
        <v>977</v>
      </c>
      <c r="G736" s="681" t="s">
        <v>2063</v>
      </c>
      <c r="H736" s="681" t="s">
        <v>2393</v>
      </c>
      <c r="I736" s="682">
        <v>13.7</v>
      </c>
    </row>
    <row r="737" spans="2:9">
      <c r="B737" s="681" t="s">
        <v>2468</v>
      </c>
      <c r="C737" s="681" t="s">
        <v>2061</v>
      </c>
      <c r="D737" s="681" t="s">
        <v>975</v>
      </c>
      <c r="E737" s="681" t="s">
        <v>2469</v>
      </c>
      <c r="F737" s="681" t="s">
        <v>977</v>
      </c>
      <c r="G737" s="681" t="s">
        <v>2063</v>
      </c>
      <c r="H737" s="681" t="s">
        <v>2393</v>
      </c>
      <c r="I737" s="682">
        <v>18.899999999999999</v>
      </c>
    </row>
    <row r="738" spans="2:9">
      <c r="B738" s="681" t="s">
        <v>2470</v>
      </c>
      <c r="C738" s="681" t="s">
        <v>2061</v>
      </c>
      <c r="D738" s="681" t="s">
        <v>975</v>
      </c>
      <c r="E738" s="681" t="s">
        <v>2471</v>
      </c>
      <c r="F738" s="681" t="s">
        <v>977</v>
      </c>
      <c r="G738" s="681" t="s">
        <v>2063</v>
      </c>
      <c r="H738" s="681" t="s">
        <v>2393</v>
      </c>
      <c r="I738" s="682">
        <v>140</v>
      </c>
    </row>
    <row r="739" spans="2:9">
      <c r="B739" s="681" t="s">
        <v>2472</v>
      </c>
      <c r="C739" s="681" t="s">
        <v>2061</v>
      </c>
      <c r="D739" s="681" t="s">
        <v>975</v>
      </c>
      <c r="E739" s="681" t="s">
        <v>2473</v>
      </c>
      <c r="F739" s="681" t="s">
        <v>977</v>
      </c>
      <c r="G739" s="681" t="s">
        <v>2063</v>
      </c>
      <c r="H739" s="681" t="s">
        <v>2393</v>
      </c>
      <c r="I739" s="682">
        <v>20.9</v>
      </c>
    </row>
    <row r="740" spans="2:9">
      <c r="B740" s="681" t="s">
        <v>2474</v>
      </c>
      <c r="C740" s="681" t="s">
        <v>2061</v>
      </c>
      <c r="D740" s="681" t="s">
        <v>975</v>
      </c>
      <c r="E740" s="681" t="s">
        <v>1537</v>
      </c>
      <c r="F740" s="681" t="s">
        <v>977</v>
      </c>
      <c r="G740" s="681" t="s">
        <v>2063</v>
      </c>
      <c r="H740" s="681" t="s">
        <v>2393</v>
      </c>
      <c r="I740" s="682">
        <v>5.2</v>
      </c>
    </row>
    <row r="741" spans="2:9">
      <c r="B741" s="681" t="s">
        <v>2475</v>
      </c>
      <c r="C741" s="681" t="s">
        <v>2061</v>
      </c>
      <c r="D741" s="681" t="s">
        <v>975</v>
      </c>
      <c r="E741" s="681" t="s">
        <v>2476</v>
      </c>
      <c r="F741" s="681" t="s">
        <v>977</v>
      </c>
      <c r="G741" s="681" t="s">
        <v>2063</v>
      </c>
      <c r="H741" s="681" t="s">
        <v>2393</v>
      </c>
      <c r="I741" s="682">
        <v>245</v>
      </c>
    </row>
    <row r="742" spans="2:9">
      <c r="B742" s="681" t="s">
        <v>2477</v>
      </c>
      <c r="C742" s="681" t="s">
        <v>2061</v>
      </c>
      <c r="D742" s="681" t="s">
        <v>975</v>
      </c>
      <c r="E742" s="681" t="s">
        <v>2478</v>
      </c>
      <c r="F742" s="681" t="s">
        <v>977</v>
      </c>
      <c r="G742" s="681" t="s">
        <v>2063</v>
      </c>
      <c r="H742" s="681" t="s">
        <v>2393</v>
      </c>
      <c r="I742" s="682">
        <v>170</v>
      </c>
    </row>
    <row r="743" spans="2:9">
      <c r="B743" s="681" t="s">
        <v>2479</v>
      </c>
      <c r="C743" s="681" t="s">
        <v>2061</v>
      </c>
      <c r="D743" s="681" t="s">
        <v>975</v>
      </c>
      <c r="E743" s="681" t="s">
        <v>1638</v>
      </c>
      <c r="F743" s="681" t="s">
        <v>946</v>
      </c>
      <c r="G743" s="681" t="s">
        <v>2480</v>
      </c>
      <c r="H743" s="681" t="s">
        <v>2393</v>
      </c>
      <c r="I743" s="682">
        <v>12.6</v>
      </c>
    </row>
    <row r="744" spans="2:9">
      <c r="B744" s="681" t="s">
        <v>2481</v>
      </c>
      <c r="C744" s="681" t="s">
        <v>2061</v>
      </c>
      <c r="D744" s="681" t="s">
        <v>975</v>
      </c>
      <c r="E744" s="681" t="s">
        <v>2482</v>
      </c>
      <c r="F744" s="681" t="s">
        <v>946</v>
      </c>
      <c r="G744" s="681" t="s">
        <v>2480</v>
      </c>
      <c r="H744" s="681" t="s">
        <v>2393</v>
      </c>
      <c r="I744" s="682">
        <v>10.5</v>
      </c>
    </row>
    <row r="745" spans="2:9">
      <c r="B745" s="681" t="s">
        <v>2483</v>
      </c>
      <c r="C745" s="681" t="s">
        <v>2061</v>
      </c>
      <c r="D745" s="681" t="s">
        <v>975</v>
      </c>
      <c r="E745" s="681" t="s">
        <v>2484</v>
      </c>
      <c r="F745" s="681" t="s">
        <v>946</v>
      </c>
      <c r="G745" s="681" t="s">
        <v>2480</v>
      </c>
      <c r="H745" s="681" t="s">
        <v>2393</v>
      </c>
      <c r="I745" s="682">
        <v>18.7</v>
      </c>
    </row>
    <row r="746" spans="2:9">
      <c r="B746" s="681" t="s">
        <v>2485</v>
      </c>
      <c r="C746" s="681" t="s">
        <v>2061</v>
      </c>
      <c r="D746" s="681" t="s">
        <v>975</v>
      </c>
      <c r="E746" s="681" t="s">
        <v>2486</v>
      </c>
      <c r="F746" s="681" t="s">
        <v>946</v>
      </c>
      <c r="G746" s="681" t="s">
        <v>2480</v>
      </c>
      <c r="H746" s="681" t="s">
        <v>2393</v>
      </c>
      <c r="I746" s="682">
        <v>35.200000000000003</v>
      </c>
    </row>
    <row r="747" spans="2:9">
      <c r="B747" s="681" t="s">
        <v>2487</v>
      </c>
      <c r="C747" s="681" t="s">
        <v>2061</v>
      </c>
      <c r="D747" s="681" t="s">
        <v>975</v>
      </c>
      <c r="E747" s="681" t="s">
        <v>2488</v>
      </c>
      <c r="F747" s="681" t="s">
        <v>946</v>
      </c>
      <c r="G747" s="681" t="s">
        <v>2480</v>
      </c>
      <c r="H747" s="681" t="s">
        <v>2393</v>
      </c>
      <c r="I747" s="682">
        <v>13.5</v>
      </c>
    </row>
    <row r="748" spans="2:9">
      <c r="B748" s="681" t="s">
        <v>2489</v>
      </c>
      <c r="C748" s="681" t="s">
        <v>2061</v>
      </c>
      <c r="D748" s="681" t="s">
        <v>975</v>
      </c>
      <c r="E748" s="681" t="s">
        <v>2490</v>
      </c>
      <c r="F748" s="681" t="s">
        <v>946</v>
      </c>
      <c r="G748" s="681" t="s">
        <v>2480</v>
      </c>
      <c r="H748" s="681" t="s">
        <v>2393</v>
      </c>
      <c r="I748" s="682">
        <v>11.5</v>
      </c>
    </row>
    <row r="749" spans="2:9">
      <c r="B749" s="681" t="s">
        <v>2491</v>
      </c>
      <c r="C749" s="681" t="s">
        <v>2061</v>
      </c>
      <c r="D749" s="681" t="s">
        <v>975</v>
      </c>
      <c r="E749" s="681" t="s">
        <v>2492</v>
      </c>
      <c r="F749" s="681" t="s">
        <v>946</v>
      </c>
      <c r="G749" s="681" t="s">
        <v>2480</v>
      </c>
      <c r="H749" s="681" t="s">
        <v>2393</v>
      </c>
      <c r="I749" s="682">
        <v>17.600000000000001</v>
      </c>
    </row>
    <row r="750" spans="2:9">
      <c r="B750" s="681" t="s">
        <v>2493</v>
      </c>
      <c r="C750" s="681" t="s">
        <v>2061</v>
      </c>
      <c r="D750" s="681" t="s">
        <v>975</v>
      </c>
      <c r="E750" s="681" t="s">
        <v>2494</v>
      </c>
      <c r="F750" s="681" t="s">
        <v>946</v>
      </c>
      <c r="G750" s="681" t="s">
        <v>2480</v>
      </c>
      <c r="H750" s="681" t="s">
        <v>2393</v>
      </c>
      <c r="I750" s="682">
        <v>6</v>
      </c>
    </row>
    <row r="751" spans="2:9">
      <c r="B751" s="681" t="s">
        <v>2495</v>
      </c>
      <c r="C751" s="681" t="s">
        <v>2061</v>
      </c>
      <c r="D751" s="681" t="s">
        <v>975</v>
      </c>
      <c r="E751" s="681" t="s">
        <v>2496</v>
      </c>
      <c r="F751" s="681" t="s">
        <v>946</v>
      </c>
      <c r="G751" s="681" t="s">
        <v>2208</v>
      </c>
      <c r="H751" s="681" t="s">
        <v>2393</v>
      </c>
      <c r="I751" s="682">
        <v>83</v>
      </c>
    </row>
    <row r="752" spans="2:9">
      <c r="B752" s="681" t="s">
        <v>2497</v>
      </c>
      <c r="C752" s="681" t="s">
        <v>2061</v>
      </c>
      <c r="D752" s="681" t="s">
        <v>975</v>
      </c>
      <c r="E752" s="681" t="s">
        <v>2498</v>
      </c>
      <c r="F752" s="681" t="s">
        <v>1258</v>
      </c>
      <c r="G752" s="681" t="s">
        <v>2221</v>
      </c>
      <c r="H752" s="681" t="s">
        <v>2393</v>
      </c>
      <c r="I752" s="682">
        <v>13.6</v>
      </c>
    </row>
    <row r="753" spans="2:9">
      <c r="B753" s="681" t="s">
        <v>2499</v>
      </c>
      <c r="C753" s="681" t="s">
        <v>2061</v>
      </c>
      <c r="D753" s="681" t="s">
        <v>975</v>
      </c>
      <c r="E753" s="681" t="s">
        <v>2500</v>
      </c>
      <c r="F753" s="681" t="s">
        <v>1258</v>
      </c>
      <c r="G753" s="681" t="s">
        <v>2221</v>
      </c>
      <c r="H753" s="681" t="s">
        <v>2393</v>
      </c>
      <c r="I753" s="682">
        <v>9.3000000000000007</v>
      </c>
    </row>
    <row r="754" spans="2:9">
      <c r="B754" s="681" t="s">
        <v>2501</v>
      </c>
      <c r="C754" s="681" t="s">
        <v>2061</v>
      </c>
      <c r="D754" s="681" t="s">
        <v>975</v>
      </c>
      <c r="E754" s="681" t="s">
        <v>2502</v>
      </c>
      <c r="F754" s="681" t="s">
        <v>1258</v>
      </c>
      <c r="G754" s="681" t="s">
        <v>2308</v>
      </c>
      <c r="H754" s="681" t="s">
        <v>2393</v>
      </c>
      <c r="I754" s="682">
        <v>30.1</v>
      </c>
    </row>
    <row r="755" spans="2:9">
      <c r="B755" s="681" t="s">
        <v>2503</v>
      </c>
      <c r="C755" s="681" t="s">
        <v>2061</v>
      </c>
      <c r="D755" s="681" t="s">
        <v>975</v>
      </c>
      <c r="E755" s="681" t="s">
        <v>2504</v>
      </c>
      <c r="F755" s="681" t="s">
        <v>1258</v>
      </c>
      <c r="G755" s="681" t="s">
        <v>2308</v>
      </c>
      <c r="H755" s="681" t="s">
        <v>2393</v>
      </c>
      <c r="I755" s="682">
        <v>10.5</v>
      </c>
    </row>
    <row r="756" spans="2:9">
      <c r="B756" s="681" t="s">
        <v>2505</v>
      </c>
      <c r="C756" s="681" t="s">
        <v>2061</v>
      </c>
      <c r="D756" s="681" t="s">
        <v>975</v>
      </c>
      <c r="E756" s="681" t="s">
        <v>2506</v>
      </c>
      <c r="F756" s="681" t="s">
        <v>1258</v>
      </c>
      <c r="G756" s="681" t="s">
        <v>2507</v>
      </c>
      <c r="H756" s="681" t="s">
        <v>2393</v>
      </c>
      <c r="I756" s="682">
        <v>48.3</v>
      </c>
    </row>
    <row r="757" spans="2:9">
      <c r="B757" s="681" t="s">
        <v>2508</v>
      </c>
      <c r="C757" s="681" t="s">
        <v>2061</v>
      </c>
      <c r="D757" s="681" t="s">
        <v>975</v>
      </c>
      <c r="E757" s="681" t="s">
        <v>2509</v>
      </c>
      <c r="F757" s="681" t="s">
        <v>1258</v>
      </c>
      <c r="G757" s="681" t="s">
        <v>2507</v>
      </c>
      <c r="H757" s="681" t="s">
        <v>2393</v>
      </c>
      <c r="I757" s="682">
        <v>147.30000000000001</v>
      </c>
    </row>
    <row r="758" spans="2:9">
      <c r="B758" s="681" t="s">
        <v>2510</v>
      </c>
      <c r="C758" s="681" t="s">
        <v>2061</v>
      </c>
      <c r="D758" s="681" t="s">
        <v>975</v>
      </c>
      <c r="E758" s="681" t="s">
        <v>2511</v>
      </c>
      <c r="F758" s="681" t="s">
        <v>1258</v>
      </c>
      <c r="G758" s="681" t="s">
        <v>2507</v>
      </c>
      <c r="H758" s="681" t="s">
        <v>2393</v>
      </c>
      <c r="I758" s="682">
        <v>40.299999999999997</v>
      </c>
    </row>
    <row r="759" spans="2:9">
      <c r="B759" s="681" t="s">
        <v>2512</v>
      </c>
      <c r="C759" s="681" t="s">
        <v>2061</v>
      </c>
      <c r="D759" s="681" t="s">
        <v>975</v>
      </c>
      <c r="E759" s="681" t="s">
        <v>1293</v>
      </c>
      <c r="F759" s="681" t="s">
        <v>1258</v>
      </c>
      <c r="G759" s="681" t="s">
        <v>2513</v>
      </c>
      <c r="H759" s="681" t="s">
        <v>2393</v>
      </c>
      <c r="I759" s="682">
        <v>7.5</v>
      </c>
    </row>
    <row r="760" spans="2:9">
      <c r="B760" s="681" t="s">
        <v>2514</v>
      </c>
      <c r="C760" s="681" t="s">
        <v>2061</v>
      </c>
      <c r="D760" s="681" t="s">
        <v>975</v>
      </c>
      <c r="E760" s="681" t="s">
        <v>2515</v>
      </c>
      <c r="F760" s="681" t="s">
        <v>1258</v>
      </c>
      <c r="G760" s="681" t="s">
        <v>2513</v>
      </c>
      <c r="H760" s="681" t="s">
        <v>2393</v>
      </c>
      <c r="I760" s="682">
        <v>5.2</v>
      </c>
    </row>
    <row r="761" spans="2:9">
      <c r="B761" s="681" t="s">
        <v>2516</v>
      </c>
      <c r="C761" s="681" t="s">
        <v>2061</v>
      </c>
      <c r="D761" s="681" t="s">
        <v>975</v>
      </c>
      <c r="E761" s="681" t="s">
        <v>1519</v>
      </c>
      <c r="F761" s="681" t="s">
        <v>1258</v>
      </c>
      <c r="G761" s="681" t="s">
        <v>2351</v>
      </c>
      <c r="H761" s="681" t="s">
        <v>2393</v>
      </c>
      <c r="I761" s="682">
        <v>15</v>
      </c>
    </row>
    <row r="762" spans="2:9">
      <c r="B762" s="681" t="s">
        <v>2517</v>
      </c>
      <c r="C762" s="681" t="s">
        <v>2061</v>
      </c>
      <c r="D762" s="681" t="s">
        <v>975</v>
      </c>
      <c r="E762" s="681" t="s">
        <v>2518</v>
      </c>
      <c r="F762" s="681" t="s">
        <v>1258</v>
      </c>
      <c r="G762" s="681" t="s">
        <v>2351</v>
      </c>
      <c r="H762" s="681" t="s">
        <v>2393</v>
      </c>
      <c r="I762" s="682">
        <v>56</v>
      </c>
    </row>
    <row r="763" spans="2:9">
      <c r="B763" s="681" t="s">
        <v>2519</v>
      </c>
      <c r="C763" s="681" t="s">
        <v>2061</v>
      </c>
      <c r="D763" s="681" t="s">
        <v>975</v>
      </c>
      <c r="E763" s="681" t="s">
        <v>2520</v>
      </c>
      <c r="F763" s="681" t="s">
        <v>1258</v>
      </c>
      <c r="G763" s="681" t="s">
        <v>2366</v>
      </c>
      <c r="H763" s="681" t="s">
        <v>2393</v>
      </c>
      <c r="I763" s="682">
        <v>17</v>
      </c>
    </row>
    <row r="764" spans="2:9">
      <c r="B764" s="681" t="s">
        <v>2521</v>
      </c>
      <c r="C764" s="681" t="s">
        <v>2061</v>
      </c>
      <c r="D764" s="681" t="s">
        <v>975</v>
      </c>
      <c r="E764" s="681" t="s">
        <v>2522</v>
      </c>
      <c r="F764" s="681" t="s">
        <v>1258</v>
      </c>
      <c r="G764" s="681" t="s">
        <v>2366</v>
      </c>
      <c r="H764" s="681" t="s">
        <v>2393</v>
      </c>
      <c r="I764" s="682">
        <v>47.5</v>
      </c>
    </row>
    <row r="765" spans="2:9">
      <c r="B765" s="681" t="s">
        <v>2523</v>
      </c>
      <c r="C765" s="681" t="s">
        <v>2061</v>
      </c>
      <c r="D765" s="681" t="s">
        <v>975</v>
      </c>
      <c r="E765" s="681" t="s">
        <v>2524</v>
      </c>
      <c r="F765" s="681" t="s">
        <v>1258</v>
      </c>
      <c r="G765" s="681" t="s">
        <v>2366</v>
      </c>
      <c r="H765" s="681" t="s">
        <v>2393</v>
      </c>
      <c r="I765" s="682">
        <v>12.4</v>
      </c>
    </row>
    <row r="766" spans="2:9">
      <c r="B766" s="681" t="s">
        <v>2525</v>
      </c>
      <c r="C766" s="681" t="s">
        <v>2061</v>
      </c>
      <c r="D766" s="681" t="s">
        <v>975</v>
      </c>
      <c r="E766" s="681" t="s">
        <v>1307</v>
      </c>
      <c r="F766" s="681" t="s">
        <v>1258</v>
      </c>
      <c r="G766" s="681" t="s">
        <v>2366</v>
      </c>
      <c r="H766" s="681" t="s">
        <v>2393</v>
      </c>
      <c r="I766" s="682">
        <v>25.8</v>
      </c>
    </row>
    <row r="767" spans="2:9">
      <c r="B767" s="681" t="s">
        <v>2526</v>
      </c>
      <c r="C767" s="681" t="s">
        <v>2061</v>
      </c>
      <c r="D767" s="681" t="s">
        <v>975</v>
      </c>
      <c r="E767" s="681" t="s">
        <v>2527</v>
      </c>
      <c r="F767" s="681" t="s">
        <v>1258</v>
      </c>
      <c r="G767" s="681" t="s">
        <v>2366</v>
      </c>
      <c r="H767" s="681" t="s">
        <v>2393</v>
      </c>
      <c r="I767" s="682">
        <v>7</v>
      </c>
    </row>
    <row r="768" spans="2:9">
      <c r="B768" s="681" t="s">
        <v>2528</v>
      </c>
      <c r="C768" s="681" t="s">
        <v>2061</v>
      </c>
      <c r="D768" s="681" t="s">
        <v>975</v>
      </c>
      <c r="E768" s="681" t="s">
        <v>2529</v>
      </c>
      <c r="F768" s="681" t="s">
        <v>1258</v>
      </c>
      <c r="G768" s="681" t="s">
        <v>2530</v>
      </c>
      <c r="H768" s="681" t="s">
        <v>2393</v>
      </c>
      <c r="I768" s="682">
        <v>15.1</v>
      </c>
    </row>
    <row r="769" spans="2:9">
      <c r="B769" s="681" t="s">
        <v>2531</v>
      </c>
      <c r="C769" s="681" t="s">
        <v>2061</v>
      </c>
      <c r="D769" s="681" t="s">
        <v>975</v>
      </c>
      <c r="E769" s="681" t="s">
        <v>1953</v>
      </c>
      <c r="F769" s="681" t="s">
        <v>1258</v>
      </c>
      <c r="G769" s="681" t="s">
        <v>2530</v>
      </c>
      <c r="H769" s="681" t="s">
        <v>2393</v>
      </c>
      <c r="I769" s="682">
        <v>18</v>
      </c>
    </row>
    <row r="770" spans="2:9">
      <c r="B770" s="681" t="s">
        <v>2532</v>
      </c>
      <c r="C770" s="681" t="s">
        <v>2061</v>
      </c>
      <c r="D770" s="681" t="s">
        <v>975</v>
      </c>
      <c r="E770" s="681" t="s">
        <v>2533</v>
      </c>
      <c r="F770" s="681" t="s">
        <v>1258</v>
      </c>
      <c r="G770" s="681" t="s">
        <v>2530</v>
      </c>
      <c r="H770" s="681" t="s">
        <v>2393</v>
      </c>
      <c r="I770" s="682">
        <v>10.5</v>
      </c>
    </row>
    <row r="771" spans="2:9">
      <c r="B771" s="681" t="s">
        <v>2534</v>
      </c>
      <c r="C771" s="681" t="s">
        <v>2061</v>
      </c>
      <c r="D771" s="681" t="s">
        <v>975</v>
      </c>
      <c r="E771" s="681" t="s">
        <v>2535</v>
      </c>
      <c r="F771" s="681" t="s">
        <v>1258</v>
      </c>
      <c r="G771" s="681" t="s">
        <v>2530</v>
      </c>
      <c r="H771" s="681" t="s">
        <v>2393</v>
      </c>
      <c r="I771" s="682">
        <v>20</v>
      </c>
    </row>
    <row r="772" spans="2:9">
      <c r="B772" s="681" t="s">
        <v>2536</v>
      </c>
      <c r="C772" s="681" t="s">
        <v>2061</v>
      </c>
      <c r="D772" s="681" t="s">
        <v>975</v>
      </c>
      <c r="E772" s="681" t="s">
        <v>2537</v>
      </c>
      <c r="F772" s="681" t="s">
        <v>1258</v>
      </c>
      <c r="G772" s="681" t="s">
        <v>2530</v>
      </c>
      <c r="H772" s="681" t="s">
        <v>2393</v>
      </c>
      <c r="I772" s="682">
        <v>140</v>
      </c>
    </row>
    <row r="773" spans="2:9">
      <c r="B773" s="681" t="s">
        <v>2538</v>
      </c>
      <c r="C773" s="681" t="s">
        <v>2061</v>
      </c>
      <c r="D773" s="681" t="s">
        <v>975</v>
      </c>
      <c r="E773" s="681" t="s">
        <v>1858</v>
      </c>
      <c r="F773" s="681" t="s">
        <v>1258</v>
      </c>
      <c r="G773" s="681" t="s">
        <v>2530</v>
      </c>
      <c r="H773" s="681" t="s">
        <v>2393</v>
      </c>
      <c r="I773" s="682">
        <v>14</v>
      </c>
    </row>
    <row r="774" spans="2:9">
      <c r="B774" s="681" t="s">
        <v>2539</v>
      </c>
      <c r="C774" s="681" t="s">
        <v>2061</v>
      </c>
      <c r="D774" s="681" t="s">
        <v>975</v>
      </c>
      <c r="E774" s="681" t="s">
        <v>2540</v>
      </c>
      <c r="F774" s="681" t="s">
        <v>1258</v>
      </c>
      <c r="G774" s="681" t="s">
        <v>2541</v>
      </c>
      <c r="H774" s="681" t="s">
        <v>2393</v>
      </c>
      <c r="I774" s="682">
        <v>39</v>
      </c>
    </row>
    <row r="775" spans="2:9">
      <c r="B775" s="681" t="s">
        <v>2542</v>
      </c>
      <c r="C775" s="681" t="s">
        <v>2061</v>
      </c>
      <c r="D775" s="681" t="s">
        <v>975</v>
      </c>
      <c r="E775" s="681" t="s">
        <v>2543</v>
      </c>
      <c r="F775" s="681" t="s">
        <v>1258</v>
      </c>
      <c r="G775" s="681" t="s">
        <v>2541</v>
      </c>
      <c r="H775" s="681" t="s">
        <v>2393</v>
      </c>
      <c r="I775" s="682">
        <v>5.4</v>
      </c>
    </row>
    <row r="776" spans="2:9">
      <c r="B776" s="681" t="s">
        <v>2544</v>
      </c>
      <c r="C776" s="681" t="s">
        <v>2061</v>
      </c>
      <c r="D776" s="681" t="s">
        <v>975</v>
      </c>
      <c r="E776" s="681" t="s">
        <v>2545</v>
      </c>
      <c r="F776" s="681" t="s">
        <v>1258</v>
      </c>
      <c r="G776" s="681" t="s">
        <v>2541</v>
      </c>
      <c r="H776" s="681" t="s">
        <v>2393</v>
      </c>
      <c r="I776" s="682">
        <v>16.7</v>
      </c>
    </row>
    <row r="777" spans="2:9">
      <c r="B777" s="681" t="s">
        <v>2546</v>
      </c>
      <c r="C777" s="681" t="s">
        <v>2061</v>
      </c>
      <c r="D777" s="681" t="s">
        <v>975</v>
      </c>
      <c r="E777" s="681" t="s">
        <v>2547</v>
      </c>
      <c r="F777" s="681" t="s">
        <v>1258</v>
      </c>
      <c r="G777" s="681" t="s">
        <v>2548</v>
      </c>
      <c r="H777" s="681" t="s">
        <v>2393</v>
      </c>
      <c r="I777" s="682">
        <v>24.5</v>
      </c>
    </row>
    <row r="778" spans="2:9">
      <c r="B778" s="681" t="s">
        <v>2549</v>
      </c>
      <c r="C778" s="681" t="s">
        <v>2061</v>
      </c>
      <c r="D778" s="681" t="s">
        <v>975</v>
      </c>
      <c r="E778" s="681" t="s">
        <v>2281</v>
      </c>
      <c r="F778" s="681" t="s">
        <v>1258</v>
      </c>
      <c r="G778" s="681" t="s">
        <v>2550</v>
      </c>
      <c r="H778" s="681" t="s">
        <v>2393</v>
      </c>
      <c r="I778" s="682">
        <v>20</v>
      </c>
    </row>
    <row r="779" spans="2:9">
      <c r="B779" s="681" t="s">
        <v>2551</v>
      </c>
      <c r="C779" s="681" t="s">
        <v>2061</v>
      </c>
      <c r="D779" s="681" t="s">
        <v>975</v>
      </c>
      <c r="E779" s="681" t="s">
        <v>2343</v>
      </c>
      <c r="F779" s="681" t="s">
        <v>1258</v>
      </c>
      <c r="G779" s="681" t="s">
        <v>2550</v>
      </c>
      <c r="H779" s="681" t="s">
        <v>2393</v>
      </c>
      <c r="I779" s="682">
        <v>7.1</v>
      </c>
    </row>
    <row r="780" spans="2:9">
      <c r="B780" s="681" t="s">
        <v>2552</v>
      </c>
      <c r="C780" s="681" t="s">
        <v>2061</v>
      </c>
      <c r="D780" s="681" t="s">
        <v>975</v>
      </c>
      <c r="E780" s="681" t="s">
        <v>2553</v>
      </c>
      <c r="F780" s="681" t="s">
        <v>1258</v>
      </c>
      <c r="G780" s="681" t="s">
        <v>2550</v>
      </c>
      <c r="H780" s="681" t="s">
        <v>2393</v>
      </c>
      <c r="I780" s="682">
        <v>32.6</v>
      </c>
    </row>
    <row r="781" spans="2:9">
      <c r="B781" s="681" t="s">
        <v>2554</v>
      </c>
      <c r="C781" s="681" t="s">
        <v>2061</v>
      </c>
      <c r="D781" s="681" t="s">
        <v>975</v>
      </c>
      <c r="E781" s="681" t="s">
        <v>2555</v>
      </c>
      <c r="F781" s="681" t="s">
        <v>1258</v>
      </c>
      <c r="G781" s="681" t="s">
        <v>2556</v>
      </c>
      <c r="H781" s="681" t="s">
        <v>2393</v>
      </c>
      <c r="I781" s="682">
        <v>30.5</v>
      </c>
    </row>
    <row r="782" spans="2:9">
      <c r="B782" s="681" t="s">
        <v>2557</v>
      </c>
      <c r="C782" s="681" t="s">
        <v>2061</v>
      </c>
      <c r="D782" s="681" t="s">
        <v>975</v>
      </c>
      <c r="E782" s="681" t="s">
        <v>2558</v>
      </c>
      <c r="F782" s="681" t="s">
        <v>1258</v>
      </c>
      <c r="G782" s="681" t="s">
        <v>2556</v>
      </c>
      <c r="H782" s="681" t="s">
        <v>2393</v>
      </c>
      <c r="I782" s="682">
        <v>123.5</v>
      </c>
    </row>
    <row r="783" spans="2:9">
      <c r="B783" s="681" t="s">
        <v>2559</v>
      </c>
      <c r="C783" s="681" t="s">
        <v>2061</v>
      </c>
      <c r="D783" s="681" t="s">
        <v>975</v>
      </c>
      <c r="E783" s="681" t="s">
        <v>2560</v>
      </c>
      <c r="F783" s="681" t="s">
        <v>1258</v>
      </c>
      <c r="G783" s="681" t="s">
        <v>2556</v>
      </c>
      <c r="H783" s="681" t="s">
        <v>2393</v>
      </c>
      <c r="I783" s="682">
        <v>60.8</v>
      </c>
    </row>
    <row r="784" spans="2:9">
      <c r="B784" s="681" t="s">
        <v>2561</v>
      </c>
      <c r="C784" s="681" t="s">
        <v>2061</v>
      </c>
      <c r="D784" s="681" t="s">
        <v>975</v>
      </c>
      <c r="E784" s="681" t="s">
        <v>1293</v>
      </c>
      <c r="F784" s="681" t="s">
        <v>1258</v>
      </c>
      <c r="G784" s="681" t="s">
        <v>2556</v>
      </c>
      <c r="H784" s="681" t="s">
        <v>2393</v>
      </c>
      <c r="I784" s="682">
        <v>25.6</v>
      </c>
    </row>
    <row r="785" spans="2:9">
      <c r="B785" s="681" t="s">
        <v>2562</v>
      </c>
      <c r="C785" s="681" t="s">
        <v>2061</v>
      </c>
      <c r="D785" s="681" t="s">
        <v>975</v>
      </c>
      <c r="E785" s="681" t="s">
        <v>2563</v>
      </c>
      <c r="F785" s="681" t="s">
        <v>1258</v>
      </c>
      <c r="G785" s="681" t="s">
        <v>2556</v>
      </c>
      <c r="H785" s="681" t="s">
        <v>2393</v>
      </c>
      <c r="I785" s="682">
        <v>5.4</v>
      </c>
    </row>
    <row r="786" spans="2:9">
      <c r="B786" s="681" t="s">
        <v>2564</v>
      </c>
      <c r="C786" s="681" t="s">
        <v>2061</v>
      </c>
      <c r="D786" s="681" t="s">
        <v>975</v>
      </c>
      <c r="E786" s="681" t="s">
        <v>2565</v>
      </c>
      <c r="F786" s="681" t="s">
        <v>1258</v>
      </c>
      <c r="G786" s="681" t="s">
        <v>2556</v>
      </c>
      <c r="H786" s="681" t="s">
        <v>2393</v>
      </c>
      <c r="I786" s="682">
        <v>8.4</v>
      </c>
    </row>
    <row r="787" spans="2:9">
      <c r="B787" s="681" t="s">
        <v>2566</v>
      </c>
      <c r="C787" s="681" t="s">
        <v>2061</v>
      </c>
      <c r="D787" s="681" t="s">
        <v>975</v>
      </c>
      <c r="E787" s="681" t="s">
        <v>2390</v>
      </c>
      <c r="F787" s="681" t="s">
        <v>1258</v>
      </c>
      <c r="G787" s="681" t="s">
        <v>2556</v>
      </c>
      <c r="H787" s="681" t="s">
        <v>2393</v>
      </c>
      <c r="I787" s="682">
        <v>24</v>
      </c>
    </row>
    <row r="788" spans="2:9">
      <c r="B788" s="681" t="s">
        <v>2567</v>
      </c>
      <c r="C788" s="681" t="s">
        <v>2061</v>
      </c>
      <c r="D788" s="681" t="s">
        <v>975</v>
      </c>
      <c r="E788" s="681" t="s">
        <v>2568</v>
      </c>
      <c r="F788" s="681" t="s">
        <v>1258</v>
      </c>
      <c r="G788" s="681" t="s">
        <v>2556</v>
      </c>
      <c r="H788" s="681" t="s">
        <v>2393</v>
      </c>
      <c r="I788" s="682">
        <v>35.5</v>
      </c>
    </row>
    <row r="789" spans="2:9">
      <c r="B789" s="681" t="s">
        <v>2569</v>
      </c>
      <c r="C789" s="681" t="s">
        <v>2061</v>
      </c>
      <c r="D789" s="681" t="s">
        <v>975</v>
      </c>
      <c r="E789" s="681" t="s">
        <v>2400</v>
      </c>
      <c r="F789" s="681" t="s">
        <v>1258</v>
      </c>
      <c r="G789" s="681" t="s">
        <v>2556</v>
      </c>
      <c r="H789" s="681" t="s">
        <v>2393</v>
      </c>
      <c r="I789" s="682">
        <v>46</v>
      </c>
    </row>
    <row r="790" spans="2:9">
      <c r="B790" s="681" t="s">
        <v>2570</v>
      </c>
      <c r="C790" s="681" t="s">
        <v>2061</v>
      </c>
      <c r="D790" s="681" t="s">
        <v>975</v>
      </c>
      <c r="E790" s="681" t="s">
        <v>2571</v>
      </c>
      <c r="F790" s="681" t="s">
        <v>1258</v>
      </c>
      <c r="G790" s="681" t="s">
        <v>2556</v>
      </c>
      <c r="H790" s="681" t="s">
        <v>2393</v>
      </c>
      <c r="I790" s="682">
        <v>6.5</v>
      </c>
    </row>
    <row r="791" spans="2:9">
      <c r="B791" s="681" t="s">
        <v>2572</v>
      </c>
      <c r="C791" s="681" t="s">
        <v>2061</v>
      </c>
      <c r="D791" s="681" t="s">
        <v>975</v>
      </c>
      <c r="E791" s="681" t="s">
        <v>2573</v>
      </c>
      <c r="F791" s="681" t="s">
        <v>1258</v>
      </c>
      <c r="G791" s="681" t="s">
        <v>2556</v>
      </c>
      <c r="H791" s="681" t="s">
        <v>2393</v>
      </c>
      <c r="I791" s="682">
        <v>12.5</v>
      </c>
    </row>
    <row r="792" spans="2:9">
      <c r="B792" s="681" t="s">
        <v>2574</v>
      </c>
      <c r="C792" s="681" t="s">
        <v>2061</v>
      </c>
      <c r="D792" s="681" t="s">
        <v>975</v>
      </c>
      <c r="E792" s="681" t="s">
        <v>2575</v>
      </c>
      <c r="F792" s="681" t="s">
        <v>1258</v>
      </c>
      <c r="G792" s="681" t="s">
        <v>2576</v>
      </c>
      <c r="H792" s="681" t="s">
        <v>2393</v>
      </c>
      <c r="I792" s="682">
        <v>9.8000000000000007</v>
      </c>
    </row>
    <row r="793" spans="2:9">
      <c r="B793" s="681" t="s">
        <v>2577</v>
      </c>
      <c r="C793" s="681" t="s">
        <v>2061</v>
      </c>
      <c r="D793" s="681" t="s">
        <v>975</v>
      </c>
      <c r="E793" s="681" t="s">
        <v>2578</v>
      </c>
      <c r="F793" s="681" t="s">
        <v>1258</v>
      </c>
      <c r="G793" s="681" t="s">
        <v>2379</v>
      </c>
      <c r="H793" s="681" t="s">
        <v>2393</v>
      </c>
      <c r="I793" s="682">
        <v>12.6</v>
      </c>
    </row>
    <row r="794" spans="2:9">
      <c r="B794" s="681" t="s">
        <v>2579</v>
      </c>
      <c r="C794" s="681" t="s">
        <v>2061</v>
      </c>
      <c r="D794" s="681" t="s">
        <v>975</v>
      </c>
      <c r="E794" s="681" t="s">
        <v>2580</v>
      </c>
      <c r="F794" s="681" t="s">
        <v>1258</v>
      </c>
      <c r="G794" s="681" t="s">
        <v>2386</v>
      </c>
      <c r="H794" s="681" t="s">
        <v>2393</v>
      </c>
      <c r="I794" s="682">
        <v>48</v>
      </c>
    </row>
    <row r="795" spans="2:9">
      <c r="B795" s="681" t="s">
        <v>2581</v>
      </c>
      <c r="C795" s="681" t="s">
        <v>2061</v>
      </c>
      <c r="D795" s="681" t="s">
        <v>975</v>
      </c>
      <c r="E795" s="681" t="s">
        <v>2582</v>
      </c>
      <c r="F795" s="681" t="s">
        <v>1258</v>
      </c>
      <c r="G795" s="681" t="s">
        <v>2386</v>
      </c>
      <c r="H795" s="681" t="s">
        <v>2393</v>
      </c>
      <c r="I795" s="682">
        <v>21.2</v>
      </c>
    </row>
    <row r="796" spans="2:9">
      <c r="B796" s="681" t="s">
        <v>2583</v>
      </c>
      <c r="C796" s="681" t="s">
        <v>2584</v>
      </c>
      <c r="D796" s="681" t="s">
        <v>975</v>
      </c>
      <c r="E796" s="681" t="s">
        <v>2585</v>
      </c>
      <c r="F796" s="681" t="s">
        <v>977</v>
      </c>
      <c r="G796" s="681" t="s">
        <v>2586</v>
      </c>
      <c r="H796" s="681" t="s">
        <v>2587</v>
      </c>
      <c r="I796" s="682">
        <v>25</v>
      </c>
    </row>
    <row r="797" spans="2:9">
      <c r="B797" s="681" t="s">
        <v>2588</v>
      </c>
      <c r="C797" s="681" t="s">
        <v>2584</v>
      </c>
      <c r="D797" s="681" t="s">
        <v>975</v>
      </c>
      <c r="E797" s="681" t="s">
        <v>2589</v>
      </c>
      <c r="F797" s="681" t="s">
        <v>977</v>
      </c>
      <c r="G797" s="681" t="s">
        <v>2586</v>
      </c>
      <c r="H797" s="681" t="s">
        <v>2587</v>
      </c>
      <c r="I797" s="682">
        <v>150</v>
      </c>
    </row>
    <row r="798" spans="2:9">
      <c r="B798" s="681" t="s">
        <v>2590</v>
      </c>
      <c r="C798" s="681" t="s">
        <v>2584</v>
      </c>
      <c r="D798" s="681" t="s">
        <v>975</v>
      </c>
      <c r="E798" s="681" t="s">
        <v>2591</v>
      </c>
      <c r="F798" s="681" t="s">
        <v>977</v>
      </c>
      <c r="G798" s="681" t="s">
        <v>2586</v>
      </c>
      <c r="H798" s="681" t="s">
        <v>2587</v>
      </c>
      <c r="I798" s="682">
        <v>18.7</v>
      </c>
    </row>
    <row r="799" spans="2:9">
      <c r="B799" s="681" t="s">
        <v>2592</v>
      </c>
      <c r="C799" s="681" t="s">
        <v>2584</v>
      </c>
      <c r="D799" s="681" t="s">
        <v>975</v>
      </c>
      <c r="E799" s="681" t="s">
        <v>2593</v>
      </c>
      <c r="F799" s="681" t="s">
        <v>977</v>
      </c>
      <c r="G799" s="681" t="s">
        <v>2586</v>
      </c>
      <c r="H799" s="681" t="s">
        <v>2587</v>
      </c>
      <c r="I799" s="682">
        <v>30</v>
      </c>
    </row>
    <row r="800" spans="2:9">
      <c r="B800" s="681" t="s">
        <v>2594</v>
      </c>
      <c r="C800" s="681" t="s">
        <v>2584</v>
      </c>
      <c r="D800" s="681" t="s">
        <v>975</v>
      </c>
      <c r="E800" s="681" t="s">
        <v>2595</v>
      </c>
      <c r="F800" s="681" t="s">
        <v>977</v>
      </c>
      <c r="G800" s="681" t="s">
        <v>2586</v>
      </c>
      <c r="H800" s="681" t="s">
        <v>2587</v>
      </c>
      <c r="I800" s="682">
        <v>24.8</v>
      </c>
    </row>
    <row r="801" spans="2:9">
      <c r="B801" s="681" t="s">
        <v>2596</v>
      </c>
      <c r="C801" s="681" t="s">
        <v>2584</v>
      </c>
      <c r="D801" s="681" t="s">
        <v>975</v>
      </c>
      <c r="E801" s="681" t="s">
        <v>2597</v>
      </c>
      <c r="F801" s="681" t="s">
        <v>977</v>
      </c>
      <c r="G801" s="681" t="s">
        <v>2586</v>
      </c>
      <c r="H801" s="681" t="s">
        <v>2587</v>
      </c>
      <c r="I801" s="682">
        <v>190</v>
      </c>
    </row>
    <row r="802" spans="2:9">
      <c r="B802" s="681" t="s">
        <v>2598</v>
      </c>
      <c r="C802" s="681" t="s">
        <v>2584</v>
      </c>
      <c r="D802" s="681" t="s">
        <v>975</v>
      </c>
      <c r="E802" s="681" t="s">
        <v>2599</v>
      </c>
      <c r="F802" s="681" t="s">
        <v>946</v>
      </c>
      <c r="G802" s="681" t="s">
        <v>2187</v>
      </c>
      <c r="H802" s="681" t="s">
        <v>2587</v>
      </c>
      <c r="I802" s="682">
        <v>6.4</v>
      </c>
    </row>
    <row r="803" spans="2:9">
      <c r="B803" s="681" t="s">
        <v>2600</v>
      </c>
      <c r="C803" s="681" t="s">
        <v>2584</v>
      </c>
      <c r="D803" s="681" t="s">
        <v>975</v>
      </c>
      <c r="E803" s="681" t="s">
        <v>2370</v>
      </c>
      <c r="F803" s="681" t="s">
        <v>946</v>
      </c>
      <c r="G803" s="681" t="s">
        <v>2187</v>
      </c>
      <c r="H803" s="681" t="s">
        <v>2587</v>
      </c>
      <c r="I803" s="682">
        <v>10.4</v>
      </c>
    </row>
    <row r="804" spans="2:9">
      <c r="B804" s="681" t="s">
        <v>2601</v>
      </c>
      <c r="C804" s="681" t="s">
        <v>2584</v>
      </c>
      <c r="D804" s="681" t="s">
        <v>975</v>
      </c>
      <c r="E804" s="681" t="s">
        <v>2602</v>
      </c>
      <c r="F804" s="681" t="s">
        <v>946</v>
      </c>
      <c r="G804" s="681" t="s">
        <v>2187</v>
      </c>
      <c r="H804" s="681" t="s">
        <v>2587</v>
      </c>
      <c r="I804" s="682">
        <v>64</v>
      </c>
    </row>
    <row r="805" spans="2:9">
      <c r="B805" s="681" t="s">
        <v>2603</v>
      </c>
      <c r="C805" s="681" t="s">
        <v>2584</v>
      </c>
      <c r="D805" s="681" t="s">
        <v>975</v>
      </c>
      <c r="E805" s="681" t="s">
        <v>2604</v>
      </c>
      <c r="F805" s="681" t="s">
        <v>946</v>
      </c>
      <c r="G805" s="681" t="s">
        <v>2187</v>
      </c>
      <c r="H805" s="681" t="s">
        <v>2587</v>
      </c>
      <c r="I805" s="682">
        <v>47</v>
      </c>
    </row>
    <row r="806" spans="2:9">
      <c r="B806" s="681" t="s">
        <v>2605</v>
      </c>
      <c r="C806" s="681" t="s">
        <v>2584</v>
      </c>
      <c r="D806" s="681" t="s">
        <v>975</v>
      </c>
      <c r="E806" s="681" t="s">
        <v>2606</v>
      </c>
      <c r="F806" s="681" t="s">
        <v>946</v>
      </c>
      <c r="G806" s="681" t="s">
        <v>2187</v>
      </c>
      <c r="H806" s="681" t="s">
        <v>2587</v>
      </c>
      <c r="I806" s="682">
        <v>30</v>
      </c>
    </row>
    <row r="807" spans="2:9">
      <c r="B807" s="681" t="s">
        <v>2607</v>
      </c>
      <c r="C807" s="681" t="s">
        <v>2584</v>
      </c>
      <c r="D807" s="681" t="s">
        <v>975</v>
      </c>
      <c r="E807" s="681" t="s">
        <v>1638</v>
      </c>
      <c r="F807" s="681" t="s">
        <v>946</v>
      </c>
      <c r="G807" s="681" t="s">
        <v>2187</v>
      </c>
      <c r="H807" s="681" t="s">
        <v>2587</v>
      </c>
      <c r="I807" s="682">
        <v>61.5</v>
      </c>
    </row>
    <row r="808" spans="2:9">
      <c r="B808" s="681" t="s">
        <v>2608</v>
      </c>
      <c r="C808" s="681" t="s">
        <v>2584</v>
      </c>
      <c r="D808" s="681" t="s">
        <v>975</v>
      </c>
      <c r="E808" s="681" t="s">
        <v>2609</v>
      </c>
      <c r="F808" s="681" t="s">
        <v>946</v>
      </c>
      <c r="G808" s="681" t="s">
        <v>2187</v>
      </c>
      <c r="H808" s="681" t="s">
        <v>2587</v>
      </c>
      <c r="I808" s="682">
        <v>10</v>
      </c>
    </row>
    <row r="809" spans="2:9">
      <c r="B809" s="681" t="s">
        <v>2610</v>
      </c>
      <c r="C809" s="681" t="s">
        <v>2584</v>
      </c>
      <c r="D809" s="681" t="s">
        <v>975</v>
      </c>
      <c r="E809" s="681" t="s">
        <v>2611</v>
      </c>
      <c r="F809" s="681" t="s">
        <v>946</v>
      </c>
      <c r="G809" s="681" t="s">
        <v>2187</v>
      </c>
      <c r="H809" s="681" t="s">
        <v>2587</v>
      </c>
      <c r="I809" s="682">
        <v>16.100000000000001</v>
      </c>
    </row>
    <row r="810" spans="2:9">
      <c r="B810" s="681" t="s">
        <v>2612</v>
      </c>
      <c r="C810" s="681" t="s">
        <v>2584</v>
      </c>
      <c r="D810" s="681" t="s">
        <v>975</v>
      </c>
      <c r="E810" s="681" t="s">
        <v>2613</v>
      </c>
      <c r="F810" s="681" t="s">
        <v>946</v>
      </c>
      <c r="G810" s="681" t="s">
        <v>2187</v>
      </c>
      <c r="H810" s="681" t="s">
        <v>2587</v>
      </c>
      <c r="I810" s="682">
        <v>115</v>
      </c>
    </row>
    <row r="811" spans="2:9">
      <c r="B811" s="681" t="s">
        <v>2614</v>
      </c>
      <c r="C811" s="681" t="s">
        <v>2584</v>
      </c>
      <c r="D811" s="681" t="s">
        <v>975</v>
      </c>
      <c r="E811" s="681" t="s">
        <v>2615</v>
      </c>
      <c r="F811" s="681" t="s">
        <v>946</v>
      </c>
      <c r="G811" s="681" t="s">
        <v>2187</v>
      </c>
      <c r="H811" s="681" t="s">
        <v>2587</v>
      </c>
      <c r="I811" s="682">
        <v>152</v>
      </c>
    </row>
    <row r="812" spans="2:9">
      <c r="B812" s="681" t="s">
        <v>2616</v>
      </c>
      <c r="C812" s="681" t="s">
        <v>2584</v>
      </c>
      <c r="D812" s="681" t="s">
        <v>975</v>
      </c>
      <c r="E812" s="681" t="s">
        <v>2617</v>
      </c>
      <c r="F812" s="681" t="s">
        <v>946</v>
      </c>
      <c r="G812" s="681" t="s">
        <v>2187</v>
      </c>
      <c r="H812" s="681" t="s">
        <v>2587</v>
      </c>
      <c r="I812" s="682">
        <v>19.5</v>
      </c>
    </row>
    <row r="813" spans="2:9">
      <c r="B813" s="681" t="s">
        <v>2618</v>
      </c>
      <c r="C813" s="681" t="s">
        <v>2584</v>
      </c>
      <c r="D813" s="681" t="s">
        <v>975</v>
      </c>
      <c r="E813" s="681" t="s">
        <v>2619</v>
      </c>
      <c r="F813" s="681" t="s">
        <v>946</v>
      </c>
      <c r="G813" s="681" t="s">
        <v>2187</v>
      </c>
      <c r="H813" s="681" t="s">
        <v>2587</v>
      </c>
      <c r="I813" s="682">
        <v>30.7</v>
      </c>
    </row>
    <row r="814" spans="2:9">
      <c r="B814" s="681" t="s">
        <v>2620</v>
      </c>
      <c r="C814" s="681" t="s">
        <v>2584</v>
      </c>
      <c r="D814" s="681" t="s">
        <v>975</v>
      </c>
      <c r="E814" s="681" t="s">
        <v>2621</v>
      </c>
      <c r="F814" s="681" t="s">
        <v>946</v>
      </c>
      <c r="G814" s="681" t="s">
        <v>2187</v>
      </c>
      <c r="H814" s="681" t="s">
        <v>2587</v>
      </c>
      <c r="I814" s="682">
        <v>36.5</v>
      </c>
    </row>
    <row r="815" spans="2:9">
      <c r="B815" s="681" t="s">
        <v>2622</v>
      </c>
      <c r="C815" s="681" t="s">
        <v>2584</v>
      </c>
      <c r="D815" s="681" t="s">
        <v>975</v>
      </c>
      <c r="E815" s="681" t="s">
        <v>2623</v>
      </c>
      <c r="F815" s="681" t="s">
        <v>946</v>
      </c>
      <c r="G815" s="681" t="s">
        <v>2187</v>
      </c>
      <c r="H815" s="681" t="s">
        <v>2587</v>
      </c>
      <c r="I815" s="682">
        <v>41</v>
      </c>
    </row>
    <row r="816" spans="2:9">
      <c r="B816" s="681" t="s">
        <v>2624</v>
      </c>
      <c r="C816" s="681" t="s">
        <v>2584</v>
      </c>
      <c r="D816" s="681" t="s">
        <v>975</v>
      </c>
      <c r="E816" s="681" t="s">
        <v>2625</v>
      </c>
      <c r="F816" s="681" t="s">
        <v>946</v>
      </c>
      <c r="G816" s="681" t="s">
        <v>2187</v>
      </c>
      <c r="H816" s="681" t="s">
        <v>2587</v>
      </c>
      <c r="I816" s="682">
        <v>4.5</v>
      </c>
    </row>
    <row r="817" spans="2:9">
      <c r="B817" s="681" t="s">
        <v>2626</v>
      </c>
      <c r="C817" s="681" t="s">
        <v>2584</v>
      </c>
      <c r="D817" s="681" t="s">
        <v>975</v>
      </c>
      <c r="E817" s="681" t="s">
        <v>2627</v>
      </c>
      <c r="F817" s="681" t="s">
        <v>946</v>
      </c>
      <c r="G817" s="681" t="s">
        <v>2187</v>
      </c>
      <c r="H817" s="681" t="s">
        <v>2587</v>
      </c>
      <c r="I817" s="682">
        <v>31.5</v>
      </c>
    </row>
    <row r="818" spans="2:9">
      <c r="B818" s="681" t="s">
        <v>2628</v>
      </c>
      <c r="C818" s="681" t="s">
        <v>2584</v>
      </c>
      <c r="D818" s="681" t="s">
        <v>975</v>
      </c>
      <c r="E818" s="681" t="s">
        <v>2629</v>
      </c>
      <c r="F818" s="681" t="s">
        <v>1258</v>
      </c>
      <c r="G818" s="681" t="s">
        <v>2319</v>
      </c>
      <c r="H818" s="681" t="s">
        <v>2587</v>
      </c>
      <c r="I818" s="682">
        <v>35</v>
      </c>
    </row>
    <row r="819" spans="2:9">
      <c r="B819" s="681" t="s">
        <v>2630</v>
      </c>
      <c r="C819" s="681" t="s">
        <v>2584</v>
      </c>
      <c r="D819" s="681" t="s">
        <v>975</v>
      </c>
      <c r="E819" s="681" t="s">
        <v>2631</v>
      </c>
      <c r="F819" s="681" t="s">
        <v>1258</v>
      </c>
      <c r="G819" s="681" t="s">
        <v>2319</v>
      </c>
      <c r="H819" s="681" t="s">
        <v>2587</v>
      </c>
      <c r="I819" s="682">
        <v>19</v>
      </c>
    </row>
    <row r="820" spans="2:9">
      <c r="B820" s="681" t="s">
        <v>2632</v>
      </c>
      <c r="C820" s="681" t="s">
        <v>2584</v>
      </c>
      <c r="D820" s="681" t="s">
        <v>975</v>
      </c>
      <c r="E820" s="681" t="s">
        <v>2633</v>
      </c>
      <c r="F820" s="681" t="s">
        <v>1258</v>
      </c>
      <c r="G820" s="681" t="s">
        <v>2319</v>
      </c>
      <c r="H820" s="681" t="s">
        <v>2587</v>
      </c>
      <c r="I820" s="682">
        <v>19</v>
      </c>
    </row>
    <row r="821" spans="2:9">
      <c r="B821" s="681" t="s">
        <v>2634</v>
      </c>
      <c r="C821" s="681" t="s">
        <v>2584</v>
      </c>
      <c r="D821" s="681" t="s">
        <v>975</v>
      </c>
      <c r="E821" s="681" t="s">
        <v>2635</v>
      </c>
      <c r="F821" s="681" t="s">
        <v>1258</v>
      </c>
      <c r="G821" s="681" t="s">
        <v>2319</v>
      </c>
      <c r="H821" s="681" t="s">
        <v>2587</v>
      </c>
      <c r="I821" s="682">
        <v>3.2</v>
      </c>
    </row>
    <row r="822" spans="2:9">
      <c r="B822" s="681" t="s">
        <v>2636</v>
      </c>
      <c r="C822" s="681" t="s">
        <v>2584</v>
      </c>
      <c r="D822" s="681" t="s">
        <v>975</v>
      </c>
      <c r="E822" s="681" t="s">
        <v>2637</v>
      </c>
      <c r="F822" s="681" t="s">
        <v>1258</v>
      </c>
      <c r="G822" s="681" t="s">
        <v>2319</v>
      </c>
      <c r="H822" s="681" t="s">
        <v>2587</v>
      </c>
      <c r="I822" s="682">
        <v>9.6</v>
      </c>
    </row>
    <row r="823" spans="2:9">
      <c r="B823" s="681" t="s">
        <v>2638</v>
      </c>
      <c r="C823" s="681" t="s">
        <v>2584</v>
      </c>
      <c r="D823" s="681" t="s">
        <v>975</v>
      </c>
      <c r="E823" s="681" t="s">
        <v>2639</v>
      </c>
      <c r="F823" s="681" t="s">
        <v>1258</v>
      </c>
      <c r="G823" s="681" t="s">
        <v>2319</v>
      </c>
      <c r="H823" s="681" t="s">
        <v>2587</v>
      </c>
      <c r="I823" s="682">
        <v>13.5</v>
      </c>
    </row>
    <row r="824" spans="2:9">
      <c r="B824" s="681" t="s">
        <v>2640</v>
      </c>
      <c r="C824" s="681" t="s">
        <v>2584</v>
      </c>
      <c r="D824" s="681" t="s">
        <v>975</v>
      </c>
      <c r="E824" s="681" t="s">
        <v>2641</v>
      </c>
      <c r="F824" s="681" t="s">
        <v>1258</v>
      </c>
      <c r="G824" s="681" t="s">
        <v>2319</v>
      </c>
      <c r="H824" s="681" t="s">
        <v>2587</v>
      </c>
      <c r="I824" s="682">
        <v>11.4</v>
      </c>
    </row>
    <row r="825" spans="2:9">
      <c r="B825" s="681" t="s">
        <v>2642</v>
      </c>
      <c r="C825" s="681" t="s">
        <v>2584</v>
      </c>
      <c r="D825" s="681" t="s">
        <v>975</v>
      </c>
      <c r="E825" s="681" t="s">
        <v>2643</v>
      </c>
      <c r="F825" s="681" t="s">
        <v>1258</v>
      </c>
      <c r="G825" s="681" t="s">
        <v>2319</v>
      </c>
      <c r="H825" s="681" t="s">
        <v>2587</v>
      </c>
      <c r="I825" s="682">
        <v>21</v>
      </c>
    </row>
    <row r="826" spans="2:9">
      <c r="B826" s="681" t="s">
        <v>2644</v>
      </c>
      <c r="C826" s="681" t="s">
        <v>2584</v>
      </c>
      <c r="D826" s="681" t="s">
        <v>975</v>
      </c>
      <c r="E826" s="681" t="s">
        <v>1611</v>
      </c>
      <c r="F826" s="681" t="s">
        <v>1258</v>
      </c>
      <c r="G826" s="681" t="s">
        <v>2645</v>
      </c>
      <c r="H826" s="681" t="s">
        <v>2587</v>
      </c>
      <c r="I826" s="682">
        <v>25.9</v>
      </c>
    </row>
    <row r="827" spans="2:9">
      <c r="B827" s="681" t="s">
        <v>2646</v>
      </c>
      <c r="C827" s="681" t="s">
        <v>2584</v>
      </c>
      <c r="D827" s="681" t="s">
        <v>975</v>
      </c>
      <c r="E827" s="681" t="s">
        <v>2647</v>
      </c>
      <c r="F827" s="681" t="s">
        <v>1258</v>
      </c>
      <c r="G827" s="681" t="s">
        <v>2648</v>
      </c>
      <c r="H827" s="681" t="s">
        <v>2587</v>
      </c>
      <c r="I827" s="682">
        <v>4.5999999999999996</v>
      </c>
    </row>
    <row r="828" spans="2:9">
      <c r="B828" s="681" t="s">
        <v>2649</v>
      </c>
      <c r="C828" s="681" t="s">
        <v>2584</v>
      </c>
      <c r="D828" s="681" t="s">
        <v>975</v>
      </c>
      <c r="E828" s="681" t="s">
        <v>2650</v>
      </c>
      <c r="F828" s="681" t="s">
        <v>1258</v>
      </c>
      <c r="G828" s="681" t="s">
        <v>2648</v>
      </c>
      <c r="H828" s="681" t="s">
        <v>2587</v>
      </c>
      <c r="I828" s="682">
        <v>3</v>
      </c>
    </row>
    <row r="829" spans="2:9">
      <c r="B829" s="681" t="s">
        <v>2651</v>
      </c>
      <c r="C829" s="681" t="s">
        <v>2584</v>
      </c>
      <c r="D829" s="681" t="s">
        <v>975</v>
      </c>
      <c r="E829" s="681" t="s">
        <v>1654</v>
      </c>
      <c r="F829" s="681" t="s">
        <v>1258</v>
      </c>
      <c r="G829" s="681" t="s">
        <v>2648</v>
      </c>
      <c r="H829" s="681" t="s">
        <v>2587</v>
      </c>
      <c r="I829" s="682">
        <v>5.4</v>
      </c>
    </row>
    <row r="830" spans="2:9">
      <c r="B830" s="681" t="s">
        <v>2652</v>
      </c>
      <c r="C830" s="681" t="s">
        <v>2584</v>
      </c>
      <c r="D830" s="681" t="s">
        <v>975</v>
      </c>
      <c r="E830" s="681" t="s">
        <v>2653</v>
      </c>
      <c r="F830" s="681" t="s">
        <v>1258</v>
      </c>
      <c r="G830" s="681" t="s">
        <v>2648</v>
      </c>
      <c r="H830" s="681" t="s">
        <v>2587</v>
      </c>
      <c r="I830" s="682">
        <v>9.6</v>
      </c>
    </row>
    <row r="831" spans="2:9">
      <c r="B831" s="681" t="s">
        <v>2654</v>
      </c>
      <c r="C831" s="681" t="s">
        <v>2584</v>
      </c>
      <c r="D831" s="681" t="s">
        <v>975</v>
      </c>
      <c r="E831" s="681" t="s">
        <v>2655</v>
      </c>
      <c r="F831" s="681" t="s">
        <v>1258</v>
      </c>
      <c r="G831" s="681" t="s">
        <v>2648</v>
      </c>
      <c r="H831" s="681" t="s">
        <v>2587</v>
      </c>
      <c r="I831" s="682">
        <v>6.8</v>
      </c>
    </row>
    <row r="832" spans="2:9">
      <c r="B832" s="681" t="s">
        <v>2656</v>
      </c>
      <c r="C832" s="681" t="s">
        <v>2584</v>
      </c>
      <c r="D832" s="681" t="s">
        <v>975</v>
      </c>
      <c r="E832" s="681" t="s">
        <v>2657</v>
      </c>
      <c r="F832" s="681" t="s">
        <v>1258</v>
      </c>
      <c r="G832" s="681" t="s">
        <v>2648</v>
      </c>
      <c r="H832" s="681" t="s">
        <v>2587</v>
      </c>
      <c r="I832" s="682">
        <v>7.3</v>
      </c>
    </row>
    <row r="833" spans="2:9">
      <c r="B833" s="681" t="s">
        <v>2658</v>
      </c>
      <c r="C833" s="681" t="s">
        <v>2584</v>
      </c>
      <c r="D833" s="681" t="s">
        <v>975</v>
      </c>
      <c r="E833" s="681" t="s">
        <v>2659</v>
      </c>
      <c r="F833" s="681" t="s">
        <v>1258</v>
      </c>
      <c r="G833" s="681" t="s">
        <v>2648</v>
      </c>
      <c r="H833" s="681" t="s">
        <v>2587</v>
      </c>
      <c r="I833" s="682">
        <v>14.8</v>
      </c>
    </row>
    <row r="834" spans="2:9">
      <c r="B834" s="681" t="s">
        <v>2660</v>
      </c>
      <c r="C834" s="681" t="s">
        <v>2584</v>
      </c>
      <c r="D834" s="681" t="s">
        <v>975</v>
      </c>
      <c r="E834" s="681" t="s">
        <v>2661</v>
      </c>
      <c r="F834" s="681" t="s">
        <v>1258</v>
      </c>
      <c r="G834" s="681" t="s">
        <v>2648</v>
      </c>
      <c r="H834" s="681" t="s">
        <v>2587</v>
      </c>
      <c r="I834" s="682">
        <v>45.6</v>
      </c>
    </row>
    <row r="835" spans="2:9">
      <c r="B835" s="681" t="s">
        <v>2662</v>
      </c>
      <c r="C835" s="681" t="s">
        <v>2584</v>
      </c>
      <c r="D835" s="681" t="s">
        <v>975</v>
      </c>
      <c r="E835" s="681" t="s">
        <v>2663</v>
      </c>
      <c r="F835" s="681" t="s">
        <v>1258</v>
      </c>
      <c r="G835" s="681" t="s">
        <v>2664</v>
      </c>
      <c r="H835" s="681" t="s">
        <v>2587</v>
      </c>
      <c r="I835" s="682">
        <v>10.4</v>
      </c>
    </row>
    <row r="836" spans="2:9">
      <c r="B836" s="681" t="s">
        <v>2665</v>
      </c>
      <c r="C836" s="681" t="s">
        <v>2584</v>
      </c>
      <c r="D836" s="681" t="s">
        <v>975</v>
      </c>
      <c r="E836" s="681" t="s">
        <v>2666</v>
      </c>
      <c r="F836" s="681" t="s">
        <v>1258</v>
      </c>
      <c r="G836" s="681" t="s">
        <v>2664</v>
      </c>
      <c r="H836" s="681" t="s">
        <v>2587</v>
      </c>
      <c r="I836" s="682">
        <v>3.3</v>
      </c>
    </row>
    <row r="837" spans="2:9">
      <c r="B837" s="681" t="s">
        <v>2667</v>
      </c>
      <c r="C837" s="681" t="s">
        <v>2584</v>
      </c>
      <c r="D837" s="681" t="s">
        <v>975</v>
      </c>
      <c r="E837" s="681" t="s">
        <v>2668</v>
      </c>
      <c r="F837" s="681" t="s">
        <v>1258</v>
      </c>
      <c r="G837" s="681" t="s">
        <v>2664</v>
      </c>
      <c r="H837" s="681" t="s">
        <v>2587</v>
      </c>
      <c r="I837" s="682">
        <v>3.7</v>
      </c>
    </row>
    <row r="838" spans="2:9">
      <c r="B838" s="681" t="s">
        <v>2669</v>
      </c>
      <c r="C838" s="681" t="s">
        <v>2584</v>
      </c>
      <c r="D838" s="681" t="s">
        <v>975</v>
      </c>
      <c r="E838" s="681" t="s">
        <v>2670</v>
      </c>
      <c r="F838" s="681" t="s">
        <v>1258</v>
      </c>
      <c r="G838" s="681" t="s">
        <v>2664</v>
      </c>
      <c r="H838" s="681" t="s">
        <v>2587</v>
      </c>
      <c r="I838" s="682">
        <v>5.5</v>
      </c>
    </row>
    <row r="839" spans="2:9">
      <c r="B839" s="681" t="s">
        <v>2671</v>
      </c>
      <c r="C839" s="681" t="s">
        <v>2584</v>
      </c>
      <c r="D839" s="681" t="s">
        <v>975</v>
      </c>
      <c r="E839" s="681" t="s">
        <v>2672</v>
      </c>
      <c r="F839" s="681" t="s">
        <v>1258</v>
      </c>
      <c r="G839" s="681" t="s">
        <v>2673</v>
      </c>
      <c r="H839" s="681" t="s">
        <v>2587</v>
      </c>
      <c r="I839" s="682">
        <v>4</v>
      </c>
    </row>
    <row r="840" spans="2:9">
      <c r="B840" s="681" t="s">
        <v>2674</v>
      </c>
      <c r="C840" s="681" t="s">
        <v>2584</v>
      </c>
      <c r="D840" s="681" t="s">
        <v>975</v>
      </c>
      <c r="E840" s="681" t="s">
        <v>2675</v>
      </c>
      <c r="F840" s="681" t="s">
        <v>1258</v>
      </c>
      <c r="G840" s="681" t="s">
        <v>2673</v>
      </c>
      <c r="H840" s="681" t="s">
        <v>2587</v>
      </c>
      <c r="I840" s="682">
        <v>10.8</v>
      </c>
    </row>
    <row r="841" spans="2:9">
      <c r="B841" s="681" t="s">
        <v>2676</v>
      </c>
      <c r="C841" s="681" t="s">
        <v>2584</v>
      </c>
      <c r="D841" s="681" t="s">
        <v>975</v>
      </c>
      <c r="E841" s="681" t="s">
        <v>2677</v>
      </c>
      <c r="F841" s="681" t="s">
        <v>1258</v>
      </c>
      <c r="G841" s="681" t="s">
        <v>2673</v>
      </c>
      <c r="H841" s="681" t="s">
        <v>2587</v>
      </c>
      <c r="I841" s="682">
        <v>16.399999999999999</v>
      </c>
    </row>
    <row r="842" spans="2:9">
      <c r="B842" s="681" t="s">
        <v>2678</v>
      </c>
      <c r="C842" s="681" t="s">
        <v>2584</v>
      </c>
      <c r="D842" s="681" t="s">
        <v>975</v>
      </c>
      <c r="E842" s="681" t="s">
        <v>2679</v>
      </c>
      <c r="F842" s="681" t="s">
        <v>1258</v>
      </c>
      <c r="G842" s="681" t="s">
        <v>2673</v>
      </c>
      <c r="H842" s="681" t="s">
        <v>2587</v>
      </c>
      <c r="I842" s="682">
        <v>6.2</v>
      </c>
    </row>
    <row r="843" spans="2:9">
      <c r="B843" s="681" t="s">
        <v>2680</v>
      </c>
      <c r="C843" s="681" t="s">
        <v>2584</v>
      </c>
      <c r="D843" s="681" t="s">
        <v>975</v>
      </c>
      <c r="E843" s="681" t="s">
        <v>2681</v>
      </c>
      <c r="F843" s="681" t="s">
        <v>977</v>
      </c>
      <c r="G843" s="681" t="s">
        <v>978</v>
      </c>
      <c r="H843" s="681" t="s">
        <v>2682</v>
      </c>
      <c r="I843" s="682">
        <v>45</v>
      </c>
    </row>
    <row r="844" spans="2:9">
      <c r="B844" s="681" t="s">
        <v>2683</v>
      </c>
      <c r="C844" s="681" t="s">
        <v>2584</v>
      </c>
      <c r="D844" s="681" t="s">
        <v>975</v>
      </c>
      <c r="E844" s="681" t="s">
        <v>2684</v>
      </c>
      <c r="F844" s="681" t="s">
        <v>977</v>
      </c>
      <c r="G844" s="681" t="s">
        <v>978</v>
      </c>
      <c r="H844" s="681" t="s">
        <v>2682</v>
      </c>
      <c r="I844" s="682">
        <v>22.2</v>
      </c>
    </row>
    <row r="845" spans="2:9">
      <c r="B845" s="681" t="s">
        <v>2685</v>
      </c>
      <c r="C845" s="681" t="s">
        <v>2584</v>
      </c>
      <c r="D845" s="681" t="s">
        <v>975</v>
      </c>
      <c r="E845" s="681" t="s">
        <v>2686</v>
      </c>
      <c r="F845" s="681" t="s">
        <v>977</v>
      </c>
      <c r="G845" s="681" t="s">
        <v>978</v>
      </c>
      <c r="H845" s="681" t="s">
        <v>2682</v>
      </c>
      <c r="I845" s="682">
        <v>238.9</v>
      </c>
    </row>
    <row r="846" spans="2:9">
      <c r="B846" s="681" t="s">
        <v>2687</v>
      </c>
      <c r="C846" s="681" t="s">
        <v>2584</v>
      </c>
      <c r="D846" s="681" t="s">
        <v>975</v>
      </c>
      <c r="E846" s="681" t="s">
        <v>2688</v>
      </c>
      <c r="F846" s="681" t="s">
        <v>977</v>
      </c>
      <c r="G846" s="681" t="s">
        <v>978</v>
      </c>
      <c r="H846" s="681" t="s">
        <v>2682</v>
      </c>
      <c r="I846" s="682">
        <v>41</v>
      </c>
    </row>
    <row r="847" spans="2:9">
      <c r="B847" s="681" t="s">
        <v>2689</v>
      </c>
      <c r="C847" s="681" t="s">
        <v>2584</v>
      </c>
      <c r="D847" s="681" t="s">
        <v>975</v>
      </c>
      <c r="E847" s="681" t="s">
        <v>2690</v>
      </c>
      <c r="F847" s="681" t="s">
        <v>977</v>
      </c>
      <c r="G847" s="681" t="s">
        <v>978</v>
      </c>
      <c r="H847" s="681" t="s">
        <v>2682</v>
      </c>
      <c r="I847" s="682">
        <v>21.3</v>
      </c>
    </row>
    <row r="848" spans="2:9">
      <c r="B848" s="681" t="s">
        <v>2691</v>
      </c>
      <c r="C848" s="681" t="s">
        <v>2584</v>
      </c>
      <c r="D848" s="681" t="s">
        <v>975</v>
      </c>
      <c r="E848" s="681" t="s">
        <v>2692</v>
      </c>
      <c r="F848" s="681" t="s">
        <v>977</v>
      </c>
      <c r="G848" s="681" t="s">
        <v>978</v>
      </c>
      <c r="H848" s="681" t="s">
        <v>2682</v>
      </c>
      <c r="I848" s="682">
        <v>21.5</v>
      </c>
    </row>
    <row r="849" spans="2:9">
      <c r="B849" s="681" t="s">
        <v>2693</v>
      </c>
      <c r="C849" s="681" t="s">
        <v>2584</v>
      </c>
      <c r="D849" s="681" t="s">
        <v>975</v>
      </c>
      <c r="E849" s="681" t="s">
        <v>2694</v>
      </c>
      <c r="F849" s="681" t="s">
        <v>977</v>
      </c>
      <c r="G849" s="681" t="s">
        <v>978</v>
      </c>
      <c r="H849" s="681" t="s">
        <v>2682</v>
      </c>
      <c r="I849" s="682">
        <v>38.700000000000003</v>
      </c>
    </row>
    <row r="850" spans="2:9">
      <c r="B850" s="681" t="s">
        <v>2695</v>
      </c>
      <c r="C850" s="681" t="s">
        <v>2584</v>
      </c>
      <c r="D850" s="681" t="s">
        <v>975</v>
      </c>
      <c r="E850" s="681" t="s">
        <v>2696</v>
      </c>
      <c r="F850" s="681" t="s">
        <v>977</v>
      </c>
      <c r="G850" s="681" t="s">
        <v>2697</v>
      </c>
      <c r="H850" s="681" t="s">
        <v>2682</v>
      </c>
      <c r="I850" s="682">
        <v>33</v>
      </c>
    </row>
    <row r="851" spans="2:9">
      <c r="B851" s="681" t="s">
        <v>2698</v>
      </c>
      <c r="C851" s="681" t="s">
        <v>2584</v>
      </c>
      <c r="D851" s="681" t="s">
        <v>975</v>
      </c>
      <c r="E851" s="681" t="s">
        <v>2699</v>
      </c>
      <c r="F851" s="681" t="s">
        <v>977</v>
      </c>
      <c r="G851" s="681" t="s">
        <v>2697</v>
      </c>
      <c r="H851" s="681" t="s">
        <v>2682</v>
      </c>
      <c r="I851" s="682">
        <v>37</v>
      </c>
    </row>
    <row r="852" spans="2:9">
      <c r="B852" s="681" t="s">
        <v>2700</v>
      </c>
      <c r="C852" s="681" t="s">
        <v>2584</v>
      </c>
      <c r="D852" s="681" t="s">
        <v>975</v>
      </c>
      <c r="E852" s="681" t="s">
        <v>2701</v>
      </c>
      <c r="F852" s="681" t="s">
        <v>977</v>
      </c>
      <c r="G852" s="681" t="s">
        <v>2697</v>
      </c>
      <c r="H852" s="681" t="s">
        <v>2682</v>
      </c>
      <c r="I852" s="682">
        <v>21.6</v>
      </c>
    </row>
    <row r="853" spans="2:9">
      <c r="B853" s="681" t="s">
        <v>2702</v>
      </c>
      <c r="C853" s="681" t="s">
        <v>2584</v>
      </c>
      <c r="D853" s="681" t="s">
        <v>975</v>
      </c>
      <c r="E853" s="681" t="s">
        <v>2703</v>
      </c>
      <c r="F853" s="681" t="s">
        <v>977</v>
      </c>
      <c r="G853" s="681" t="s">
        <v>2697</v>
      </c>
      <c r="H853" s="681" t="s">
        <v>2682</v>
      </c>
      <c r="I853" s="682">
        <v>20</v>
      </c>
    </row>
    <row r="854" spans="2:9">
      <c r="B854" s="681" t="s">
        <v>2704</v>
      </c>
      <c r="C854" s="681" t="s">
        <v>2584</v>
      </c>
      <c r="D854" s="681" t="s">
        <v>975</v>
      </c>
      <c r="E854" s="681" t="s">
        <v>2705</v>
      </c>
      <c r="F854" s="681" t="s">
        <v>977</v>
      </c>
      <c r="G854" s="681" t="s">
        <v>2697</v>
      </c>
      <c r="H854" s="681" t="s">
        <v>2682</v>
      </c>
      <c r="I854" s="682">
        <v>33</v>
      </c>
    </row>
    <row r="855" spans="2:9">
      <c r="B855" s="681" t="s">
        <v>2706</v>
      </c>
      <c r="C855" s="681" t="s">
        <v>2584</v>
      </c>
      <c r="D855" s="681" t="s">
        <v>975</v>
      </c>
      <c r="E855" s="681" t="s">
        <v>2707</v>
      </c>
      <c r="F855" s="681" t="s">
        <v>977</v>
      </c>
      <c r="G855" s="681" t="s">
        <v>2697</v>
      </c>
      <c r="H855" s="681" t="s">
        <v>2682</v>
      </c>
      <c r="I855" s="682">
        <v>39.799999999999997</v>
      </c>
    </row>
    <row r="856" spans="2:9">
      <c r="B856" s="681" t="s">
        <v>2708</v>
      </c>
      <c r="C856" s="681" t="s">
        <v>2584</v>
      </c>
      <c r="D856" s="681" t="s">
        <v>975</v>
      </c>
      <c r="E856" s="681" t="s">
        <v>2709</v>
      </c>
      <c r="F856" s="681" t="s">
        <v>977</v>
      </c>
      <c r="G856" s="681" t="s">
        <v>2697</v>
      </c>
      <c r="H856" s="681" t="s">
        <v>2682</v>
      </c>
      <c r="I856" s="682">
        <v>11</v>
      </c>
    </row>
    <row r="857" spans="2:9">
      <c r="B857" s="681" t="s">
        <v>2710</v>
      </c>
      <c r="C857" s="681" t="s">
        <v>2584</v>
      </c>
      <c r="D857" s="681" t="s">
        <v>975</v>
      </c>
      <c r="E857" s="681" t="s">
        <v>2711</v>
      </c>
      <c r="F857" s="681" t="s">
        <v>977</v>
      </c>
      <c r="G857" s="681" t="s">
        <v>2697</v>
      </c>
      <c r="H857" s="681" t="s">
        <v>2682</v>
      </c>
      <c r="I857" s="682">
        <v>11.4</v>
      </c>
    </row>
    <row r="858" spans="2:9">
      <c r="B858" s="681" t="s">
        <v>2712</v>
      </c>
      <c r="C858" s="681" t="s">
        <v>2584</v>
      </c>
      <c r="D858" s="681" t="s">
        <v>975</v>
      </c>
      <c r="E858" s="681" t="s">
        <v>2713</v>
      </c>
      <c r="F858" s="681" t="s">
        <v>977</v>
      </c>
      <c r="G858" s="681" t="s">
        <v>2697</v>
      </c>
      <c r="H858" s="681" t="s">
        <v>2682</v>
      </c>
      <c r="I858" s="682">
        <v>2</v>
      </c>
    </row>
    <row r="859" spans="2:9">
      <c r="B859" s="681" t="s">
        <v>2714</v>
      </c>
      <c r="C859" s="681" t="s">
        <v>2584</v>
      </c>
      <c r="D859" s="681" t="s">
        <v>975</v>
      </c>
      <c r="E859" s="681" t="s">
        <v>2715</v>
      </c>
      <c r="F859" s="681" t="s">
        <v>977</v>
      </c>
      <c r="G859" s="681" t="s">
        <v>2697</v>
      </c>
      <c r="H859" s="681" t="s">
        <v>2682</v>
      </c>
      <c r="I859" s="682">
        <v>9.4</v>
      </c>
    </row>
    <row r="860" spans="2:9">
      <c r="B860" s="681" t="s">
        <v>2716</v>
      </c>
      <c r="C860" s="681" t="s">
        <v>2584</v>
      </c>
      <c r="D860" s="681" t="s">
        <v>975</v>
      </c>
      <c r="E860" s="681" t="s">
        <v>2717</v>
      </c>
      <c r="F860" s="681" t="s">
        <v>977</v>
      </c>
      <c r="G860" s="681" t="s">
        <v>2697</v>
      </c>
      <c r="H860" s="681" t="s">
        <v>2682</v>
      </c>
      <c r="I860" s="682">
        <v>19</v>
      </c>
    </row>
    <row r="861" spans="2:9">
      <c r="B861" s="681" t="s">
        <v>2718</v>
      </c>
      <c r="C861" s="681" t="s">
        <v>2584</v>
      </c>
      <c r="D861" s="681" t="s">
        <v>975</v>
      </c>
      <c r="E861" s="681" t="s">
        <v>2719</v>
      </c>
      <c r="F861" s="681" t="s">
        <v>977</v>
      </c>
      <c r="G861" s="681" t="s">
        <v>2063</v>
      </c>
      <c r="H861" s="681" t="s">
        <v>2682</v>
      </c>
      <c r="I861" s="682">
        <v>5.4</v>
      </c>
    </row>
    <row r="862" spans="2:9">
      <c r="B862" s="681" t="s">
        <v>2720</v>
      </c>
      <c r="C862" s="681" t="s">
        <v>2584</v>
      </c>
      <c r="D862" s="681" t="s">
        <v>975</v>
      </c>
      <c r="E862" s="681" t="s">
        <v>1412</v>
      </c>
      <c r="F862" s="681" t="s">
        <v>977</v>
      </c>
      <c r="G862" s="681" t="s">
        <v>2063</v>
      </c>
      <c r="H862" s="681" t="s">
        <v>2682</v>
      </c>
      <c r="I862" s="682">
        <v>4.5999999999999996</v>
      </c>
    </row>
    <row r="863" spans="2:9">
      <c r="B863" s="681" t="s">
        <v>2721</v>
      </c>
      <c r="C863" s="681" t="s">
        <v>2584</v>
      </c>
      <c r="D863" s="681" t="s">
        <v>975</v>
      </c>
      <c r="E863" s="681" t="s">
        <v>2722</v>
      </c>
      <c r="F863" s="681" t="s">
        <v>977</v>
      </c>
      <c r="G863" s="681" t="s">
        <v>2063</v>
      </c>
      <c r="H863" s="681" t="s">
        <v>2682</v>
      </c>
      <c r="I863" s="682">
        <v>26</v>
      </c>
    </row>
    <row r="864" spans="2:9">
      <c r="B864" s="681" t="s">
        <v>2723</v>
      </c>
      <c r="C864" s="681" t="s">
        <v>2584</v>
      </c>
      <c r="D864" s="681" t="s">
        <v>975</v>
      </c>
      <c r="E864" s="681" t="s">
        <v>2724</v>
      </c>
      <c r="F864" s="681" t="s">
        <v>977</v>
      </c>
      <c r="G864" s="681" t="s">
        <v>2063</v>
      </c>
      <c r="H864" s="681" t="s">
        <v>2682</v>
      </c>
      <c r="I864" s="682">
        <v>50</v>
      </c>
    </row>
    <row r="865" spans="2:9">
      <c r="B865" s="681" t="s">
        <v>2725</v>
      </c>
      <c r="C865" s="681" t="s">
        <v>2584</v>
      </c>
      <c r="D865" s="681" t="s">
        <v>975</v>
      </c>
      <c r="E865" s="681" t="s">
        <v>2726</v>
      </c>
      <c r="F865" s="681" t="s">
        <v>977</v>
      </c>
      <c r="G865" s="681" t="s">
        <v>2063</v>
      </c>
      <c r="H865" s="681" t="s">
        <v>2682</v>
      </c>
      <c r="I865" s="682">
        <v>420</v>
      </c>
    </row>
    <row r="866" spans="2:9">
      <c r="B866" s="681" t="s">
        <v>2727</v>
      </c>
      <c r="C866" s="681" t="s">
        <v>2584</v>
      </c>
      <c r="D866" s="681" t="s">
        <v>975</v>
      </c>
      <c r="E866" s="681" t="s">
        <v>2728</v>
      </c>
      <c r="F866" s="681" t="s">
        <v>977</v>
      </c>
      <c r="G866" s="681" t="s">
        <v>2063</v>
      </c>
      <c r="H866" s="681" t="s">
        <v>2682</v>
      </c>
      <c r="I866" s="682">
        <v>6.2</v>
      </c>
    </row>
    <row r="867" spans="2:9">
      <c r="B867" s="681" t="s">
        <v>2729</v>
      </c>
      <c r="C867" s="681" t="s">
        <v>2584</v>
      </c>
      <c r="D867" s="681" t="s">
        <v>975</v>
      </c>
      <c r="E867" s="681" t="s">
        <v>2486</v>
      </c>
      <c r="F867" s="681" t="s">
        <v>977</v>
      </c>
      <c r="G867" s="681" t="s">
        <v>2063</v>
      </c>
      <c r="H867" s="681" t="s">
        <v>2682</v>
      </c>
      <c r="I867" s="682">
        <v>12</v>
      </c>
    </row>
    <row r="868" spans="2:9">
      <c r="B868" s="681" t="s">
        <v>2730</v>
      </c>
      <c r="C868" s="681" t="s">
        <v>2584</v>
      </c>
      <c r="D868" s="681" t="s">
        <v>975</v>
      </c>
      <c r="E868" s="681" t="s">
        <v>2731</v>
      </c>
      <c r="F868" s="681" t="s">
        <v>977</v>
      </c>
      <c r="G868" s="681" t="s">
        <v>2063</v>
      </c>
      <c r="H868" s="681" t="s">
        <v>2682</v>
      </c>
      <c r="I868" s="682">
        <v>50</v>
      </c>
    </row>
    <row r="869" spans="2:9">
      <c r="B869" s="681" t="s">
        <v>2732</v>
      </c>
      <c r="C869" s="681" t="s">
        <v>2584</v>
      </c>
      <c r="D869" s="681" t="s">
        <v>975</v>
      </c>
      <c r="E869" s="681" t="s">
        <v>2733</v>
      </c>
      <c r="F869" s="681" t="s">
        <v>977</v>
      </c>
      <c r="G869" s="681" t="s">
        <v>2063</v>
      </c>
      <c r="H869" s="681" t="s">
        <v>2682</v>
      </c>
      <c r="I869" s="682">
        <v>37</v>
      </c>
    </row>
    <row r="870" spans="2:9">
      <c r="B870" s="681" t="s">
        <v>2734</v>
      </c>
      <c r="C870" s="681" t="s">
        <v>2584</v>
      </c>
      <c r="D870" s="681" t="s">
        <v>975</v>
      </c>
      <c r="E870" s="681" t="s">
        <v>2735</v>
      </c>
      <c r="F870" s="681" t="s">
        <v>977</v>
      </c>
      <c r="G870" s="681" t="s">
        <v>2063</v>
      </c>
      <c r="H870" s="681" t="s">
        <v>2682</v>
      </c>
      <c r="I870" s="682">
        <v>210</v>
      </c>
    </row>
    <row r="871" spans="2:9">
      <c r="B871" s="681" t="s">
        <v>2736</v>
      </c>
      <c r="C871" s="681" t="s">
        <v>2584</v>
      </c>
      <c r="D871" s="681" t="s">
        <v>975</v>
      </c>
      <c r="E871" s="681" t="s">
        <v>2737</v>
      </c>
      <c r="F871" s="681" t="s">
        <v>977</v>
      </c>
      <c r="G871" s="681" t="s">
        <v>2063</v>
      </c>
      <c r="H871" s="681" t="s">
        <v>2682</v>
      </c>
      <c r="I871" s="682">
        <v>88</v>
      </c>
    </row>
    <row r="872" spans="2:9">
      <c r="B872" s="681" t="s">
        <v>2738</v>
      </c>
      <c r="C872" s="681" t="s">
        <v>2584</v>
      </c>
      <c r="D872" s="681" t="s">
        <v>975</v>
      </c>
      <c r="E872" s="681" t="s">
        <v>2281</v>
      </c>
      <c r="F872" s="681" t="s">
        <v>977</v>
      </c>
      <c r="G872" s="681" t="s">
        <v>2063</v>
      </c>
      <c r="H872" s="681" t="s">
        <v>2682</v>
      </c>
      <c r="I872" s="682">
        <v>16.600000000000001</v>
      </c>
    </row>
    <row r="873" spans="2:9">
      <c r="B873" s="681" t="s">
        <v>2739</v>
      </c>
      <c r="C873" s="681" t="s">
        <v>2584</v>
      </c>
      <c r="D873" s="681" t="s">
        <v>975</v>
      </c>
      <c r="E873" s="681" t="s">
        <v>2740</v>
      </c>
      <c r="F873" s="681" t="s">
        <v>977</v>
      </c>
      <c r="G873" s="681" t="s">
        <v>2063</v>
      </c>
      <c r="H873" s="681" t="s">
        <v>2682</v>
      </c>
      <c r="I873" s="682">
        <v>5</v>
      </c>
    </row>
    <row r="874" spans="2:9">
      <c r="B874" s="681" t="s">
        <v>2741</v>
      </c>
      <c r="C874" s="681" t="s">
        <v>2584</v>
      </c>
      <c r="D874" s="681" t="s">
        <v>975</v>
      </c>
      <c r="E874" s="681" t="s">
        <v>2742</v>
      </c>
      <c r="F874" s="681" t="s">
        <v>977</v>
      </c>
      <c r="G874" s="681" t="s">
        <v>2063</v>
      </c>
      <c r="H874" s="681" t="s">
        <v>2682</v>
      </c>
      <c r="I874" s="682">
        <v>21</v>
      </c>
    </row>
    <row r="875" spans="2:9">
      <c r="B875" s="681" t="s">
        <v>2743</v>
      </c>
      <c r="C875" s="681" t="s">
        <v>2584</v>
      </c>
      <c r="D875" s="681" t="s">
        <v>975</v>
      </c>
      <c r="E875" s="681" t="s">
        <v>2744</v>
      </c>
      <c r="F875" s="681" t="s">
        <v>977</v>
      </c>
      <c r="G875" s="681" t="s">
        <v>2063</v>
      </c>
      <c r="H875" s="681" t="s">
        <v>2682</v>
      </c>
      <c r="I875" s="682">
        <v>20.5</v>
      </c>
    </row>
    <row r="876" spans="2:9">
      <c r="B876" s="681" t="s">
        <v>2745</v>
      </c>
      <c r="C876" s="681" t="s">
        <v>2584</v>
      </c>
      <c r="D876" s="681" t="s">
        <v>975</v>
      </c>
      <c r="E876" s="681" t="s">
        <v>2746</v>
      </c>
      <c r="F876" s="681" t="s">
        <v>977</v>
      </c>
      <c r="G876" s="681" t="s">
        <v>2063</v>
      </c>
      <c r="H876" s="681" t="s">
        <v>2682</v>
      </c>
      <c r="I876" s="682">
        <v>5</v>
      </c>
    </row>
    <row r="877" spans="2:9">
      <c r="B877" s="681" t="s">
        <v>2747</v>
      </c>
      <c r="C877" s="681" t="s">
        <v>2584</v>
      </c>
      <c r="D877" s="681" t="s">
        <v>975</v>
      </c>
      <c r="E877" s="681" t="s">
        <v>2748</v>
      </c>
      <c r="F877" s="681" t="s">
        <v>977</v>
      </c>
      <c r="G877" s="681" t="s">
        <v>2063</v>
      </c>
      <c r="H877" s="681" t="s">
        <v>2682</v>
      </c>
      <c r="I877" s="682">
        <v>5</v>
      </c>
    </row>
    <row r="878" spans="2:9">
      <c r="B878" s="681" t="s">
        <v>2749</v>
      </c>
      <c r="C878" s="681" t="s">
        <v>2584</v>
      </c>
      <c r="D878" s="681" t="s">
        <v>975</v>
      </c>
      <c r="E878" s="681" t="s">
        <v>1818</v>
      </c>
      <c r="F878" s="681" t="s">
        <v>977</v>
      </c>
      <c r="G878" s="681" t="s">
        <v>2063</v>
      </c>
      <c r="H878" s="681" t="s">
        <v>2682</v>
      </c>
      <c r="I878" s="682">
        <v>39</v>
      </c>
    </row>
    <row r="879" spans="2:9">
      <c r="B879" s="681" t="s">
        <v>2750</v>
      </c>
      <c r="C879" s="681" t="s">
        <v>2584</v>
      </c>
      <c r="D879" s="681" t="s">
        <v>975</v>
      </c>
      <c r="E879" s="681" t="s">
        <v>2751</v>
      </c>
      <c r="F879" s="681" t="s">
        <v>946</v>
      </c>
      <c r="G879" s="681" t="s">
        <v>2752</v>
      </c>
      <c r="H879" s="681" t="s">
        <v>2682</v>
      </c>
      <c r="I879" s="682">
        <v>5.5</v>
      </c>
    </row>
    <row r="880" spans="2:9">
      <c r="B880" s="681" t="s">
        <v>2753</v>
      </c>
      <c r="C880" s="681" t="s">
        <v>2584</v>
      </c>
      <c r="D880" s="681" t="s">
        <v>975</v>
      </c>
      <c r="E880" s="681" t="s">
        <v>2754</v>
      </c>
      <c r="F880" s="681" t="s">
        <v>946</v>
      </c>
      <c r="G880" s="681" t="s">
        <v>2752</v>
      </c>
      <c r="H880" s="681" t="s">
        <v>2682</v>
      </c>
      <c r="I880" s="682">
        <v>9.9</v>
      </c>
    </row>
    <row r="881" spans="2:9">
      <c r="B881" s="681" t="s">
        <v>2755</v>
      </c>
      <c r="C881" s="681" t="s">
        <v>2584</v>
      </c>
      <c r="D881" s="681" t="s">
        <v>975</v>
      </c>
      <c r="E881" s="681" t="s">
        <v>2756</v>
      </c>
      <c r="F881" s="681" t="s">
        <v>946</v>
      </c>
      <c r="G881" s="681" t="s">
        <v>2752</v>
      </c>
      <c r="H881" s="681" t="s">
        <v>2682</v>
      </c>
      <c r="I881" s="682">
        <v>14.9</v>
      </c>
    </row>
    <row r="882" spans="2:9">
      <c r="B882" s="681" t="s">
        <v>2757</v>
      </c>
      <c r="C882" s="681" t="s">
        <v>2584</v>
      </c>
      <c r="D882" s="681" t="s">
        <v>975</v>
      </c>
      <c r="E882" s="681" t="s">
        <v>2758</v>
      </c>
      <c r="F882" s="681" t="s">
        <v>946</v>
      </c>
      <c r="G882" s="681" t="s">
        <v>2752</v>
      </c>
      <c r="H882" s="681" t="s">
        <v>2682</v>
      </c>
      <c r="I882" s="682">
        <v>2.4</v>
      </c>
    </row>
    <row r="883" spans="2:9">
      <c r="B883" s="681" t="s">
        <v>2759</v>
      </c>
      <c r="C883" s="681" t="s">
        <v>2584</v>
      </c>
      <c r="D883" s="681" t="s">
        <v>975</v>
      </c>
      <c r="E883" s="681" t="s">
        <v>2760</v>
      </c>
      <c r="F883" s="681" t="s">
        <v>946</v>
      </c>
      <c r="G883" s="681" t="s">
        <v>2752</v>
      </c>
      <c r="H883" s="681" t="s">
        <v>2682</v>
      </c>
      <c r="I883" s="682">
        <v>4</v>
      </c>
    </row>
    <row r="884" spans="2:9">
      <c r="B884" s="681" t="s">
        <v>2761</v>
      </c>
      <c r="C884" s="681" t="s">
        <v>2584</v>
      </c>
      <c r="D884" s="681" t="s">
        <v>975</v>
      </c>
      <c r="E884" s="681" t="s">
        <v>2762</v>
      </c>
      <c r="F884" s="681" t="s">
        <v>946</v>
      </c>
      <c r="G884" s="681" t="s">
        <v>2752</v>
      </c>
      <c r="H884" s="681" t="s">
        <v>2682</v>
      </c>
      <c r="I884" s="682">
        <v>16.7</v>
      </c>
    </row>
    <row r="885" spans="2:9">
      <c r="B885" s="681" t="s">
        <v>2763</v>
      </c>
      <c r="C885" s="681" t="s">
        <v>2584</v>
      </c>
      <c r="D885" s="681" t="s">
        <v>975</v>
      </c>
      <c r="E885" s="681" t="s">
        <v>2764</v>
      </c>
      <c r="F885" s="681" t="s">
        <v>946</v>
      </c>
      <c r="G885" s="681" t="s">
        <v>2752</v>
      </c>
      <c r="H885" s="681" t="s">
        <v>2682</v>
      </c>
      <c r="I885" s="682">
        <v>34.799999999999997</v>
      </c>
    </row>
    <row r="886" spans="2:9">
      <c r="B886" s="681" t="s">
        <v>2765</v>
      </c>
      <c r="C886" s="681" t="s">
        <v>2584</v>
      </c>
      <c r="D886" s="681" t="s">
        <v>975</v>
      </c>
      <c r="E886" s="681" t="s">
        <v>2766</v>
      </c>
      <c r="F886" s="681" t="s">
        <v>946</v>
      </c>
      <c r="G886" s="681" t="s">
        <v>2752</v>
      </c>
      <c r="H886" s="681" t="s">
        <v>2682</v>
      </c>
      <c r="I886" s="682">
        <v>26</v>
      </c>
    </row>
    <row r="887" spans="2:9">
      <c r="B887" s="681" t="s">
        <v>2767</v>
      </c>
      <c r="C887" s="681" t="s">
        <v>2584</v>
      </c>
      <c r="D887" s="681" t="s">
        <v>975</v>
      </c>
      <c r="E887" s="681" t="s">
        <v>2768</v>
      </c>
      <c r="F887" s="681" t="s">
        <v>946</v>
      </c>
      <c r="G887" s="681" t="s">
        <v>2752</v>
      </c>
      <c r="H887" s="681" t="s">
        <v>2682</v>
      </c>
      <c r="I887" s="682">
        <v>20.6</v>
      </c>
    </row>
    <row r="888" spans="2:9">
      <c r="B888" s="681" t="s">
        <v>2769</v>
      </c>
      <c r="C888" s="681" t="s">
        <v>2584</v>
      </c>
      <c r="D888" s="681" t="s">
        <v>975</v>
      </c>
      <c r="E888" s="681" t="s">
        <v>2770</v>
      </c>
      <c r="F888" s="681" t="s">
        <v>1258</v>
      </c>
      <c r="G888" s="681" t="s">
        <v>2771</v>
      </c>
      <c r="H888" s="681" t="s">
        <v>2682</v>
      </c>
      <c r="I888" s="682">
        <v>15</v>
      </c>
    </row>
    <row r="889" spans="2:9">
      <c r="B889" s="681" t="s">
        <v>2772</v>
      </c>
      <c r="C889" s="681" t="s">
        <v>2584</v>
      </c>
      <c r="D889" s="681" t="s">
        <v>975</v>
      </c>
      <c r="E889" s="681" t="s">
        <v>1818</v>
      </c>
      <c r="F889" s="681" t="s">
        <v>1258</v>
      </c>
      <c r="G889" s="681" t="s">
        <v>2771</v>
      </c>
      <c r="H889" s="681" t="s">
        <v>2682</v>
      </c>
      <c r="I889" s="682">
        <v>4.2</v>
      </c>
    </row>
    <row r="890" spans="2:9">
      <c r="B890" s="681" t="s">
        <v>2773</v>
      </c>
      <c r="C890" s="681" t="s">
        <v>2584</v>
      </c>
      <c r="D890" s="681" t="s">
        <v>975</v>
      </c>
      <c r="E890" s="681" t="s">
        <v>2774</v>
      </c>
      <c r="F890" s="681" t="s">
        <v>1258</v>
      </c>
      <c r="G890" s="681" t="s">
        <v>2775</v>
      </c>
      <c r="H890" s="681" t="s">
        <v>2682</v>
      </c>
      <c r="I890" s="682">
        <v>2.9</v>
      </c>
    </row>
    <row r="891" spans="2:9">
      <c r="B891" s="681" t="s">
        <v>2776</v>
      </c>
      <c r="C891" s="681" t="s">
        <v>2584</v>
      </c>
      <c r="D891" s="681" t="s">
        <v>975</v>
      </c>
      <c r="E891" s="681" t="s">
        <v>2777</v>
      </c>
      <c r="F891" s="681" t="s">
        <v>1258</v>
      </c>
      <c r="G891" s="681" t="s">
        <v>2775</v>
      </c>
      <c r="H891" s="681" t="s">
        <v>2682</v>
      </c>
      <c r="I891" s="682">
        <v>4.5</v>
      </c>
    </row>
    <row r="892" spans="2:9">
      <c r="B892" s="681" t="s">
        <v>2778</v>
      </c>
      <c r="C892" s="681" t="s">
        <v>2584</v>
      </c>
      <c r="D892" s="681" t="s">
        <v>975</v>
      </c>
      <c r="E892" s="681" t="s">
        <v>1198</v>
      </c>
      <c r="F892" s="681" t="s">
        <v>1258</v>
      </c>
      <c r="G892" s="681" t="s">
        <v>2664</v>
      </c>
      <c r="H892" s="681" t="s">
        <v>2682</v>
      </c>
      <c r="I892" s="682">
        <v>15.5</v>
      </c>
    </row>
    <row r="893" spans="2:9">
      <c r="B893" s="681" t="s">
        <v>2779</v>
      </c>
      <c r="C893" s="681" t="s">
        <v>2584</v>
      </c>
      <c r="D893" s="681" t="s">
        <v>975</v>
      </c>
      <c r="E893" s="681" t="s">
        <v>2780</v>
      </c>
      <c r="F893" s="681" t="s">
        <v>1258</v>
      </c>
      <c r="G893" s="681" t="s">
        <v>2664</v>
      </c>
      <c r="H893" s="681" t="s">
        <v>2682</v>
      </c>
      <c r="I893" s="682">
        <v>63.2</v>
      </c>
    </row>
    <row r="894" spans="2:9">
      <c r="B894" s="681" t="s">
        <v>2781</v>
      </c>
      <c r="C894" s="681" t="s">
        <v>2584</v>
      </c>
      <c r="D894" s="681" t="s">
        <v>975</v>
      </c>
      <c r="E894" s="681" t="s">
        <v>2782</v>
      </c>
      <c r="F894" s="681" t="s">
        <v>1258</v>
      </c>
      <c r="G894" s="681" t="s">
        <v>2664</v>
      </c>
      <c r="H894" s="681" t="s">
        <v>2682</v>
      </c>
      <c r="I894" s="682">
        <v>60.9</v>
      </c>
    </row>
    <row r="895" spans="2:9">
      <c r="B895" s="681" t="s">
        <v>2783</v>
      </c>
      <c r="C895" s="681" t="s">
        <v>2584</v>
      </c>
      <c r="D895" s="681" t="s">
        <v>975</v>
      </c>
      <c r="E895" s="681" t="s">
        <v>2784</v>
      </c>
      <c r="F895" s="681" t="s">
        <v>1258</v>
      </c>
      <c r="G895" s="681" t="s">
        <v>2664</v>
      </c>
      <c r="H895" s="681" t="s">
        <v>2682</v>
      </c>
      <c r="I895" s="682">
        <v>2.9</v>
      </c>
    </row>
    <row r="896" spans="2:9">
      <c r="B896" s="681" t="s">
        <v>2785</v>
      </c>
      <c r="C896" s="681" t="s">
        <v>2584</v>
      </c>
      <c r="D896" s="681" t="s">
        <v>975</v>
      </c>
      <c r="E896" s="681" t="s">
        <v>2786</v>
      </c>
      <c r="F896" s="681" t="s">
        <v>1258</v>
      </c>
      <c r="G896" s="681" t="s">
        <v>2664</v>
      </c>
      <c r="H896" s="681" t="s">
        <v>2682</v>
      </c>
      <c r="I896" s="682">
        <v>10</v>
      </c>
    </row>
    <row r="897" spans="2:9">
      <c r="B897" s="681" t="s">
        <v>2787</v>
      </c>
      <c r="C897" s="681" t="s">
        <v>2584</v>
      </c>
      <c r="D897" s="681" t="s">
        <v>975</v>
      </c>
      <c r="E897" s="681" t="s">
        <v>2788</v>
      </c>
      <c r="F897" s="681" t="s">
        <v>1258</v>
      </c>
      <c r="G897" s="681" t="s">
        <v>2664</v>
      </c>
      <c r="H897" s="681" t="s">
        <v>2682</v>
      </c>
      <c r="I897" s="682">
        <v>4</v>
      </c>
    </row>
    <row r="898" spans="2:9">
      <c r="B898" s="681" t="s">
        <v>2789</v>
      </c>
      <c r="C898" s="681" t="s">
        <v>2584</v>
      </c>
      <c r="D898" s="681" t="s">
        <v>975</v>
      </c>
      <c r="E898" s="681" t="s">
        <v>1261</v>
      </c>
      <c r="F898" s="681" t="s">
        <v>1258</v>
      </c>
      <c r="G898" s="681" t="s">
        <v>2790</v>
      </c>
      <c r="H898" s="681" t="s">
        <v>2682</v>
      </c>
      <c r="I898" s="682">
        <v>7.6</v>
      </c>
    </row>
    <row r="899" spans="2:9">
      <c r="B899" s="681" t="s">
        <v>2791</v>
      </c>
      <c r="C899" s="681" t="s">
        <v>2584</v>
      </c>
      <c r="D899" s="681" t="s">
        <v>975</v>
      </c>
      <c r="E899" s="681" t="s">
        <v>2792</v>
      </c>
      <c r="F899" s="681" t="s">
        <v>1258</v>
      </c>
      <c r="G899" s="681" t="s">
        <v>2790</v>
      </c>
      <c r="H899" s="681" t="s">
        <v>2682</v>
      </c>
      <c r="I899" s="682">
        <v>22.7</v>
      </c>
    </row>
    <row r="900" spans="2:9">
      <c r="B900" s="681" t="s">
        <v>2793</v>
      </c>
      <c r="C900" s="681" t="s">
        <v>2584</v>
      </c>
      <c r="D900" s="681" t="s">
        <v>975</v>
      </c>
      <c r="E900" s="681" t="s">
        <v>2794</v>
      </c>
      <c r="F900" s="681" t="s">
        <v>1258</v>
      </c>
      <c r="G900" s="681" t="s">
        <v>2790</v>
      </c>
      <c r="H900" s="681" t="s">
        <v>2682</v>
      </c>
      <c r="I900" s="682">
        <v>30.7</v>
      </c>
    </row>
    <row r="901" spans="2:9">
      <c r="B901" s="681" t="s">
        <v>2795</v>
      </c>
      <c r="C901" s="681" t="s">
        <v>2584</v>
      </c>
      <c r="D901" s="681" t="s">
        <v>975</v>
      </c>
      <c r="E901" s="681" t="s">
        <v>1504</v>
      </c>
      <c r="F901" s="681" t="s">
        <v>1258</v>
      </c>
      <c r="G901" s="681" t="s">
        <v>2790</v>
      </c>
      <c r="H901" s="681" t="s">
        <v>2682</v>
      </c>
      <c r="I901" s="682">
        <v>22.5</v>
      </c>
    </row>
    <row r="902" spans="2:9">
      <c r="B902" s="681" t="s">
        <v>2796</v>
      </c>
      <c r="C902" s="681" t="s">
        <v>2584</v>
      </c>
      <c r="D902" s="681" t="s">
        <v>975</v>
      </c>
      <c r="E902" s="681" t="s">
        <v>2797</v>
      </c>
      <c r="F902" s="681" t="s">
        <v>1258</v>
      </c>
      <c r="G902" s="681" t="s">
        <v>2798</v>
      </c>
      <c r="H902" s="681" t="s">
        <v>2682</v>
      </c>
      <c r="I902" s="682">
        <v>6.5</v>
      </c>
    </row>
    <row r="903" spans="2:9">
      <c r="B903" s="681" t="s">
        <v>2799</v>
      </c>
      <c r="C903" s="681" t="s">
        <v>2584</v>
      </c>
      <c r="D903" s="681" t="s">
        <v>975</v>
      </c>
      <c r="E903" s="681" t="s">
        <v>2800</v>
      </c>
      <c r="F903" s="681" t="s">
        <v>1258</v>
      </c>
      <c r="G903" s="681" t="s">
        <v>2801</v>
      </c>
      <c r="H903" s="681" t="s">
        <v>2682</v>
      </c>
      <c r="I903" s="682">
        <v>3.5</v>
      </c>
    </row>
    <row r="904" spans="2:9">
      <c r="B904" s="681" t="s">
        <v>2802</v>
      </c>
      <c r="C904" s="681" t="s">
        <v>2584</v>
      </c>
      <c r="D904" s="681" t="s">
        <v>975</v>
      </c>
      <c r="E904" s="681" t="s">
        <v>2803</v>
      </c>
      <c r="F904" s="681" t="s">
        <v>1258</v>
      </c>
      <c r="G904" s="681" t="s">
        <v>2801</v>
      </c>
      <c r="H904" s="681" t="s">
        <v>2682</v>
      </c>
      <c r="I904" s="682">
        <v>7.8</v>
      </c>
    </row>
    <row r="905" spans="2:9">
      <c r="B905" s="681" t="s">
        <v>2804</v>
      </c>
      <c r="C905" s="681" t="s">
        <v>2584</v>
      </c>
      <c r="D905" s="681" t="s">
        <v>975</v>
      </c>
      <c r="E905" s="681" t="s">
        <v>2805</v>
      </c>
      <c r="F905" s="681" t="s">
        <v>1258</v>
      </c>
      <c r="G905" s="681" t="s">
        <v>2801</v>
      </c>
      <c r="H905" s="681" t="s">
        <v>2682</v>
      </c>
      <c r="I905" s="682">
        <v>4.0999999999999996</v>
      </c>
    </row>
    <row r="906" spans="2:9">
      <c r="B906" s="681" t="s">
        <v>2806</v>
      </c>
      <c r="C906" s="681" t="s">
        <v>2584</v>
      </c>
      <c r="D906" s="681" t="s">
        <v>975</v>
      </c>
      <c r="E906" s="681" t="s">
        <v>1405</v>
      </c>
      <c r="F906" s="681" t="s">
        <v>1258</v>
      </c>
      <c r="G906" s="681" t="s">
        <v>2801</v>
      </c>
      <c r="H906" s="681" t="s">
        <v>2682</v>
      </c>
      <c r="I906" s="682">
        <v>110</v>
      </c>
    </row>
    <row r="907" spans="2:9">
      <c r="B907" s="681" t="s">
        <v>2807</v>
      </c>
      <c r="C907" s="681" t="s">
        <v>2584</v>
      </c>
      <c r="D907" s="681" t="s">
        <v>975</v>
      </c>
      <c r="E907" s="681" t="s">
        <v>2808</v>
      </c>
      <c r="F907" s="681" t="s">
        <v>1258</v>
      </c>
      <c r="G907" s="681" t="s">
        <v>2809</v>
      </c>
      <c r="H907" s="681" t="s">
        <v>2682</v>
      </c>
      <c r="I907" s="682">
        <v>100</v>
      </c>
    </row>
    <row r="908" spans="2:9">
      <c r="B908" s="681" t="s">
        <v>2810</v>
      </c>
      <c r="C908" s="681" t="s">
        <v>2584</v>
      </c>
      <c r="D908" s="681" t="s">
        <v>975</v>
      </c>
      <c r="E908" s="681" t="s">
        <v>2811</v>
      </c>
      <c r="F908" s="681" t="s">
        <v>1258</v>
      </c>
      <c r="G908" s="681" t="s">
        <v>2809</v>
      </c>
      <c r="H908" s="681" t="s">
        <v>2682</v>
      </c>
      <c r="I908" s="682">
        <v>43.6</v>
      </c>
    </row>
    <row r="909" spans="2:9">
      <c r="B909" s="681" t="s">
        <v>2812</v>
      </c>
      <c r="C909" s="681" t="s">
        <v>2584</v>
      </c>
      <c r="D909" s="681" t="s">
        <v>975</v>
      </c>
      <c r="E909" s="681" t="s">
        <v>2813</v>
      </c>
      <c r="F909" s="681" t="s">
        <v>1258</v>
      </c>
      <c r="G909" s="681" t="s">
        <v>2809</v>
      </c>
      <c r="H909" s="681" t="s">
        <v>2682</v>
      </c>
      <c r="I909" s="682">
        <v>5</v>
      </c>
    </row>
    <row r="910" spans="2:9">
      <c r="B910" s="681" t="s">
        <v>2814</v>
      </c>
      <c r="C910" s="681" t="s">
        <v>2584</v>
      </c>
      <c r="D910" s="681" t="s">
        <v>975</v>
      </c>
      <c r="E910" s="681" t="s">
        <v>2815</v>
      </c>
      <c r="F910" s="681" t="s">
        <v>1258</v>
      </c>
      <c r="G910" s="681" t="s">
        <v>2816</v>
      </c>
      <c r="H910" s="681" t="s">
        <v>2682</v>
      </c>
      <c r="I910" s="682">
        <v>2.1</v>
      </c>
    </row>
    <row r="911" spans="2:9">
      <c r="B911" s="681" t="s">
        <v>2817</v>
      </c>
      <c r="C911" s="681" t="s">
        <v>2584</v>
      </c>
      <c r="D911" s="681" t="s">
        <v>975</v>
      </c>
      <c r="E911" s="681" t="s">
        <v>2818</v>
      </c>
      <c r="F911" s="681" t="s">
        <v>1258</v>
      </c>
      <c r="G911" s="681" t="s">
        <v>2816</v>
      </c>
      <c r="H911" s="681" t="s">
        <v>2682</v>
      </c>
      <c r="I911" s="682">
        <v>5.5</v>
      </c>
    </row>
    <row r="912" spans="2:9">
      <c r="B912" s="681" t="s">
        <v>2819</v>
      </c>
      <c r="C912" s="681" t="s">
        <v>2584</v>
      </c>
      <c r="D912" s="681" t="s">
        <v>975</v>
      </c>
      <c r="E912" s="681" t="s">
        <v>2820</v>
      </c>
      <c r="F912" s="681" t="s">
        <v>1258</v>
      </c>
      <c r="G912" s="681" t="s">
        <v>2816</v>
      </c>
      <c r="H912" s="681" t="s">
        <v>2682</v>
      </c>
      <c r="I912" s="682">
        <v>3.4</v>
      </c>
    </row>
    <row r="913" spans="2:9">
      <c r="B913" s="681" t="s">
        <v>2821</v>
      </c>
      <c r="C913" s="681" t="s">
        <v>2584</v>
      </c>
      <c r="D913" s="681" t="s">
        <v>975</v>
      </c>
      <c r="E913" s="681" t="s">
        <v>2822</v>
      </c>
      <c r="F913" s="681" t="s">
        <v>1258</v>
      </c>
      <c r="G913" s="681" t="s">
        <v>2816</v>
      </c>
      <c r="H913" s="681" t="s">
        <v>2682</v>
      </c>
      <c r="I913" s="682">
        <v>2.2000000000000002</v>
      </c>
    </row>
    <row r="914" spans="2:9">
      <c r="B914" s="681" t="s">
        <v>2823</v>
      </c>
      <c r="C914" s="681" t="s">
        <v>2584</v>
      </c>
      <c r="D914" s="681" t="s">
        <v>975</v>
      </c>
      <c r="E914" s="681" t="s">
        <v>2824</v>
      </c>
      <c r="F914" s="681" t="s">
        <v>1258</v>
      </c>
      <c r="G914" s="681" t="s">
        <v>2816</v>
      </c>
      <c r="H914" s="681" t="s">
        <v>2682</v>
      </c>
      <c r="I914" s="682">
        <v>3.5</v>
      </c>
    </row>
    <row r="915" spans="2:9">
      <c r="B915" s="681" t="s">
        <v>2825</v>
      </c>
      <c r="C915" s="681" t="s">
        <v>2584</v>
      </c>
      <c r="D915" s="681" t="s">
        <v>975</v>
      </c>
      <c r="E915" s="681" t="s">
        <v>2826</v>
      </c>
      <c r="F915" s="681" t="s">
        <v>1258</v>
      </c>
      <c r="G915" s="681" t="s">
        <v>2816</v>
      </c>
      <c r="H915" s="681" t="s">
        <v>2682</v>
      </c>
      <c r="I915" s="682">
        <v>87.2</v>
      </c>
    </row>
    <row r="916" spans="2:9">
      <c r="B916" s="681" t="s">
        <v>2827</v>
      </c>
      <c r="C916" s="681" t="s">
        <v>2584</v>
      </c>
      <c r="D916" s="681" t="s">
        <v>975</v>
      </c>
      <c r="E916" s="681" t="s">
        <v>2828</v>
      </c>
      <c r="F916" s="681" t="s">
        <v>1258</v>
      </c>
      <c r="G916" s="681" t="s">
        <v>2816</v>
      </c>
      <c r="H916" s="681" t="s">
        <v>2682</v>
      </c>
      <c r="I916" s="682">
        <v>88.2</v>
      </c>
    </row>
    <row r="917" spans="2:9">
      <c r="B917" s="681" t="s">
        <v>2829</v>
      </c>
      <c r="C917" s="681" t="s">
        <v>2584</v>
      </c>
      <c r="D917" s="681" t="s">
        <v>975</v>
      </c>
      <c r="E917" s="681" t="s">
        <v>2081</v>
      </c>
      <c r="F917" s="681" t="s">
        <v>1258</v>
      </c>
      <c r="G917" s="681" t="s">
        <v>2816</v>
      </c>
      <c r="H917" s="681" t="s">
        <v>2682</v>
      </c>
      <c r="I917" s="682">
        <v>4.9000000000000004</v>
      </c>
    </row>
    <row r="918" spans="2:9">
      <c r="B918" s="681" t="s">
        <v>2830</v>
      </c>
      <c r="C918" s="681" t="s">
        <v>2584</v>
      </c>
      <c r="D918" s="681" t="s">
        <v>975</v>
      </c>
      <c r="E918" s="681" t="s">
        <v>2831</v>
      </c>
      <c r="F918" s="681" t="s">
        <v>1258</v>
      </c>
      <c r="G918" s="681" t="s">
        <v>2816</v>
      </c>
      <c r="H918" s="681" t="s">
        <v>2682</v>
      </c>
      <c r="I918" s="682">
        <v>31</v>
      </c>
    </row>
    <row r="919" spans="2:9">
      <c r="B919" s="681" t="s">
        <v>2832</v>
      </c>
      <c r="C919" s="681" t="s">
        <v>2584</v>
      </c>
      <c r="D919" s="681" t="s">
        <v>975</v>
      </c>
      <c r="E919" s="681" t="s">
        <v>2833</v>
      </c>
      <c r="F919" s="681" t="s">
        <v>1258</v>
      </c>
      <c r="G919" s="681" t="s">
        <v>2816</v>
      </c>
      <c r="H919" s="681" t="s">
        <v>2682</v>
      </c>
      <c r="I919" s="682">
        <v>81</v>
      </c>
    </row>
    <row r="920" spans="2:9">
      <c r="B920" s="681" t="s">
        <v>2834</v>
      </c>
      <c r="C920" s="681" t="s">
        <v>2584</v>
      </c>
      <c r="D920" s="681" t="s">
        <v>975</v>
      </c>
      <c r="E920" s="681" t="s">
        <v>2835</v>
      </c>
      <c r="F920" s="681" t="s">
        <v>1258</v>
      </c>
      <c r="G920" s="681" t="s">
        <v>2673</v>
      </c>
      <c r="H920" s="681" t="s">
        <v>2682</v>
      </c>
      <c r="I920" s="682">
        <v>2.9</v>
      </c>
    </row>
    <row r="921" spans="2:9">
      <c r="B921" s="681" t="s">
        <v>2836</v>
      </c>
      <c r="C921" s="681" t="s">
        <v>2584</v>
      </c>
      <c r="D921" s="681" t="s">
        <v>975</v>
      </c>
      <c r="E921" s="681" t="s">
        <v>1705</v>
      </c>
      <c r="F921" s="681" t="s">
        <v>1258</v>
      </c>
      <c r="G921" s="681" t="s">
        <v>2673</v>
      </c>
      <c r="H921" s="681" t="s">
        <v>2682</v>
      </c>
      <c r="I921" s="682">
        <v>3.5</v>
      </c>
    </row>
    <row r="922" spans="2:9">
      <c r="B922" s="681" t="s">
        <v>2837</v>
      </c>
      <c r="C922" s="681" t="s">
        <v>2584</v>
      </c>
      <c r="D922" s="681" t="s">
        <v>975</v>
      </c>
      <c r="E922" s="681" t="s">
        <v>2838</v>
      </c>
      <c r="F922" s="681" t="s">
        <v>1258</v>
      </c>
      <c r="G922" s="681" t="s">
        <v>2673</v>
      </c>
      <c r="H922" s="681" t="s">
        <v>2682</v>
      </c>
      <c r="I922" s="682">
        <v>43.9</v>
      </c>
    </row>
    <row r="923" spans="2:9">
      <c r="B923" s="681" t="s">
        <v>2839</v>
      </c>
      <c r="C923" s="681" t="s">
        <v>2584</v>
      </c>
      <c r="D923" s="681" t="s">
        <v>975</v>
      </c>
      <c r="E923" s="681" t="s">
        <v>2840</v>
      </c>
      <c r="F923" s="681" t="s">
        <v>1258</v>
      </c>
      <c r="G923" s="681" t="s">
        <v>2673</v>
      </c>
      <c r="H923" s="681" t="s">
        <v>2682</v>
      </c>
      <c r="I923" s="682">
        <v>4.9000000000000004</v>
      </c>
    </row>
    <row r="924" spans="2:9">
      <c r="B924" s="681" t="s">
        <v>2841</v>
      </c>
      <c r="C924" s="681" t="s">
        <v>2584</v>
      </c>
      <c r="D924" s="681" t="s">
        <v>975</v>
      </c>
      <c r="E924" s="681" t="s">
        <v>2842</v>
      </c>
      <c r="F924" s="681" t="s">
        <v>1258</v>
      </c>
      <c r="G924" s="681" t="s">
        <v>2673</v>
      </c>
      <c r="H924" s="681" t="s">
        <v>2682</v>
      </c>
      <c r="I924" s="682">
        <v>4.0999999999999996</v>
      </c>
    </row>
    <row r="925" spans="2:9">
      <c r="B925" s="681" t="s">
        <v>2843</v>
      </c>
      <c r="C925" s="681" t="s">
        <v>2584</v>
      </c>
      <c r="D925" s="681" t="s">
        <v>975</v>
      </c>
      <c r="E925" s="681" t="s">
        <v>2844</v>
      </c>
      <c r="F925" s="681" t="s">
        <v>1258</v>
      </c>
      <c r="G925" s="681" t="s">
        <v>2673</v>
      </c>
      <c r="H925" s="681" t="s">
        <v>2682</v>
      </c>
      <c r="I925" s="682">
        <v>4.7</v>
      </c>
    </row>
    <row r="926" spans="2:9">
      <c r="B926" s="681" t="s">
        <v>2845</v>
      </c>
      <c r="C926" s="681" t="s">
        <v>2584</v>
      </c>
      <c r="D926" s="681" t="s">
        <v>975</v>
      </c>
      <c r="E926" s="681" t="s">
        <v>2846</v>
      </c>
      <c r="F926" s="681" t="s">
        <v>1258</v>
      </c>
      <c r="G926" s="681" t="s">
        <v>2673</v>
      </c>
      <c r="H926" s="681" t="s">
        <v>2682</v>
      </c>
      <c r="I926" s="682">
        <v>9.1</v>
      </c>
    </row>
    <row r="927" spans="2:9">
      <c r="B927" s="681" t="s">
        <v>2847</v>
      </c>
      <c r="C927" s="681" t="s">
        <v>2584</v>
      </c>
      <c r="D927" s="681" t="s">
        <v>975</v>
      </c>
      <c r="E927" s="681" t="s">
        <v>2684</v>
      </c>
      <c r="F927" s="681" t="s">
        <v>1258</v>
      </c>
      <c r="G927" s="681" t="s">
        <v>2530</v>
      </c>
      <c r="H927" s="681" t="s">
        <v>2682</v>
      </c>
      <c r="I927" s="682">
        <v>14.7</v>
      </c>
    </row>
    <row r="928" spans="2:9">
      <c r="B928" s="681" t="s">
        <v>2848</v>
      </c>
      <c r="C928" s="681" t="s">
        <v>2584</v>
      </c>
      <c r="D928" s="681" t="s">
        <v>975</v>
      </c>
      <c r="E928" s="681" t="s">
        <v>2849</v>
      </c>
      <c r="F928" s="681" t="s">
        <v>977</v>
      </c>
      <c r="G928" s="681" t="s">
        <v>2586</v>
      </c>
      <c r="H928" s="681" t="s">
        <v>2850</v>
      </c>
      <c r="I928" s="682">
        <v>7</v>
      </c>
    </row>
    <row r="929" spans="2:9">
      <c r="B929" s="681" t="s">
        <v>2851</v>
      </c>
      <c r="C929" s="681" t="s">
        <v>2584</v>
      </c>
      <c r="D929" s="681" t="s">
        <v>975</v>
      </c>
      <c r="E929" s="681" t="s">
        <v>2852</v>
      </c>
      <c r="F929" s="681" t="s">
        <v>977</v>
      </c>
      <c r="G929" s="681" t="s">
        <v>2586</v>
      </c>
      <c r="H929" s="681" t="s">
        <v>2850</v>
      </c>
      <c r="I929" s="682">
        <v>9</v>
      </c>
    </row>
    <row r="930" spans="2:9">
      <c r="B930" s="681" t="s">
        <v>2853</v>
      </c>
      <c r="C930" s="681" t="s">
        <v>2584</v>
      </c>
      <c r="D930" s="681" t="s">
        <v>975</v>
      </c>
      <c r="E930" s="681" t="s">
        <v>2854</v>
      </c>
      <c r="F930" s="681" t="s">
        <v>977</v>
      </c>
      <c r="G930" s="681" t="s">
        <v>2586</v>
      </c>
      <c r="H930" s="681" t="s">
        <v>2850</v>
      </c>
      <c r="I930" s="682">
        <v>4.7</v>
      </c>
    </row>
    <row r="931" spans="2:9">
      <c r="B931" s="681" t="s">
        <v>2855</v>
      </c>
      <c r="C931" s="681" t="s">
        <v>2584</v>
      </c>
      <c r="D931" s="681" t="s">
        <v>975</v>
      </c>
      <c r="E931" s="681" t="s">
        <v>2856</v>
      </c>
      <c r="F931" s="681" t="s">
        <v>977</v>
      </c>
      <c r="G931" s="681" t="s">
        <v>2586</v>
      </c>
      <c r="H931" s="681" t="s">
        <v>2850</v>
      </c>
      <c r="I931" s="682">
        <v>34</v>
      </c>
    </row>
    <row r="932" spans="2:9">
      <c r="B932" s="681" t="s">
        <v>2857</v>
      </c>
      <c r="C932" s="681" t="s">
        <v>2584</v>
      </c>
      <c r="D932" s="681" t="s">
        <v>975</v>
      </c>
      <c r="E932" s="681" t="s">
        <v>2858</v>
      </c>
      <c r="F932" s="681" t="s">
        <v>977</v>
      </c>
      <c r="G932" s="681" t="s">
        <v>2586</v>
      </c>
      <c r="H932" s="681" t="s">
        <v>2850</v>
      </c>
      <c r="I932" s="682">
        <v>14</v>
      </c>
    </row>
    <row r="933" spans="2:9">
      <c r="B933" s="681" t="s">
        <v>2859</v>
      </c>
      <c r="C933" s="681" t="s">
        <v>2584</v>
      </c>
      <c r="D933" s="681" t="s">
        <v>975</v>
      </c>
      <c r="E933" s="681" t="s">
        <v>2860</v>
      </c>
      <c r="F933" s="681" t="s">
        <v>977</v>
      </c>
      <c r="G933" s="681" t="s">
        <v>2586</v>
      </c>
      <c r="H933" s="681" t="s">
        <v>2850</v>
      </c>
      <c r="I933" s="682">
        <v>11</v>
      </c>
    </row>
    <row r="934" spans="2:9">
      <c r="B934" s="681" t="s">
        <v>2861</v>
      </c>
      <c r="C934" s="681" t="s">
        <v>2584</v>
      </c>
      <c r="D934" s="681" t="s">
        <v>975</v>
      </c>
      <c r="E934" s="681" t="s">
        <v>2862</v>
      </c>
      <c r="F934" s="681" t="s">
        <v>977</v>
      </c>
      <c r="G934" s="681" t="s">
        <v>2586</v>
      </c>
      <c r="H934" s="681" t="s">
        <v>2850</v>
      </c>
      <c r="I934" s="682">
        <v>11.6</v>
      </c>
    </row>
    <row r="935" spans="2:9">
      <c r="B935" s="681" t="s">
        <v>2863</v>
      </c>
      <c r="C935" s="681" t="s">
        <v>2584</v>
      </c>
      <c r="D935" s="681" t="s">
        <v>975</v>
      </c>
      <c r="E935" s="681" t="s">
        <v>2864</v>
      </c>
      <c r="F935" s="681" t="s">
        <v>977</v>
      </c>
      <c r="G935" s="681" t="s">
        <v>2586</v>
      </c>
      <c r="H935" s="681" t="s">
        <v>2850</v>
      </c>
      <c r="I935" s="682">
        <v>502</v>
      </c>
    </row>
    <row r="936" spans="2:9">
      <c r="B936" s="681" t="s">
        <v>2865</v>
      </c>
      <c r="C936" s="681" t="s">
        <v>2584</v>
      </c>
      <c r="D936" s="681" t="s">
        <v>975</v>
      </c>
      <c r="E936" s="681" t="s">
        <v>2866</v>
      </c>
      <c r="F936" s="681" t="s">
        <v>977</v>
      </c>
      <c r="G936" s="681" t="s">
        <v>2586</v>
      </c>
      <c r="H936" s="681" t="s">
        <v>2850</v>
      </c>
      <c r="I936" s="682">
        <v>25.7</v>
      </c>
    </row>
    <row r="937" spans="2:9">
      <c r="B937" s="681" t="s">
        <v>2867</v>
      </c>
      <c r="C937" s="681" t="s">
        <v>2584</v>
      </c>
      <c r="D937" s="681" t="s">
        <v>975</v>
      </c>
      <c r="E937" s="681" t="s">
        <v>2868</v>
      </c>
      <c r="F937" s="681" t="s">
        <v>977</v>
      </c>
      <c r="G937" s="681" t="s">
        <v>2586</v>
      </c>
      <c r="H937" s="681" t="s">
        <v>2850</v>
      </c>
      <c r="I937" s="682">
        <v>6.8</v>
      </c>
    </row>
    <row r="938" spans="2:9">
      <c r="B938" s="681" t="s">
        <v>2869</v>
      </c>
      <c r="C938" s="681" t="s">
        <v>2584</v>
      </c>
      <c r="D938" s="681" t="s">
        <v>975</v>
      </c>
      <c r="E938" s="681" t="s">
        <v>2870</v>
      </c>
      <c r="F938" s="681" t="s">
        <v>977</v>
      </c>
      <c r="G938" s="681" t="s">
        <v>2586</v>
      </c>
      <c r="H938" s="681" t="s">
        <v>2850</v>
      </c>
      <c r="I938" s="682">
        <v>6.7</v>
      </c>
    </row>
    <row r="939" spans="2:9">
      <c r="B939" s="681" t="s">
        <v>2871</v>
      </c>
      <c r="C939" s="681" t="s">
        <v>2584</v>
      </c>
      <c r="D939" s="681" t="s">
        <v>975</v>
      </c>
      <c r="E939" s="681" t="s">
        <v>2872</v>
      </c>
      <c r="F939" s="681" t="s">
        <v>977</v>
      </c>
      <c r="G939" s="681" t="s">
        <v>2586</v>
      </c>
      <c r="H939" s="681" t="s">
        <v>2850</v>
      </c>
      <c r="I939" s="682">
        <v>160</v>
      </c>
    </row>
    <row r="940" spans="2:9">
      <c r="B940" s="681" t="s">
        <v>2873</v>
      </c>
      <c r="C940" s="681" t="s">
        <v>2584</v>
      </c>
      <c r="D940" s="681" t="s">
        <v>975</v>
      </c>
      <c r="E940" s="681" t="s">
        <v>2874</v>
      </c>
      <c r="F940" s="681" t="s">
        <v>977</v>
      </c>
      <c r="G940" s="681" t="s">
        <v>2586</v>
      </c>
      <c r="H940" s="681" t="s">
        <v>2850</v>
      </c>
      <c r="I940" s="682">
        <v>13.5</v>
      </c>
    </row>
    <row r="941" spans="2:9">
      <c r="B941" s="681" t="s">
        <v>2875</v>
      </c>
      <c r="C941" s="681" t="s">
        <v>2584</v>
      </c>
      <c r="D941" s="681" t="s">
        <v>975</v>
      </c>
      <c r="E941" s="681" t="s">
        <v>2876</v>
      </c>
      <c r="F941" s="681" t="s">
        <v>946</v>
      </c>
      <c r="G941" s="681" t="s">
        <v>2877</v>
      </c>
      <c r="H941" s="681" t="s">
        <v>2850</v>
      </c>
      <c r="I941" s="682">
        <v>292</v>
      </c>
    </row>
    <row r="942" spans="2:9">
      <c r="B942" s="681" t="s">
        <v>2878</v>
      </c>
      <c r="C942" s="681" t="s">
        <v>2584</v>
      </c>
      <c r="D942" s="681" t="s">
        <v>975</v>
      </c>
      <c r="E942" s="681" t="s">
        <v>2879</v>
      </c>
      <c r="F942" s="681" t="s">
        <v>946</v>
      </c>
      <c r="G942" s="681" t="s">
        <v>2877</v>
      </c>
      <c r="H942" s="681" t="s">
        <v>2850</v>
      </c>
      <c r="I942" s="682">
        <v>15</v>
      </c>
    </row>
    <row r="943" spans="2:9">
      <c r="B943" s="681" t="s">
        <v>2880</v>
      </c>
      <c r="C943" s="681" t="s">
        <v>2584</v>
      </c>
      <c r="D943" s="681" t="s">
        <v>975</v>
      </c>
      <c r="E943" s="681" t="s">
        <v>1652</v>
      </c>
      <c r="F943" s="681" t="s">
        <v>946</v>
      </c>
      <c r="G943" s="681" t="s">
        <v>2877</v>
      </c>
      <c r="H943" s="681" t="s">
        <v>2850</v>
      </c>
      <c r="I943" s="682">
        <v>8.1</v>
      </c>
    </row>
    <row r="944" spans="2:9">
      <c r="B944" s="681" t="s">
        <v>2881</v>
      </c>
      <c r="C944" s="681" t="s">
        <v>2584</v>
      </c>
      <c r="D944" s="681" t="s">
        <v>975</v>
      </c>
      <c r="E944" s="681" t="s">
        <v>2882</v>
      </c>
      <c r="F944" s="681" t="s">
        <v>946</v>
      </c>
      <c r="G944" s="681" t="s">
        <v>2877</v>
      </c>
      <c r="H944" s="681" t="s">
        <v>2850</v>
      </c>
      <c r="I944" s="682">
        <v>141</v>
      </c>
    </row>
    <row r="945" spans="2:9">
      <c r="B945" s="681" t="s">
        <v>2883</v>
      </c>
      <c r="C945" s="681" t="s">
        <v>2584</v>
      </c>
      <c r="D945" s="681" t="s">
        <v>975</v>
      </c>
      <c r="E945" s="681" t="s">
        <v>2884</v>
      </c>
      <c r="F945" s="681" t="s">
        <v>1258</v>
      </c>
      <c r="G945" s="681" t="s">
        <v>2885</v>
      </c>
      <c r="H945" s="681" t="s">
        <v>2850</v>
      </c>
      <c r="I945" s="682">
        <v>7.5</v>
      </c>
    </row>
    <row r="946" spans="2:9">
      <c r="B946" s="681" t="s">
        <v>2886</v>
      </c>
      <c r="C946" s="681" t="s">
        <v>2584</v>
      </c>
      <c r="D946" s="681" t="s">
        <v>975</v>
      </c>
      <c r="E946" s="681" t="s">
        <v>2887</v>
      </c>
      <c r="F946" s="681" t="s">
        <v>1258</v>
      </c>
      <c r="G946" s="681" t="s">
        <v>2885</v>
      </c>
      <c r="H946" s="681" t="s">
        <v>2850</v>
      </c>
      <c r="I946" s="682">
        <v>5</v>
      </c>
    </row>
    <row r="947" spans="2:9">
      <c r="B947" s="681" t="s">
        <v>2888</v>
      </c>
      <c r="C947" s="681" t="s">
        <v>2584</v>
      </c>
      <c r="D947" s="681" t="s">
        <v>975</v>
      </c>
      <c r="E947" s="681" t="s">
        <v>2889</v>
      </c>
      <c r="F947" s="681" t="s">
        <v>1258</v>
      </c>
      <c r="G947" s="681" t="s">
        <v>2885</v>
      </c>
      <c r="H947" s="681" t="s">
        <v>2850</v>
      </c>
      <c r="I947" s="682">
        <v>11.8</v>
      </c>
    </row>
    <row r="948" spans="2:9">
      <c r="B948" s="681" t="s">
        <v>2890</v>
      </c>
      <c r="C948" s="681" t="s">
        <v>2584</v>
      </c>
      <c r="D948" s="681" t="s">
        <v>975</v>
      </c>
      <c r="E948" s="681" t="s">
        <v>2891</v>
      </c>
      <c r="F948" s="681" t="s">
        <v>1258</v>
      </c>
      <c r="G948" s="681" t="s">
        <v>2885</v>
      </c>
      <c r="H948" s="681" t="s">
        <v>2850</v>
      </c>
      <c r="I948" s="682">
        <v>28</v>
      </c>
    </row>
    <row r="949" spans="2:9">
      <c r="B949" s="681" t="s">
        <v>2892</v>
      </c>
      <c r="C949" s="681" t="s">
        <v>2584</v>
      </c>
      <c r="D949" s="681" t="s">
        <v>975</v>
      </c>
      <c r="E949" s="681" t="s">
        <v>2893</v>
      </c>
      <c r="F949" s="681" t="s">
        <v>1258</v>
      </c>
      <c r="G949" s="681" t="s">
        <v>2885</v>
      </c>
      <c r="H949" s="681" t="s">
        <v>2850</v>
      </c>
      <c r="I949" s="682">
        <v>17.399999999999999</v>
      </c>
    </row>
    <row r="950" spans="2:9">
      <c r="B950" s="681" t="s">
        <v>2894</v>
      </c>
      <c r="C950" s="681" t="s">
        <v>2584</v>
      </c>
      <c r="D950" s="681" t="s">
        <v>975</v>
      </c>
      <c r="E950" s="681" t="s">
        <v>2895</v>
      </c>
      <c r="F950" s="681" t="s">
        <v>1258</v>
      </c>
      <c r="G950" s="681" t="s">
        <v>2885</v>
      </c>
      <c r="H950" s="681" t="s">
        <v>2850</v>
      </c>
      <c r="I950" s="682">
        <v>2.5</v>
      </c>
    </row>
    <row r="951" spans="2:9">
      <c r="B951" s="681" t="s">
        <v>2896</v>
      </c>
      <c r="C951" s="681" t="s">
        <v>2584</v>
      </c>
      <c r="D951" s="681" t="s">
        <v>975</v>
      </c>
      <c r="E951" s="681" t="s">
        <v>2897</v>
      </c>
      <c r="F951" s="681" t="s">
        <v>1258</v>
      </c>
      <c r="G951" s="681" t="s">
        <v>2885</v>
      </c>
      <c r="H951" s="681" t="s">
        <v>2850</v>
      </c>
      <c r="I951" s="682">
        <v>21.2</v>
      </c>
    </row>
    <row r="952" spans="2:9">
      <c r="B952" s="681" t="s">
        <v>2898</v>
      </c>
      <c r="C952" s="681" t="s">
        <v>2584</v>
      </c>
      <c r="D952" s="681" t="s">
        <v>975</v>
      </c>
      <c r="E952" s="681" t="s">
        <v>2899</v>
      </c>
      <c r="F952" s="681" t="s">
        <v>1258</v>
      </c>
      <c r="G952" s="681" t="s">
        <v>2885</v>
      </c>
      <c r="H952" s="681" t="s">
        <v>2850</v>
      </c>
      <c r="I952" s="682">
        <v>10.6</v>
      </c>
    </row>
    <row r="953" spans="2:9">
      <c r="B953" s="681" t="s">
        <v>2900</v>
      </c>
      <c r="C953" s="681" t="s">
        <v>2901</v>
      </c>
      <c r="D953" s="681" t="s">
        <v>975</v>
      </c>
      <c r="E953" s="681" t="s">
        <v>2902</v>
      </c>
      <c r="F953" s="681" t="s">
        <v>1258</v>
      </c>
      <c r="G953" s="681" t="s">
        <v>2903</v>
      </c>
      <c r="H953" s="681" t="s">
        <v>1472</v>
      </c>
      <c r="I953" s="682">
        <v>4.5999999999999996</v>
      </c>
    </row>
    <row r="954" spans="2:9">
      <c r="B954" s="681" t="s">
        <v>2904</v>
      </c>
      <c r="C954" s="681" t="s">
        <v>2901</v>
      </c>
      <c r="D954" s="681" t="s">
        <v>975</v>
      </c>
      <c r="E954" s="681" t="s">
        <v>2668</v>
      </c>
      <c r="F954" s="681" t="s">
        <v>1258</v>
      </c>
      <c r="G954" s="681" t="s">
        <v>2903</v>
      </c>
      <c r="H954" s="681" t="s">
        <v>1472</v>
      </c>
      <c r="I954" s="682">
        <v>5.4</v>
      </c>
    </row>
    <row r="955" spans="2:9">
      <c r="B955" s="681" t="s">
        <v>2905</v>
      </c>
      <c r="C955" s="681" t="s">
        <v>2901</v>
      </c>
      <c r="D955" s="681" t="s">
        <v>975</v>
      </c>
      <c r="E955" s="681" t="s">
        <v>2906</v>
      </c>
      <c r="F955" s="681" t="s">
        <v>1258</v>
      </c>
      <c r="G955" s="681" t="s">
        <v>2903</v>
      </c>
      <c r="H955" s="681" t="s">
        <v>1472</v>
      </c>
      <c r="I955" s="682">
        <v>40</v>
      </c>
    </row>
    <row r="956" spans="2:9">
      <c r="B956" s="681" t="s">
        <v>2907</v>
      </c>
      <c r="C956" s="681" t="s">
        <v>2901</v>
      </c>
      <c r="D956" s="681" t="s">
        <v>975</v>
      </c>
      <c r="E956" s="681" t="s">
        <v>2908</v>
      </c>
      <c r="F956" s="681" t="s">
        <v>1258</v>
      </c>
      <c r="G956" s="681" t="s">
        <v>2903</v>
      </c>
      <c r="H956" s="681" t="s">
        <v>1472</v>
      </c>
      <c r="I956" s="682">
        <v>3</v>
      </c>
    </row>
    <row r="957" spans="2:9">
      <c r="B957" s="681" t="s">
        <v>2909</v>
      </c>
      <c r="C957" s="681" t="s">
        <v>2901</v>
      </c>
      <c r="D957" s="681" t="s">
        <v>975</v>
      </c>
      <c r="E957" s="681" t="s">
        <v>2910</v>
      </c>
      <c r="F957" s="681" t="s">
        <v>1258</v>
      </c>
      <c r="G957" s="681" t="s">
        <v>2903</v>
      </c>
      <c r="H957" s="681" t="s">
        <v>1472</v>
      </c>
      <c r="I957" s="682">
        <v>4.5999999999999996</v>
      </c>
    </row>
    <row r="958" spans="2:9">
      <c r="B958" s="681" t="s">
        <v>2911</v>
      </c>
      <c r="C958" s="681" t="s">
        <v>2901</v>
      </c>
      <c r="D958" s="681" t="s">
        <v>975</v>
      </c>
      <c r="E958" s="681" t="s">
        <v>2912</v>
      </c>
      <c r="F958" s="681" t="s">
        <v>1258</v>
      </c>
      <c r="G958" s="681" t="s">
        <v>2903</v>
      </c>
      <c r="H958" s="681" t="s">
        <v>1472</v>
      </c>
      <c r="I958" s="682">
        <v>10.6</v>
      </c>
    </row>
    <row r="959" spans="2:9">
      <c r="B959" s="681" t="s">
        <v>2913</v>
      </c>
      <c r="C959" s="681" t="s">
        <v>2901</v>
      </c>
      <c r="D959" s="681" t="s">
        <v>975</v>
      </c>
      <c r="E959" s="681" t="s">
        <v>2914</v>
      </c>
      <c r="F959" s="681" t="s">
        <v>1258</v>
      </c>
      <c r="G959" s="681" t="s">
        <v>2903</v>
      </c>
      <c r="H959" s="681" t="s">
        <v>1472</v>
      </c>
      <c r="I959" s="682">
        <v>11.6</v>
      </c>
    </row>
    <row r="960" spans="2:9">
      <c r="B960" s="681" t="s">
        <v>2915</v>
      </c>
      <c r="C960" s="681" t="s">
        <v>2901</v>
      </c>
      <c r="D960" s="681" t="s">
        <v>975</v>
      </c>
      <c r="E960" s="681" t="s">
        <v>2916</v>
      </c>
      <c r="F960" s="681" t="s">
        <v>1258</v>
      </c>
      <c r="G960" s="681" t="s">
        <v>2903</v>
      </c>
      <c r="H960" s="681" t="s">
        <v>1472</v>
      </c>
      <c r="I960" s="682">
        <v>5</v>
      </c>
    </row>
    <row r="961" spans="2:9">
      <c r="B961" s="681" t="s">
        <v>2917</v>
      </c>
      <c r="C961" s="681" t="s">
        <v>2901</v>
      </c>
      <c r="D961" s="681" t="s">
        <v>975</v>
      </c>
      <c r="E961" s="681" t="s">
        <v>2013</v>
      </c>
      <c r="F961" s="681" t="s">
        <v>1258</v>
      </c>
      <c r="G961" s="681" t="s">
        <v>2903</v>
      </c>
      <c r="H961" s="681" t="s">
        <v>1472</v>
      </c>
      <c r="I961" s="682">
        <v>4.7</v>
      </c>
    </row>
    <row r="962" spans="2:9">
      <c r="B962" s="681" t="s">
        <v>2918</v>
      </c>
      <c r="C962" s="681" t="s">
        <v>2901</v>
      </c>
      <c r="D962" s="681" t="s">
        <v>975</v>
      </c>
      <c r="E962" s="681" t="s">
        <v>2919</v>
      </c>
      <c r="F962" s="681" t="s">
        <v>1258</v>
      </c>
      <c r="G962" s="681" t="s">
        <v>2903</v>
      </c>
      <c r="H962" s="681" t="s">
        <v>1472</v>
      </c>
      <c r="I962" s="682">
        <v>6.9</v>
      </c>
    </row>
    <row r="963" spans="2:9">
      <c r="B963" s="681" t="s">
        <v>2920</v>
      </c>
      <c r="C963" s="681" t="s">
        <v>2901</v>
      </c>
      <c r="D963" s="681" t="s">
        <v>975</v>
      </c>
      <c r="E963" s="681" t="s">
        <v>2921</v>
      </c>
      <c r="F963" s="681" t="s">
        <v>1258</v>
      </c>
      <c r="G963" s="681" t="s">
        <v>2903</v>
      </c>
      <c r="H963" s="681" t="s">
        <v>1472</v>
      </c>
      <c r="I963" s="682">
        <v>5.4</v>
      </c>
    </row>
    <row r="964" spans="2:9">
      <c r="B964" s="681" t="s">
        <v>2922</v>
      </c>
      <c r="C964" s="681" t="s">
        <v>2901</v>
      </c>
      <c r="D964" s="681" t="s">
        <v>975</v>
      </c>
      <c r="E964" s="681" t="s">
        <v>2923</v>
      </c>
      <c r="F964" s="681" t="s">
        <v>1258</v>
      </c>
      <c r="G964" s="681" t="s">
        <v>2903</v>
      </c>
      <c r="H964" s="681" t="s">
        <v>1472</v>
      </c>
      <c r="I964" s="682">
        <v>5.4</v>
      </c>
    </row>
    <row r="965" spans="2:9">
      <c r="B965" s="681" t="s">
        <v>2924</v>
      </c>
      <c r="C965" s="681" t="s">
        <v>2901</v>
      </c>
      <c r="D965" s="681" t="s">
        <v>975</v>
      </c>
      <c r="E965" s="681" t="s">
        <v>2925</v>
      </c>
      <c r="F965" s="681" t="s">
        <v>1258</v>
      </c>
      <c r="G965" s="681" t="s">
        <v>2903</v>
      </c>
      <c r="H965" s="681" t="s">
        <v>1472</v>
      </c>
      <c r="I965" s="682">
        <v>3</v>
      </c>
    </row>
    <row r="966" spans="2:9">
      <c r="B966" s="681" t="s">
        <v>2926</v>
      </c>
      <c r="C966" s="681" t="s">
        <v>2901</v>
      </c>
      <c r="D966" s="681" t="s">
        <v>975</v>
      </c>
      <c r="E966" s="681" t="s">
        <v>2927</v>
      </c>
      <c r="F966" s="681" t="s">
        <v>1258</v>
      </c>
      <c r="G966" s="681" t="s">
        <v>2903</v>
      </c>
      <c r="H966" s="681" t="s">
        <v>1472</v>
      </c>
      <c r="I966" s="682">
        <v>4</v>
      </c>
    </row>
    <row r="967" spans="2:9">
      <c r="B967" s="681" t="s">
        <v>2928</v>
      </c>
      <c r="C967" s="681" t="s">
        <v>2901</v>
      </c>
      <c r="D967" s="681" t="s">
        <v>975</v>
      </c>
      <c r="E967" s="681" t="s">
        <v>2929</v>
      </c>
      <c r="F967" s="681" t="s">
        <v>1258</v>
      </c>
      <c r="G967" s="681" t="s">
        <v>2930</v>
      </c>
      <c r="H967" s="681" t="s">
        <v>1472</v>
      </c>
      <c r="I967" s="682">
        <v>16.8</v>
      </c>
    </row>
    <row r="968" spans="2:9">
      <c r="B968" s="681" t="s">
        <v>2931</v>
      </c>
      <c r="C968" s="681" t="s">
        <v>2901</v>
      </c>
      <c r="D968" s="681" t="s">
        <v>975</v>
      </c>
      <c r="E968" s="681" t="s">
        <v>2932</v>
      </c>
      <c r="F968" s="681" t="s">
        <v>1258</v>
      </c>
      <c r="G968" s="681" t="s">
        <v>2930</v>
      </c>
      <c r="H968" s="681" t="s">
        <v>1472</v>
      </c>
      <c r="I968" s="682">
        <v>66.400000000000006</v>
      </c>
    </row>
    <row r="969" spans="2:9">
      <c r="B969" s="681" t="s">
        <v>2933</v>
      </c>
      <c r="C969" s="681" t="s">
        <v>2901</v>
      </c>
      <c r="D969" s="681" t="s">
        <v>975</v>
      </c>
      <c r="E969" s="681" t="s">
        <v>2934</v>
      </c>
      <c r="F969" s="681" t="s">
        <v>1258</v>
      </c>
      <c r="G969" s="681" t="s">
        <v>2930</v>
      </c>
      <c r="H969" s="681" t="s">
        <v>1472</v>
      </c>
      <c r="I969" s="682">
        <v>78.5</v>
      </c>
    </row>
    <row r="970" spans="2:9">
      <c r="B970" s="681" t="s">
        <v>2935</v>
      </c>
      <c r="C970" s="681" t="s">
        <v>2901</v>
      </c>
      <c r="D970" s="681" t="s">
        <v>975</v>
      </c>
      <c r="E970" s="681" t="s">
        <v>2936</v>
      </c>
      <c r="F970" s="681" t="s">
        <v>1258</v>
      </c>
      <c r="G970" s="681" t="s">
        <v>2930</v>
      </c>
      <c r="H970" s="681" t="s">
        <v>1472</v>
      </c>
      <c r="I970" s="682">
        <v>198</v>
      </c>
    </row>
    <row r="971" spans="2:9">
      <c r="B971" s="681" t="s">
        <v>2937</v>
      </c>
      <c r="C971" s="681" t="s">
        <v>2901</v>
      </c>
      <c r="D971" s="681" t="s">
        <v>975</v>
      </c>
      <c r="E971" s="681" t="s">
        <v>2938</v>
      </c>
      <c r="F971" s="681" t="s">
        <v>1258</v>
      </c>
      <c r="G971" s="681" t="s">
        <v>2930</v>
      </c>
      <c r="H971" s="681" t="s">
        <v>1472</v>
      </c>
      <c r="I971" s="682">
        <v>34</v>
      </c>
    </row>
    <row r="972" spans="2:9">
      <c r="B972" s="681" t="s">
        <v>2939</v>
      </c>
      <c r="C972" s="681" t="s">
        <v>2901</v>
      </c>
      <c r="D972" s="681" t="s">
        <v>975</v>
      </c>
      <c r="E972" s="681" t="s">
        <v>2940</v>
      </c>
      <c r="F972" s="681" t="s">
        <v>1258</v>
      </c>
      <c r="G972" s="681" t="s">
        <v>2930</v>
      </c>
      <c r="H972" s="681" t="s">
        <v>1472</v>
      </c>
      <c r="I972" s="682">
        <v>14.1</v>
      </c>
    </row>
    <row r="973" spans="2:9">
      <c r="B973" s="681" t="s">
        <v>2941</v>
      </c>
      <c r="C973" s="681" t="s">
        <v>2901</v>
      </c>
      <c r="D973" s="681" t="s">
        <v>975</v>
      </c>
      <c r="E973" s="681" t="s">
        <v>2942</v>
      </c>
      <c r="F973" s="681" t="s">
        <v>1258</v>
      </c>
      <c r="G973" s="681" t="s">
        <v>2930</v>
      </c>
      <c r="H973" s="681" t="s">
        <v>1472</v>
      </c>
      <c r="I973" s="682">
        <v>12</v>
      </c>
    </row>
    <row r="974" spans="2:9">
      <c r="B974" s="681" t="s">
        <v>2943</v>
      </c>
      <c r="C974" s="681" t="s">
        <v>2901</v>
      </c>
      <c r="D974" s="681" t="s">
        <v>975</v>
      </c>
      <c r="E974" s="681" t="s">
        <v>2944</v>
      </c>
      <c r="F974" s="681" t="s">
        <v>1258</v>
      </c>
      <c r="G974" s="681" t="s">
        <v>2930</v>
      </c>
      <c r="H974" s="681" t="s">
        <v>1472</v>
      </c>
      <c r="I974" s="682">
        <v>15.7</v>
      </c>
    </row>
    <row r="975" spans="2:9">
      <c r="B975" s="681" t="s">
        <v>2945</v>
      </c>
      <c r="C975" s="681" t="s">
        <v>2901</v>
      </c>
      <c r="D975" s="681" t="s">
        <v>975</v>
      </c>
      <c r="E975" s="681" t="s">
        <v>2946</v>
      </c>
      <c r="F975" s="681" t="s">
        <v>1258</v>
      </c>
      <c r="G975" s="681" t="s">
        <v>2930</v>
      </c>
      <c r="H975" s="681" t="s">
        <v>1472</v>
      </c>
      <c r="I975" s="682">
        <v>16.7</v>
      </c>
    </row>
    <row r="976" spans="2:9">
      <c r="B976" s="681" t="s">
        <v>2947</v>
      </c>
      <c r="C976" s="681" t="s">
        <v>2901</v>
      </c>
      <c r="D976" s="681" t="s">
        <v>975</v>
      </c>
      <c r="E976" s="681" t="s">
        <v>2948</v>
      </c>
      <c r="F976" s="681" t="s">
        <v>1258</v>
      </c>
      <c r="G976" s="681" t="s">
        <v>2930</v>
      </c>
      <c r="H976" s="681" t="s">
        <v>1472</v>
      </c>
      <c r="I976" s="682">
        <v>118</v>
      </c>
    </row>
    <row r="977" spans="2:9">
      <c r="B977" s="681" t="s">
        <v>2949</v>
      </c>
      <c r="C977" s="681" t="s">
        <v>2901</v>
      </c>
      <c r="D977" s="681" t="s">
        <v>975</v>
      </c>
      <c r="E977" s="681" t="s">
        <v>2950</v>
      </c>
      <c r="F977" s="681" t="s">
        <v>1258</v>
      </c>
      <c r="G977" s="681" t="s">
        <v>2930</v>
      </c>
      <c r="H977" s="681" t="s">
        <v>1472</v>
      </c>
      <c r="I977" s="682">
        <v>6</v>
      </c>
    </row>
    <row r="978" spans="2:9">
      <c r="B978" s="681" t="s">
        <v>2951</v>
      </c>
      <c r="C978" s="681" t="s">
        <v>2901</v>
      </c>
      <c r="D978" s="681" t="s">
        <v>975</v>
      </c>
      <c r="E978" s="681" t="s">
        <v>2952</v>
      </c>
      <c r="F978" s="681" t="s">
        <v>1258</v>
      </c>
      <c r="G978" s="681" t="s">
        <v>2930</v>
      </c>
      <c r="H978" s="681" t="s">
        <v>1472</v>
      </c>
      <c r="I978" s="682">
        <v>3.4</v>
      </c>
    </row>
    <row r="979" spans="2:9">
      <c r="B979" s="681" t="s">
        <v>2953</v>
      </c>
      <c r="C979" s="681" t="s">
        <v>2901</v>
      </c>
      <c r="D979" s="681" t="s">
        <v>975</v>
      </c>
      <c r="E979" s="681" t="s">
        <v>2954</v>
      </c>
      <c r="F979" s="681" t="s">
        <v>1258</v>
      </c>
      <c r="G979" s="681" t="s">
        <v>2930</v>
      </c>
      <c r="H979" s="681" t="s">
        <v>1472</v>
      </c>
      <c r="I979" s="682">
        <v>7.8</v>
      </c>
    </row>
    <row r="980" spans="2:9">
      <c r="B980" s="681" t="s">
        <v>2955</v>
      </c>
      <c r="C980" s="681" t="s">
        <v>2901</v>
      </c>
      <c r="D980" s="681" t="s">
        <v>975</v>
      </c>
      <c r="E980" s="681" t="s">
        <v>2956</v>
      </c>
      <c r="F980" s="681" t="s">
        <v>1258</v>
      </c>
      <c r="G980" s="681" t="s">
        <v>2957</v>
      </c>
      <c r="H980" s="681" t="s">
        <v>1472</v>
      </c>
      <c r="I980" s="682">
        <v>9.6</v>
      </c>
    </row>
    <row r="981" spans="2:9">
      <c r="B981" s="681" t="s">
        <v>2958</v>
      </c>
      <c r="C981" s="681" t="s">
        <v>2901</v>
      </c>
      <c r="D981" s="681" t="s">
        <v>975</v>
      </c>
      <c r="E981" s="681" t="s">
        <v>2959</v>
      </c>
      <c r="F981" s="681" t="s">
        <v>1258</v>
      </c>
      <c r="G981" s="681" t="s">
        <v>2957</v>
      </c>
      <c r="H981" s="681" t="s">
        <v>1472</v>
      </c>
      <c r="I981" s="682">
        <v>7.2</v>
      </c>
    </row>
    <row r="982" spans="2:9">
      <c r="B982" s="681" t="s">
        <v>2960</v>
      </c>
      <c r="C982" s="681" t="s">
        <v>2901</v>
      </c>
      <c r="D982" s="681" t="s">
        <v>975</v>
      </c>
      <c r="E982" s="681" t="s">
        <v>2961</v>
      </c>
      <c r="F982" s="681" t="s">
        <v>1258</v>
      </c>
      <c r="G982" s="681" t="s">
        <v>2957</v>
      </c>
      <c r="H982" s="681" t="s">
        <v>1472</v>
      </c>
      <c r="I982" s="682">
        <v>9.6</v>
      </c>
    </row>
    <row r="983" spans="2:9">
      <c r="B983" s="681" t="s">
        <v>2962</v>
      </c>
      <c r="C983" s="681" t="s">
        <v>2901</v>
      </c>
      <c r="D983" s="681" t="s">
        <v>975</v>
      </c>
      <c r="E983" s="681" t="s">
        <v>2963</v>
      </c>
      <c r="F983" s="681" t="s">
        <v>1258</v>
      </c>
      <c r="G983" s="681" t="s">
        <v>2957</v>
      </c>
      <c r="H983" s="681" t="s">
        <v>1472</v>
      </c>
      <c r="I983" s="682">
        <v>17.8</v>
      </c>
    </row>
    <row r="984" spans="2:9">
      <c r="B984" s="681" t="s">
        <v>2964</v>
      </c>
      <c r="C984" s="681" t="s">
        <v>2901</v>
      </c>
      <c r="D984" s="681" t="s">
        <v>975</v>
      </c>
      <c r="E984" s="681" t="s">
        <v>2965</v>
      </c>
      <c r="F984" s="681" t="s">
        <v>1258</v>
      </c>
      <c r="G984" s="681" t="s">
        <v>2957</v>
      </c>
      <c r="H984" s="681" t="s">
        <v>1472</v>
      </c>
      <c r="I984" s="682">
        <v>9.6</v>
      </c>
    </row>
    <row r="985" spans="2:9">
      <c r="B985" s="681" t="s">
        <v>2966</v>
      </c>
      <c r="C985" s="681" t="s">
        <v>2901</v>
      </c>
      <c r="D985" s="681" t="s">
        <v>975</v>
      </c>
      <c r="E985" s="681" t="s">
        <v>2967</v>
      </c>
      <c r="F985" s="681" t="s">
        <v>1258</v>
      </c>
      <c r="G985" s="681" t="s">
        <v>2957</v>
      </c>
      <c r="H985" s="681" t="s">
        <v>1472</v>
      </c>
      <c r="I985" s="682">
        <v>9.5</v>
      </c>
    </row>
    <row r="986" spans="2:9">
      <c r="B986" s="681" t="s">
        <v>2968</v>
      </c>
      <c r="C986" s="681" t="s">
        <v>2901</v>
      </c>
      <c r="D986" s="681" t="s">
        <v>975</v>
      </c>
      <c r="E986" s="681" t="s">
        <v>2969</v>
      </c>
      <c r="F986" s="681" t="s">
        <v>1258</v>
      </c>
      <c r="G986" s="681" t="s">
        <v>2957</v>
      </c>
      <c r="H986" s="681" t="s">
        <v>1472</v>
      </c>
      <c r="I986" s="682">
        <v>8.1</v>
      </c>
    </row>
    <row r="987" spans="2:9">
      <c r="B987" s="681" t="s">
        <v>2970</v>
      </c>
      <c r="C987" s="681" t="s">
        <v>2901</v>
      </c>
      <c r="D987" s="681" t="s">
        <v>975</v>
      </c>
      <c r="E987" s="681" t="s">
        <v>2971</v>
      </c>
      <c r="F987" s="681" t="s">
        <v>1258</v>
      </c>
      <c r="G987" s="681" t="s">
        <v>2972</v>
      </c>
      <c r="H987" s="681" t="s">
        <v>1472</v>
      </c>
      <c r="I987" s="682">
        <v>420</v>
      </c>
    </row>
    <row r="988" spans="2:9">
      <c r="B988" s="681" t="s">
        <v>2973</v>
      </c>
      <c r="C988" s="681" t="s">
        <v>2901</v>
      </c>
      <c r="D988" s="681" t="s">
        <v>975</v>
      </c>
      <c r="E988" s="681" t="s">
        <v>2974</v>
      </c>
      <c r="F988" s="681" t="s">
        <v>1258</v>
      </c>
      <c r="G988" s="681" t="s">
        <v>2972</v>
      </c>
      <c r="H988" s="681" t="s">
        <v>1472</v>
      </c>
      <c r="I988" s="682">
        <v>240</v>
      </c>
    </row>
    <row r="989" spans="2:9">
      <c r="B989" s="681" t="s">
        <v>2975</v>
      </c>
      <c r="C989" s="681" t="s">
        <v>2901</v>
      </c>
      <c r="D989" s="681" t="s">
        <v>975</v>
      </c>
      <c r="E989" s="681" t="s">
        <v>2831</v>
      </c>
      <c r="F989" s="681" t="s">
        <v>1258</v>
      </c>
      <c r="G989" s="681" t="s">
        <v>2972</v>
      </c>
      <c r="H989" s="681" t="s">
        <v>1472</v>
      </c>
      <c r="I989" s="682">
        <v>12</v>
      </c>
    </row>
    <row r="990" spans="2:9">
      <c r="B990" s="681" t="s">
        <v>2976</v>
      </c>
      <c r="C990" s="681" t="s">
        <v>2901</v>
      </c>
      <c r="D990" s="681" t="s">
        <v>975</v>
      </c>
      <c r="E990" s="681" t="s">
        <v>2977</v>
      </c>
      <c r="F990" s="681" t="s">
        <v>1258</v>
      </c>
      <c r="G990" s="681" t="s">
        <v>2978</v>
      </c>
      <c r="H990" s="681" t="s">
        <v>1472</v>
      </c>
      <c r="I990" s="682">
        <v>77.5</v>
      </c>
    </row>
    <row r="991" spans="2:9">
      <c r="B991" s="681" t="s">
        <v>2979</v>
      </c>
      <c r="C991" s="681" t="s">
        <v>2901</v>
      </c>
      <c r="D991" s="681" t="s">
        <v>975</v>
      </c>
      <c r="E991" s="681" t="s">
        <v>2980</v>
      </c>
      <c r="F991" s="681" t="s">
        <v>1258</v>
      </c>
      <c r="G991" s="681" t="s">
        <v>2978</v>
      </c>
      <c r="H991" s="681" t="s">
        <v>1472</v>
      </c>
      <c r="I991" s="682">
        <v>111</v>
      </c>
    </row>
    <row r="992" spans="2:9">
      <c r="B992" s="681" t="s">
        <v>2981</v>
      </c>
      <c r="C992" s="681" t="s">
        <v>2901</v>
      </c>
      <c r="D992" s="681" t="s">
        <v>975</v>
      </c>
      <c r="E992" s="681" t="s">
        <v>2982</v>
      </c>
      <c r="F992" s="681" t="s">
        <v>1258</v>
      </c>
      <c r="G992" s="681" t="s">
        <v>2978</v>
      </c>
      <c r="H992" s="681" t="s">
        <v>1472</v>
      </c>
      <c r="I992" s="682">
        <v>82</v>
      </c>
    </row>
    <row r="993" spans="2:9">
      <c r="B993" s="681" t="s">
        <v>2983</v>
      </c>
      <c r="C993" s="681" t="s">
        <v>2901</v>
      </c>
      <c r="D993" s="681" t="s">
        <v>975</v>
      </c>
      <c r="E993" s="681" t="s">
        <v>2984</v>
      </c>
      <c r="F993" s="681" t="s">
        <v>1258</v>
      </c>
      <c r="G993" s="681" t="s">
        <v>2978</v>
      </c>
      <c r="H993" s="681" t="s">
        <v>1472</v>
      </c>
      <c r="I993" s="682">
        <v>2.2999999999999998</v>
      </c>
    </row>
    <row r="994" spans="2:9">
      <c r="B994" s="681" t="s">
        <v>2985</v>
      </c>
      <c r="C994" s="681" t="s">
        <v>2901</v>
      </c>
      <c r="D994" s="681" t="s">
        <v>975</v>
      </c>
      <c r="E994" s="681" t="s">
        <v>2986</v>
      </c>
      <c r="F994" s="681" t="s">
        <v>1258</v>
      </c>
      <c r="G994" s="681" t="s">
        <v>2978</v>
      </c>
      <c r="H994" s="681" t="s">
        <v>1472</v>
      </c>
      <c r="I994" s="682">
        <v>2.5</v>
      </c>
    </row>
    <row r="995" spans="2:9">
      <c r="B995" s="681" t="s">
        <v>2987</v>
      </c>
      <c r="C995" s="681" t="s">
        <v>2988</v>
      </c>
      <c r="D995" s="681" t="s">
        <v>975</v>
      </c>
      <c r="E995" s="681" t="s">
        <v>2989</v>
      </c>
      <c r="F995" s="681" t="s">
        <v>946</v>
      </c>
      <c r="G995" s="681" t="s">
        <v>1152</v>
      </c>
      <c r="H995" s="681" t="s">
        <v>2990</v>
      </c>
      <c r="I995" s="682">
        <v>60.6</v>
      </c>
    </row>
    <row r="996" spans="2:9">
      <c r="B996" s="681" t="s">
        <v>2991</v>
      </c>
      <c r="C996" s="681" t="s">
        <v>2988</v>
      </c>
      <c r="D996" s="681" t="s">
        <v>975</v>
      </c>
      <c r="E996" s="681" t="s">
        <v>2992</v>
      </c>
      <c r="F996" s="681" t="s">
        <v>946</v>
      </c>
      <c r="G996" s="681" t="s">
        <v>1224</v>
      </c>
      <c r="H996" s="681" t="s">
        <v>2990</v>
      </c>
      <c r="I996" s="682">
        <v>33.299999999999997</v>
      </c>
    </row>
    <row r="997" spans="2:9">
      <c r="B997" s="681" t="s">
        <v>2993</v>
      </c>
      <c r="C997" s="681" t="s">
        <v>2988</v>
      </c>
      <c r="D997" s="681" t="s">
        <v>975</v>
      </c>
      <c r="E997" s="681" t="s">
        <v>2994</v>
      </c>
      <c r="F997" s="681" t="s">
        <v>946</v>
      </c>
      <c r="G997" s="681" t="s">
        <v>1224</v>
      </c>
      <c r="H997" s="681" t="s">
        <v>2990</v>
      </c>
      <c r="I997" s="682">
        <v>40</v>
      </c>
    </row>
    <row r="998" spans="2:9">
      <c r="B998" s="681" t="s">
        <v>2995</v>
      </c>
      <c r="C998" s="681" t="s">
        <v>2988</v>
      </c>
      <c r="D998" s="681" t="s">
        <v>975</v>
      </c>
      <c r="E998" s="681" t="s">
        <v>2996</v>
      </c>
      <c r="F998" s="681" t="s">
        <v>946</v>
      </c>
      <c r="G998" s="681" t="s">
        <v>1224</v>
      </c>
      <c r="H998" s="681" t="s">
        <v>2990</v>
      </c>
      <c r="I998" s="682">
        <v>45.4</v>
      </c>
    </row>
    <row r="999" spans="2:9">
      <c r="B999" s="681" t="s">
        <v>2997</v>
      </c>
      <c r="C999" s="681" t="s">
        <v>2988</v>
      </c>
      <c r="D999" s="681" t="s">
        <v>975</v>
      </c>
      <c r="E999" s="681" t="s">
        <v>2998</v>
      </c>
      <c r="F999" s="681" t="s">
        <v>946</v>
      </c>
      <c r="G999" s="681" t="s">
        <v>1224</v>
      </c>
      <c r="H999" s="681" t="s">
        <v>2990</v>
      </c>
      <c r="I999" s="682">
        <v>60</v>
      </c>
    </row>
    <row r="1000" spans="2:9">
      <c r="B1000" s="681" t="s">
        <v>2999</v>
      </c>
      <c r="C1000" s="681" t="s">
        <v>2988</v>
      </c>
      <c r="D1000" s="681" t="s">
        <v>975</v>
      </c>
      <c r="E1000" s="681" t="s">
        <v>3000</v>
      </c>
      <c r="F1000" s="681" t="s">
        <v>946</v>
      </c>
      <c r="G1000" s="681" t="s">
        <v>1224</v>
      </c>
      <c r="H1000" s="681" t="s">
        <v>2990</v>
      </c>
      <c r="I1000" s="682">
        <v>75</v>
      </c>
    </row>
    <row r="1001" spans="2:9">
      <c r="B1001" s="681" t="s">
        <v>3001</v>
      </c>
      <c r="C1001" s="681" t="s">
        <v>2988</v>
      </c>
      <c r="D1001" s="681" t="s">
        <v>975</v>
      </c>
      <c r="E1001" s="681" t="s">
        <v>3002</v>
      </c>
      <c r="F1001" s="681" t="s">
        <v>946</v>
      </c>
      <c r="G1001" s="681" t="s">
        <v>1224</v>
      </c>
      <c r="H1001" s="681" t="s">
        <v>2990</v>
      </c>
      <c r="I1001" s="682">
        <v>19.2</v>
      </c>
    </row>
    <row r="1002" spans="2:9">
      <c r="B1002" s="681" t="s">
        <v>3003</v>
      </c>
      <c r="C1002" s="681" t="s">
        <v>2988</v>
      </c>
      <c r="D1002" s="681" t="s">
        <v>975</v>
      </c>
      <c r="E1002" s="681" t="s">
        <v>3004</v>
      </c>
      <c r="F1002" s="681" t="s">
        <v>946</v>
      </c>
      <c r="G1002" s="681" t="s">
        <v>1224</v>
      </c>
      <c r="H1002" s="681" t="s">
        <v>2990</v>
      </c>
      <c r="I1002" s="682">
        <v>142</v>
      </c>
    </row>
    <row r="1003" spans="2:9">
      <c r="B1003" s="681" t="s">
        <v>3005</v>
      </c>
      <c r="C1003" s="681" t="s">
        <v>2988</v>
      </c>
      <c r="D1003" s="681" t="s">
        <v>975</v>
      </c>
      <c r="E1003" s="681" t="s">
        <v>3006</v>
      </c>
      <c r="F1003" s="681" t="s">
        <v>946</v>
      </c>
      <c r="G1003" s="681" t="s">
        <v>1224</v>
      </c>
      <c r="H1003" s="681" t="s">
        <v>2990</v>
      </c>
      <c r="I1003" s="682">
        <v>314</v>
      </c>
    </row>
    <row r="1004" spans="2:9">
      <c r="B1004" s="681" t="s">
        <v>3007</v>
      </c>
      <c r="C1004" s="681" t="s">
        <v>2988</v>
      </c>
      <c r="D1004" s="681" t="s">
        <v>975</v>
      </c>
      <c r="E1004" s="681" t="s">
        <v>3008</v>
      </c>
      <c r="F1004" s="681" t="s">
        <v>946</v>
      </c>
      <c r="G1004" s="681" t="s">
        <v>1224</v>
      </c>
      <c r="H1004" s="681" t="s">
        <v>2990</v>
      </c>
      <c r="I1004" s="682">
        <v>212</v>
      </c>
    </row>
    <row r="1005" spans="2:9">
      <c r="B1005" s="681" t="s">
        <v>3009</v>
      </c>
      <c r="C1005" s="681" t="s">
        <v>2988</v>
      </c>
      <c r="D1005" s="681" t="s">
        <v>975</v>
      </c>
      <c r="E1005" s="681" t="s">
        <v>1592</v>
      </c>
      <c r="F1005" s="681" t="s">
        <v>946</v>
      </c>
      <c r="G1005" s="681" t="s">
        <v>1224</v>
      </c>
      <c r="H1005" s="681" t="s">
        <v>2990</v>
      </c>
      <c r="I1005" s="682">
        <v>25</v>
      </c>
    </row>
    <row r="1006" spans="2:9">
      <c r="B1006" s="681" t="s">
        <v>3010</v>
      </c>
      <c r="C1006" s="681" t="s">
        <v>2988</v>
      </c>
      <c r="D1006" s="681" t="s">
        <v>975</v>
      </c>
      <c r="E1006" s="681" t="s">
        <v>3011</v>
      </c>
      <c r="F1006" s="681" t="s">
        <v>946</v>
      </c>
      <c r="G1006" s="681" t="s">
        <v>1224</v>
      </c>
      <c r="H1006" s="681" t="s">
        <v>2990</v>
      </c>
      <c r="I1006" s="682">
        <v>21.1</v>
      </c>
    </row>
    <row r="1007" spans="2:9">
      <c r="B1007" s="681" t="s">
        <v>3012</v>
      </c>
      <c r="C1007" s="681" t="s">
        <v>2988</v>
      </c>
      <c r="D1007" s="681" t="s">
        <v>975</v>
      </c>
      <c r="E1007" s="681" t="s">
        <v>3013</v>
      </c>
      <c r="F1007" s="681" t="s">
        <v>946</v>
      </c>
      <c r="G1007" s="681" t="s">
        <v>1224</v>
      </c>
      <c r="H1007" s="681" t="s">
        <v>2990</v>
      </c>
      <c r="I1007" s="682">
        <v>21.1</v>
      </c>
    </row>
    <row r="1008" spans="2:9">
      <c r="B1008" s="681" t="s">
        <v>3014</v>
      </c>
      <c r="C1008" s="681" t="s">
        <v>2988</v>
      </c>
      <c r="D1008" s="681" t="s">
        <v>975</v>
      </c>
      <c r="E1008" s="681" t="s">
        <v>3015</v>
      </c>
      <c r="F1008" s="681" t="s">
        <v>946</v>
      </c>
      <c r="G1008" s="681" t="s">
        <v>1224</v>
      </c>
      <c r="H1008" s="681" t="s">
        <v>2990</v>
      </c>
      <c r="I1008" s="682">
        <v>11.2</v>
      </c>
    </row>
    <row r="1009" spans="2:9">
      <c r="B1009" s="681" t="s">
        <v>3016</v>
      </c>
      <c r="C1009" s="681" t="s">
        <v>2988</v>
      </c>
      <c r="D1009" s="681" t="s">
        <v>975</v>
      </c>
      <c r="E1009" s="681" t="s">
        <v>3017</v>
      </c>
      <c r="F1009" s="681" t="s">
        <v>946</v>
      </c>
      <c r="G1009" s="681" t="s">
        <v>2118</v>
      </c>
      <c r="H1009" s="681" t="s">
        <v>2990</v>
      </c>
      <c r="I1009" s="682">
        <v>87</v>
      </c>
    </row>
    <row r="1010" spans="2:9">
      <c r="B1010" s="681" t="s">
        <v>3018</v>
      </c>
      <c r="C1010" s="681" t="s">
        <v>2988</v>
      </c>
      <c r="D1010" s="681" t="s">
        <v>975</v>
      </c>
      <c r="E1010" s="681" t="s">
        <v>3019</v>
      </c>
      <c r="F1010" s="681" t="s">
        <v>946</v>
      </c>
      <c r="G1010" s="681" t="s">
        <v>2118</v>
      </c>
      <c r="H1010" s="681" t="s">
        <v>2990</v>
      </c>
      <c r="I1010" s="682">
        <v>15.6</v>
      </c>
    </row>
    <row r="1011" spans="2:9">
      <c r="B1011" s="681" t="s">
        <v>3020</v>
      </c>
      <c r="C1011" s="681" t="s">
        <v>2988</v>
      </c>
      <c r="D1011" s="681" t="s">
        <v>975</v>
      </c>
      <c r="E1011" s="681" t="s">
        <v>3021</v>
      </c>
      <c r="F1011" s="681" t="s">
        <v>946</v>
      </c>
      <c r="G1011" s="681" t="s">
        <v>2118</v>
      </c>
      <c r="H1011" s="681" t="s">
        <v>2990</v>
      </c>
      <c r="I1011" s="682">
        <v>52</v>
      </c>
    </row>
    <row r="1012" spans="2:9">
      <c r="B1012" s="681" t="s">
        <v>3022</v>
      </c>
      <c r="C1012" s="681" t="s">
        <v>2988</v>
      </c>
      <c r="D1012" s="681" t="s">
        <v>975</v>
      </c>
      <c r="E1012" s="681" t="s">
        <v>3023</v>
      </c>
      <c r="F1012" s="681" t="s">
        <v>946</v>
      </c>
      <c r="G1012" s="681" t="s">
        <v>2118</v>
      </c>
      <c r="H1012" s="681" t="s">
        <v>2990</v>
      </c>
      <c r="I1012" s="682">
        <v>140</v>
      </c>
    </row>
    <row r="1013" spans="2:9">
      <c r="B1013" s="681" t="s">
        <v>3024</v>
      </c>
      <c r="C1013" s="681" t="s">
        <v>2988</v>
      </c>
      <c r="D1013" s="681" t="s">
        <v>975</v>
      </c>
      <c r="E1013" s="681" t="s">
        <v>3025</v>
      </c>
      <c r="F1013" s="681" t="s">
        <v>946</v>
      </c>
      <c r="G1013" s="681" t="s">
        <v>2118</v>
      </c>
      <c r="H1013" s="681" t="s">
        <v>2990</v>
      </c>
      <c r="I1013" s="682">
        <v>63</v>
      </c>
    </row>
    <row r="1014" spans="2:9">
      <c r="B1014" s="681" t="s">
        <v>3026</v>
      </c>
      <c r="C1014" s="681" t="s">
        <v>2988</v>
      </c>
      <c r="D1014" s="681" t="s">
        <v>975</v>
      </c>
      <c r="E1014" s="681" t="s">
        <v>3027</v>
      </c>
      <c r="F1014" s="681" t="s">
        <v>946</v>
      </c>
      <c r="G1014" s="681" t="s">
        <v>2118</v>
      </c>
      <c r="H1014" s="681" t="s">
        <v>2990</v>
      </c>
      <c r="I1014" s="682">
        <v>6</v>
      </c>
    </row>
    <row r="1015" spans="2:9">
      <c r="B1015" s="681" t="s">
        <v>3028</v>
      </c>
      <c r="C1015" s="681" t="s">
        <v>2988</v>
      </c>
      <c r="D1015" s="681" t="s">
        <v>975</v>
      </c>
      <c r="E1015" s="681" t="s">
        <v>1818</v>
      </c>
      <c r="F1015" s="681" t="s">
        <v>946</v>
      </c>
      <c r="G1015" s="681" t="s">
        <v>2118</v>
      </c>
      <c r="H1015" s="681" t="s">
        <v>2990</v>
      </c>
      <c r="I1015" s="682">
        <v>4.8</v>
      </c>
    </row>
    <row r="1016" spans="2:9">
      <c r="B1016" s="681" t="s">
        <v>3029</v>
      </c>
      <c r="C1016" s="681" t="s">
        <v>2988</v>
      </c>
      <c r="D1016" s="681" t="s">
        <v>975</v>
      </c>
      <c r="E1016" s="681" t="s">
        <v>983</v>
      </c>
      <c r="F1016" s="681" t="s">
        <v>946</v>
      </c>
      <c r="G1016" s="681" t="s">
        <v>3030</v>
      </c>
      <c r="H1016" s="681" t="s">
        <v>2990</v>
      </c>
      <c r="I1016" s="682">
        <v>50</v>
      </c>
    </row>
    <row r="1017" spans="2:9">
      <c r="B1017" s="681" t="s">
        <v>3031</v>
      </c>
      <c r="C1017" s="681" t="s">
        <v>2988</v>
      </c>
      <c r="D1017" s="681" t="s">
        <v>975</v>
      </c>
      <c r="E1017" s="681" t="s">
        <v>3032</v>
      </c>
      <c r="F1017" s="681" t="s">
        <v>946</v>
      </c>
      <c r="G1017" s="681" t="s">
        <v>3033</v>
      </c>
      <c r="H1017" s="681" t="s">
        <v>2990</v>
      </c>
      <c r="I1017" s="682">
        <v>21</v>
      </c>
    </row>
    <row r="1018" spans="2:9">
      <c r="B1018" s="681" t="s">
        <v>3034</v>
      </c>
      <c r="C1018" s="681" t="s">
        <v>2988</v>
      </c>
      <c r="D1018" s="681" t="s">
        <v>975</v>
      </c>
      <c r="E1018" s="681" t="s">
        <v>3035</v>
      </c>
      <c r="F1018" s="681" t="s">
        <v>946</v>
      </c>
      <c r="G1018" s="681" t="s">
        <v>1253</v>
      </c>
      <c r="H1018" s="681" t="s">
        <v>2990</v>
      </c>
      <c r="I1018" s="682">
        <v>11.2</v>
      </c>
    </row>
    <row r="1019" spans="2:9">
      <c r="B1019" s="681" t="s">
        <v>3036</v>
      </c>
      <c r="C1019" s="681" t="s">
        <v>2988</v>
      </c>
      <c r="D1019" s="681" t="s">
        <v>975</v>
      </c>
      <c r="E1019" s="681" t="s">
        <v>3037</v>
      </c>
      <c r="F1019" s="681" t="s">
        <v>946</v>
      </c>
      <c r="G1019" s="681" t="s">
        <v>1253</v>
      </c>
      <c r="H1019" s="681" t="s">
        <v>2990</v>
      </c>
      <c r="I1019" s="682">
        <v>79.599999999999994</v>
      </c>
    </row>
    <row r="1020" spans="2:9">
      <c r="B1020" s="681" t="s">
        <v>3038</v>
      </c>
      <c r="C1020" s="681" t="s">
        <v>2988</v>
      </c>
      <c r="D1020" s="681" t="s">
        <v>975</v>
      </c>
      <c r="E1020" s="681" t="s">
        <v>3039</v>
      </c>
      <c r="F1020" s="681" t="s">
        <v>946</v>
      </c>
      <c r="G1020" s="681" t="s">
        <v>1253</v>
      </c>
      <c r="H1020" s="681" t="s">
        <v>2990</v>
      </c>
      <c r="I1020" s="682">
        <v>79.599999999999994</v>
      </c>
    </row>
    <row r="1021" spans="2:9">
      <c r="B1021" s="681" t="s">
        <v>3040</v>
      </c>
      <c r="C1021" s="681" t="s">
        <v>2988</v>
      </c>
      <c r="D1021" s="681" t="s">
        <v>975</v>
      </c>
      <c r="E1021" s="681" t="s">
        <v>3041</v>
      </c>
      <c r="F1021" s="681" t="s">
        <v>946</v>
      </c>
      <c r="G1021" s="681" t="s">
        <v>1253</v>
      </c>
      <c r="H1021" s="681" t="s">
        <v>2990</v>
      </c>
      <c r="I1021" s="682">
        <v>6.8</v>
      </c>
    </row>
    <row r="1022" spans="2:9">
      <c r="B1022" s="681" t="s">
        <v>3042</v>
      </c>
      <c r="C1022" s="681" t="s">
        <v>2988</v>
      </c>
      <c r="D1022" s="681" t="s">
        <v>975</v>
      </c>
      <c r="E1022" s="681" t="s">
        <v>2156</v>
      </c>
      <c r="F1022" s="681" t="s">
        <v>946</v>
      </c>
      <c r="G1022" s="681" t="s">
        <v>1253</v>
      </c>
      <c r="H1022" s="681" t="s">
        <v>2990</v>
      </c>
      <c r="I1022" s="682">
        <v>6.5</v>
      </c>
    </row>
    <row r="1023" spans="2:9">
      <c r="B1023" s="681" t="s">
        <v>3043</v>
      </c>
      <c r="C1023" s="681" t="s">
        <v>2988</v>
      </c>
      <c r="D1023" s="681" t="s">
        <v>975</v>
      </c>
      <c r="E1023" s="681" t="s">
        <v>3044</v>
      </c>
      <c r="F1023" s="681" t="s">
        <v>946</v>
      </c>
      <c r="G1023" s="681" t="s">
        <v>1253</v>
      </c>
      <c r="H1023" s="681" t="s">
        <v>2990</v>
      </c>
      <c r="I1023" s="682">
        <v>9.1999999999999993</v>
      </c>
    </row>
    <row r="1024" spans="2:9">
      <c r="B1024" s="681" t="s">
        <v>3045</v>
      </c>
      <c r="C1024" s="681" t="s">
        <v>2988</v>
      </c>
      <c r="D1024" s="681" t="s">
        <v>975</v>
      </c>
      <c r="E1024" s="681" t="s">
        <v>3046</v>
      </c>
      <c r="F1024" s="681" t="s">
        <v>946</v>
      </c>
      <c r="G1024" s="681" t="s">
        <v>1253</v>
      </c>
      <c r="H1024" s="681" t="s">
        <v>2990</v>
      </c>
      <c r="I1024" s="682">
        <v>5.6</v>
      </c>
    </row>
    <row r="1025" spans="2:9">
      <c r="B1025" s="681" t="s">
        <v>3047</v>
      </c>
      <c r="C1025" s="681" t="s">
        <v>2988</v>
      </c>
      <c r="D1025" s="681" t="s">
        <v>975</v>
      </c>
      <c r="E1025" s="681" t="s">
        <v>1303</v>
      </c>
      <c r="F1025" s="681" t="s">
        <v>1258</v>
      </c>
      <c r="G1025" s="681" t="s">
        <v>1297</v>
      </c>
      <c r="H1025" s="681" t="s">
        <v>2990</v>
      </c>
      <c r="I1025" s="682">
        <v>39.5</v>
      </c>
    </row>
    <row r="1026" spans="2:9">
      <c r="B1026" s="681" t="s">
        <v>3048</v>
      </c>
      <c r="C1026" s="681" t="s">
        <v>2988</v>
      </c>
      <c r="D1026" s="681" t="s">
        <v>975</v>
      </c>
      <c r="E1026" s="681" t="s">
        <v>3049</v>
      </c>
      <c r="F1026" s="681" t="s">
        <v>1258</v>
      </c>
      <c r="G1026" s="681" t="s">
        <v>1297</v>
      </c>
      <c r="H1026" s="681" t="s">
        <v>2990</v>
      </c>
      <c r="I1026" s="682">
        <v>18</v>
      </c>
    </row>
    <row r="1027" spans="2:9">
      <c r="B1027" s="681" t="s">
        <v>3050</v>
      </c>
      <c r="C1027" s="681" t="s">
        <v>2988</v>
      </c>
      <c r="D1027" s="681" t="s">
        <v>975</v>
      </c>
      <c r="E1027" s="681" t="s">
        <v>3051</v>
      </c>
      <c r="F1027" s="681" t="s">
        <v>1258</v>
      </c>
      <c r="G1027" s="681" t="s">
        <v>1297</v>
      </c>
      <c r="H1027" s="681" t="s">
        <v>2990</v>
      </c>
      <c r="I1027" s="682">
        <v>15.6</v>
      </c>
    </row>
    <row r="1028" spans="2:9">
      <c r="B1028" s="681" t="s">
        <v>3052</v>
      </c>
      <c r="C1028" s="681" t="s">
        <v>2988</v>
      </c>
      <c r="D1028" s="681" t="s">
        <v>975</v>
      </c>
      <c r="E1028" s="681" t="s">
        <v>2748</v>
      </c>
      <c r="F1028" s="681" t="s">
        <v>1258</v>
      </c>
      <c r="G1028" s="681" t="s">
        <v>1297</v>
      </c>
      <c r="H1028" s="681" t="s">
        <v>2990</v>
      </c>
      <c r="I1028" s="682">
        <v>30.7</v>
      </c>
    </row>
    <row r="1029" spans="2:9">
      <c r="B1029" s="681" t="s">
        <v>3053</v>
      </c>
      <c r="C1029" s="681" t="s">
        <v>2988</v>
      </c>
      <c r="D1029" s="681" t="s">
        <v>975</v>
      </c>
      <c r="E1029" s="681" t="s">
        <v>2560</v>
      </c>
      <c r="F1029" s="681" t="s">
        <v>1258</v>
      </c>
      <c r="G1029" s="681" t="s">
        <v>1297</v>
      </c>
      <c r="H1029" s="681" t="s">
        <v>2990</v>
      </c>
      <c r="I1029" s="682">
        <v>22.2</v>
      </c>
    </row>
    <row r="1030" spans="2:9">
      <c r="B1030" s="681" t="s">
        <v>3054</v>
      </c>
      <c r="C1030" s="681" t="s">
        <v>2988</v>
      </c>
      <c r="D1030" s="681" t="s">
        <v>975</v>
      </c>
      <c r="E1030" s="681" t="s">
        <v>3055</v>
      </c>
      <c r="F1030" s="681" t="s">
        <v>1258</v>
      </c>
      <c r="G1030" s="681" t="s">
        <v>1297</v>
      </c>
      <c r="H1030" s="681" t="s">
        <v>2990</v>
      </c>
      <c r="I1030" s="682">
        <v>3.6</v>
      </c>
    </row>
    <row r="1031" spans="2:9">
      <c r="B1031" s="681" t="s">
        <v>3056</v>
      </c>
      <c r="C1031" s="681" t="s">
        <v>2988</v>
      </c>
      <c r="D1031" s="681" t="s">
        <v>975</v>
      </c>
      <c r="E1031" s="681" t="s">
        <v>3057</v>
      </c>
      <c r="F1031" s="681" t="s">
        <v>1258</v>
      </c>
      <c r="G1031" s="681" t="s">
        <v>1297</v>
      </c>
      <c r="H1031" s="681" t="s">
        <v>2990</v>
      </c>
      <c r="I1031" s="682">
        <v>9.9</v>
      </c>
    </row>
    <row r="1032" spans="2:9">
      <c r="B1032" s="681" t="s">
        <v>3058</v>
      </c>
      <c r="C1032" s="681" t="s">
        <v>2988</v>
      </c>
      <c r="D1032" s="681" t="s">
        <v>975</v>
      </c>
      <c r="E1032" s="681" t="s">
        <v>3059</v>
      </c>
      <c r="F1032" s="681" t="s">
        <v>1258</v>
      </c>
      <c r="G1032" s="681" t="s">
        <v>1297</v>
      </c>
      <c r="H1032" s="681" t="s">
        <v>2990</v>
      </c>
      <c r="I1032" s="682">
        <v>3</v>
      </c>
    </row>
    <row r="1033" spans="2:9">
      <c r="B1033" s="681" t="s">
        <v>3060</v>
      </c>
      <c r="C1033" s="681" t="s">
        <v>2988</v>
      </c>
      <c r="D1033" s="681" t="s">
        <v>975</v>
      </c>
      <c r="E1033" s="681" t="s">
        <v>3061</v>
      </c>
      <c r="F1033" s="681" t="s">
        <v>1258</v>
      </c>
      <c r="G1033" s="681" t="s">
        <v>2346</v>
      </c>
      <c r="H1033" s="681" t="s">
        <v>2990</v>
      </c>
      <c r="I1033" s="682">
        <v>13.6</v>
      </c>
    </row>
    <row r="1034" spans="2:9">
      <c r="B1034" s="681" t="s">
        <v>3062</v>
      </c>
      <c r="C1034" s="681" t="s">
        <v>2988</v>
      </c>
      <c r="D1034" s="681" t="s">
        <v>975</v>
      </c>
      <c r="E1034" s="681" t="s">
        <v>3063</v>
      </c>
      <c r="F1034" s="681" t="s">
        <v>1258</v>
      </c>
      <c r="G1034" s="681" t="s">
        <v>2346</v>
      </c>
      <c r="H1034" s="681" t="s">
        <v>2990</v>
      </c>
      <c r="I1034" s="682">
        <v>5.6</v>
      </c>
    </row>
    <row r="1035" spans="2:9">
      <c r="B1035" s="681" t="s">
        <v>3064</v>
      </c>
      <c r="C1035" s="681" t="s">
        <v>2988</v>
      </c>
      <c r="D1035" s="681" t="s">
        <v>975</v>
      </c>
      <c r="E1035" s="681" t="s">
        <v>1761</v>
      </c>
      <c r="F1035" s="681" t="s">
        <v>1258</v>
      </c>
      <c r="G1035" s="681" t="s">
        <v>2346</v>
      </c>
      <c r="H1035" s="681" t="s">
        <v>2990</v>
      </c>
      <c r="I1035" s="682">
        <v>20.9</v>
      </c>
    </row>
    <row r="1036" spans="2:9">
      <c r="B1036" s="681" t="s">
        <v>3065</v>
      </c>
      <c r="C1036" s="681" t="s">
        <v>2988</v>
      </c>
      <c r="D1036" s="681" t="s">
        <v>975</v>
      </c>
      <c r="E1036" s="681" t="s">
        <v>3066</v>
      </c>
      <c r="F1036" s="681" t="s">
        <v>1258</v>
      </c>
      <c r="G1036" s="681" t="s">
        <v>2346</v>
      </c>
      <c r="H1036" s="681" t="s">
        <v>2990</v>
      </c>
      <c r="I1036" s="682">
        <v>3.5</v>
      </c>
    </row>
    <row r="1037" spans="2:9">
      <c r="B1037" s="681" t="s">
        <v>3067</v>
      </c>
      <c r="C1037" s="681" t="s">
        <v>2988</v>
      </c>
      <c r="D1037" s="681" t="s">
        <v>975</v>
      </c>
      <c r="E1037" s="681" t="s">
        <v>3068</v>
      </c>
      <c r="F1037" s="681" t="s">
        <v>1258</v>
      </c>
      <c r="G1037" s="681" t="s">
        <v>2346</v>
      </c>
      <c r="H1037" s="681" t="s">
        <v>2990</v>
      </c>
      <c r="I1037" s="682">
        <v>132.5</v>
      </c>
    </row>
    <row r="1038" spans="2:9">
      <c r="B1038" s="681" t="s">
        <v>3069</v>
      </c>
      <c r="C1038" s="681" t="s">
        <v>2988</v>
      </c>
      <c r="D1038" s="681" t="s">
        <v>975</v>
      </c>
      <c r="E1038" s="681" t="s">
        <v>3070</v>
      </c>
      <c r="F1038" s="681" t="s">
        <v>1258</v>
      </c>
      <c r="G1038" s="681" t="s">
        <v>2346</v>
      </c>
      <c r="H1038" s="681" t="s">
        <v>2990</v>
      </c>
      <c r="I1038" s="682">
        <v>4.7</v>
      </c>
    </row>
    <row r="1039" spans="2:9">
      <c r="B1039" s="681" t="s">
        <v>3071</v>
      </c>
      <c r="C1039" s="681" t="s">
        <v>2988</v>
      </c>
      <c r="D1039" s="681" t="s">
        <v>975</v>
      </c>
      <c r="E1039" s="681" t="s">
        <v>1814</v>
      </c>
      <c r="F1039" s="681" t="s">
        <v>1258</v>
      </c>
      <c r="G1039" s="681" t="s">
        <v>2346</v>
      </c>
      <c r="H1039" s="681" t="s">
        <v>2990</v>
      </c>
      <c r="I1039" s="682">
        <v>4.0999999999999996</v>
      </c>
    </row>
    <row r="1040" spans="2:9">
      <c r="B1040" s="681" t="s">
        <v>3072</v>
      </c>
      <c r="C1040" s="681" t="s">
        <v>2988</v>
      </c>
      <c r="D1040" s="681" t="s">
        <v>975</v>
      </c>
      <c r="E1040" s="681" t="s">
        <v>3073</v>
      </c>
      <c r="F1040" s="681" t="s">
        <v>1258</v>
      </c>
      <c r="G1040" s="681" t="s">
        <v>2346</v>
      </c>
      <c r="H1040" s="681" t="s">
        <v>2990</v>
      </c>
      <c r="I1040" s="682">
        <v>2.2999999999999998</v>
      </c>
    </row>
    <row r="1041" spans="2:9">
      <c r="B1041" s="681" t="s">
        <v>3074</v>
      </c>
      <c r="C1041" s="681" t="s">
        <v>2988</v>
      </c>
      <c r="D1041" s="681" t="s">
        <v>975</v>
      </c>
      <c r="E1041" s="681" t="s">
        <v>3075</v>
      </c>
      <c r="F1041" s="681" t="s">
        <v>1258</v>
      </c>
      <c r="G1041" s="681" t="s">
        <v>2346</v>
      </c>
      <c r="H1041" s="681" t="s">
        <v>2990</v>
      </c>
      <c r="I1041" s="682">
        <v>7.5</v>
      </c>
    </row>
    <row r="1042" spans="2:9">
      <c r="B1042" s="681" t="s">
        <v>3076</v>
      </c>
      <c r="C1042" s="681" t="s">
        <v>2988</v>
      </c>
      <c r="D1042" s="681" t="s">
        <v>975</v>
      </c>
      <c r="E1042" s="681" t="s">
        <v>3077</v>
      </c>
      <c r="F1042" s="681" t="s">
        <v>1258</v>
      </c>
      <c r="G1042" s="681" t="s">
        <v>2346</v>
      </c>
      <c r="H1042" s="681" t="s">
        <v>2990</v>
      </c>
      <c r="I1042" s="682">
        <v>9.6</v>
      </c>
    </row>
    <row r="1043" spans="2:9">
      <c r="B1043" s="681" t="s">
        <v>3078</v>
      </c>
      <c r="C1043" s="681" t="s">
        <v>2988</v>
      </c>
      <c r="D1043" s="681" t="s">
        <v>975</v>
      </c>
      <c r="E1043" s="681" t="s">
        <v>3079</v>
      </c>
      <c r="F1043" s="681" t="s">
        <v>1258</v>
      </c>
      <c r="G1043" s="681" t="s">
        <v>2346</v>
      </c>
      <c r="H1043" s="681" t="s">
        <v>2990</v>
      </c>
      <c r="I1043" s="682">
        <v>7.7</v>
      </c>
    </row>
    <row r="1044" spans="2:9">
      <c r="B1044" s="681" t="s">
        <v>3080</v>
      </c>
      <c r="C1044" s="681" t="s">
        <v>2988</v>
      </c>
      <c r="D1044" s="681" t="s">
        <v>975</v>
      </c>
      <c r="E1044" s="681" t="s">
        <v>3081</v>
      </c>
      <c r="F1044" s="681" t="s">
        <v>1258</v>
      </c>
      <c r="G1044" s="681" t="s">
        <v>2361</v>
      </c>
      <c r="H1044" s="681" t="s">
        <v>2990</v>
      </c>
      <c r="I1044" s="682">
        <v>16</v>
      </c>
    </row>
    <row r="1045" spans="2:9">
      <c r="B1045" s="681" t="s">
        <v>3082</v>
      </c>
      <c r="C1045" s="681" t="s">
        <v>2988</v>
      </c>
      <c r="D1045" s="681" t="s">
        <v>975</v>
      </c>
      <c r="E1045" s="681" t="s">
        <v>3083</v>
      </c>
      <c r="F1045" s="681" t="s">
        <v>1258</v>
      </c>
      <c r="G1045" s="681" t="s">
        <v>3084</v>
      </c>
      <c r="H1045" s="681" t="s">
        <v>2990</v>
      </c>
      <c r="I1045" s="682">
        <v>14.8</v>
      </c>
    </row>
    <row r="1046" spans="2:9">
      <c r="B1046" s="681" t="s">
        <v>3085</v>
      </c>
      <c r="C1046" s="681" t="s">
        <v>2988</v>
      </c>
      <c r="D1046" s="681" t="s">
        <v>975</v>
      </c>
      <c r="E1046" s="681" t="s">
        <v>3086</v>
      </c>
      <c r="F1046" s="681" t="s">
        <v>1258</v>
      </c>
      <c r="G1046" s="681" t="s">
        <v>3084</v>
      </c>
      <c r="H1046" s="681" t="s">
        <v>2990</v>
      </c>
      <c r="I1046" s="682">
        <v>111</v>
      </c>
    </row>
    <row r="1047" spans="2:9">
      <c r="B1047" s="681" t="s">
        <v>3087</v>
      </c>
      <c r="C1047" s="681" t="s">
        <v>2988</v>
      </c>
      <c r="D1047" s="681" t="s">
        <v>975</v>
      </c>
      <c r="E1047" s="681" t="s">
        <v>3088</v>
      </c>
      <c r="F1047" s="681" t="s">
        <v>1258</v>
      </c>
      <c r="G1047" s="681" t="s">
        <v>3084</v>
      </c>
      <c r="H1047" s="681" t="s">
        <v>2990</v>
      </c>
      <c r="I1047" s="682">
        <v>61.2</v>
      </c>
    </row>
    <row r="1048" spans="2:9">
      <c r="B1048" s="681" t="s">
        <v>3089</v>
      </c>
      <c r="C1048" s="681" t="s">
        <v>2988</v>
      </c>
      <c r="D1048" s="681" t="s">
        <v>975</v>
      </c>
      <c r="E1048" s="681" t="s">
        <v>3090</v>
      </c>
      <c r="F1048" s="681" t="s">
        <v>1258</v>
      </c>
      <c r="G1048" s="681" t="s">
        <v>3084</v>
      </c>
      <c r="H1048" s="681" t="s">
        <v>2990</v>
      </c>
      <c r="I1048" s="682">
        <v>5</v>
      </c>
    </row>
    <row r="1049" spans="2:9">
      <c r="B1049" s="681" t="s">
        <v>3091</v>
      </c>
      <c r="C1049" s="681" t="s">
        <v>2988</v>
      </c>
      <c r="D1049" s="681" t="s">
        <v>975</v>
      </c>
      <c r="E1049" s="681" t="s">
        <v>1814</v>
      </c>
      <c r="F1049" s="681" t="s">
        <v>1258</v>
      </c>
      <c r="G1049" s="681" t="s">
        <v>2386</v>
      </c>
      <c r="H1049" s="681" t="s">
        <v>2990</v>
      </c>
      <c r="I1049" s="682">
        <v>6.5</v>
      </c>
    </row>
    <row r="1050" spans="2:9">
      <c r="B1050" s="681" t="s">
        <v>3092</v>
      </c>
      <c r="C1050" s="681" t="s">
        <v>2988</v>
      </c>
      <c r="D1050" s="681" t="s">
        <v>975</v>
      </c>
      <c r="E1050" s="681" t="s">
        <v>3093</v>
      </c>
      <c r="F1050" s="681" t="s">
        <v>1258</v>
      </c>
      <c r="G1050" s="681" t="s">
        <v>3094</v>
      </c>
      <c r="H1050" s="681" t="s">
        <v>2990</v>
      </c>
      <c r="I1050" s="682">
        <v>18.600000000000001</v>
      </c>
    </row>
    <row r="1051" spans="2:9">
      <c r="B1051" s="681" t="s">
        <v>3095</v>
      </c>
      <c r="C1051" s="681" t="s">
        <v>2988</v>
      </c>
      <c r="D1051" s="681" t="s">
        <v>975</v>
      </c>
      <c r="E1051" s="681" t="s">
        <v>3096</v>
      </c>
      <c r="F1051" s="681" t="s">
        <v>1258</v>
      </c>
      <c r="G1051" s="681" t="s">
        <v>3094</v>
      </c>
      <c r="H1051" s="681" t="s">
        <v>2990</v>
      </c>
      <c r="I1051" s="682">
        <v>19</v>
      </c>
    </row>
    <row r="1052" spans="2:9">
      <c r="B1052" s="681" t="s">
        <v>3097</v>
      </c>
      <c r="C1052" s="681" t="s">
        <v>2988</v>
      </c>
      <c r="D1052" s="681" t="s">
        <v>975</v>
      </c>
      <c r="E1052" s="681" t="s">
        <v>3098</v>
      </c>
      <c r="F1052" s="681" t="s">
        <v>1258</v>
      </c>
      <c r="G1052" s="681" t="s">
        <v>3094</v>
      </c>
      <c r="H1052" s="681" t="s">
        <v>2990</v>
      </c>
      <c r="I1052" s="682">
        <v>3.8</v>
      </c>
    </row>
    <row r="1053" spans="2:9">
      <c r="B1053" s="681" t="s">
        <v>3099</v>
      </c>
      <c r="C1053" s="681" t="s">
        <v>2988</v>
      </c>
      <c r="D1053" s="681" t="s">
        <v>975</v>
      </c>
      <c r="E1053" s="681" t="s">
        <v>3100</v>
      </c>
      <c r="F1053" s="681" t="s">
        <v>1258</v>
      </c>
      <c r="G1053" s="681" t="s">
        <v>3094</v>
      </c>
      <c r="H1053" s="681" t="s">
        <v>2990</v>
      </c>
      <c r="I1053" s="682">
        <v>20</v>
      </c>
    </row>
    <row r="1054" spans="2:9">
      <c r="B1054" s="681" t="s">
        <v>3101</v>
      </c>
      <c r="C1054" s="681" t="s">
        <v>2988</v>
      </c>
      <c r="D1054" s="681" t="s">
        <v>975</v>
      </c>
      <c r="E1054" s="681" t="s">
        <v>3102</v>
      </c>
      <c r="F1054" s="681" t="s">
        <v>1258</v>
      </c>
      <c r="G1054" s="681" t="s">
        <v>3094</v>
      </c>
      <c r="H1054" s="681" t="s">
        <v>2990</v>
      </c>
      <c r="I1054" s="682">
        <v>3.6</v>
      </c>
    </row>
    <row r="1055" spans="2:9">
      <c r="B1055" s="681" t="s">
        <v>3103</v>
      </c>
      <c r="C1055" s="681" t="s">
        <v>2988</v>
      </c>
      <c r="D1055" s="681" t="s">
        <v>975</v>
      </c>
      <c r="E1055" s="681" t="s">
        <v>3104</v>
      </c>
      <c r="F1055" s="681" t="s">
        <v>1258</v>
      </c>
      <c r="G1055" s="681" t="s">
        <v>3105</v>
      </c>
      <c r="H1055" s="681" t="s">
        <v>2990</v>
      </c>
      <c r="I1055" s="682">
        <v>145</v>
      </c>
    </row>
    <row r="1056" spans="2:9">
      <c r="B1056" s="681" t="s">
        <v>3106</v>
      </c>
      <c r="C1056" s="681" t="s">
        <v>2988</v>
      </c>
      <c r="D1056" s="681" t="s">
        <v>975</v>
      </c>
      <c r="E1056" s="681" t="s">
        <v>1198</v>
      </c>
      <c r="F1056" s="681" t="s">
        <v>977</v>
      </c>
      <c r="G1056" s="681" t="s">
        <v>3107</v>
      </c>
      <c r="H1056" s="681" t="s">
        <v>3108</v>
      </c>
      <c r="I1056" s="682">
        <v>13.5</v>
      </c>
    </row>
    <row r="1057" spans="2:9">
      <c r="B1057" s="681" t="s">
        <v>3109</v>
      </c>
      <c r="C1057" s="681" t="s">
        <v>2988</v>
      </c>
      <c r="D1057" s="681" t="s">
        <v>975</v>
      </c>
      <c r="E1057" s="681" t="s">
        <v>2159</v>
      </c>
      <c r="F1057" s="681" t="s">
        <v>977</v>
      </c>
      <c r="G1057" s="681" t="s">
        <v>3110</v>
      </c>
      <c r="H1057" s="681" t="s">
        <v>2064</v>
      </c>
      <c r="I1057" s="682">
        <v>21</v>
      </c>
    </row>
    <row r="1058" spans="2:9">
      <c r="B1058" s="681" t="s">
        <v>3111</v>
      </c>
      <c r="C1058" s="681" t="s">
        <v>2988</v>
      </c>
      <c r="D1058" s="681" t="s">
        <v>975</v>
      </c>
      <c r="E1058" s="681" t="s">
        <v>3112</v>
      </c>
      <c r="F1058" s="681" t="s">
        <v>977</v>
      </c>
      <c r="G1058" s="681" t="s">
        <v>3110</v>
      </c>
      <c r="H1058" s="681" t="s">
        <v>2064</v>
      </c>
      <c r="I1058" s="682">
        <v>37.299999999999997</v>
      </c>
    </row>
    <row r="1059" spans="2:9">
      <c r="B1059" s="681" t="s">
        <v>3113</v>
      </c>
      <c r="C1059" s="681" t="s">
        <v>2988</v>
      </c>
      <c r="D1059" s="681" t="s">
        <v>975</v>
      </c>
      <c r="E1059" s="681" t="s">
        <v>3114</v>
      </c>
      <c r="F1059" s="681" t="s">
        <v>977</v>
      </c>
      <c r="G1059" s="681" t="s">
        <v>3110</v>
      </c>
      <c r="H1059" s="681" t="s">
        <v>2064</v>
      </c>
      <c r="I1059" s="682">
        <v>16.899999999999999</v>
      </c>
    </row>
    <row r="1060" spans="2:9">
      <c r="B1060" s="681" t="s">
        <v>3115</v>
      </c>
      <c r="C1060" s="681" t="s">
        <v>2988</v>
      </c>
      <c r="D1060" s="681" t="s">
        <v>975</v>
      </c>
      <c r="E1060" s="681" t="s">
        <v>3116</v>
      </c>
      <c r="F1060" s="681" t="s">
        <v>977</v>
      </c>
      <c r="G1060" s="681" t="s">
        <v>3110</v>
      </c>
      <c r="H1060" s="681" t="s">
        <v>2064</v>
      </c>
      <c r="I1060" s="682">
        <v>12.9</v>
      </c>
    </row>
    <row r="1061" spans="2:9">
      <c r="B1061" s="681" t="s">
        <v>3117</v>
      </c>
      <c r="C1061" s="681" t="s">
        <v>2988</v>
      </c>
      <c r="D1061" s="681" t="s">
        <v>975</v>
      </c>
      <c r="E1061" s="681" t="s">
        <v>3118</v>
      </c>
      <c r="F1061" s="681" t="s">
        <v>977</v>
      </c>
      <c r="G1061" s="681" t="s">
        <v>3110</v>
      </c>
      <c r="H1061" s="681" t="s">
        <v>2064</v>
      </c>
      <c r="I1061" s="682">
        <v>21.1</v>
      </c>
    </row>
    <row r="1062" spans="2:9">
      <c r="B1062" s="681" t="s">
        <v>3119</v>
      </c>
      <c r="C1062" s="681" t="s">
        <v>2988</v>
      </c>
      <c r="D1062" s="681" t="s">
        <v>975</v>
      </c>
      <c r="E1062" s="681" t="s">
        <v>1984</v>
      </c>
      <c r="F1062" s="681" t="s">
        <v>977</v>
      </c>
      <c r="G1062" s="681" t="s">
        <v>3110</v>
      </c>
      <c r="H1062" s="681" t="s">
        <v>2064</v>
      </c>
      <c r="I1062" s="682">
        <v>13.5</v>
      </c>
    </row>
    <row r="1063" spans="2:9">
      <c r="B1063" s="681" t="s">
        <v>3120</v>
      </c>
      <c r="C1063" s="681" t="s">
        <v>2988</v>
      </c>
      <c r="D1063" s="681" t="s">
        <v>975</v>
      </c>
      <c r="E1063" s="681" t="s">
        <v>3121</v>
      </c>
      <c r="F1063" s="681" t="s">
        <v>977</v>
      </c>
      <c r="G1063" s="681" t="s">
        <v>3110</v>
      </c>
      <c r="H1063" s="681" t="s">
        <v>2064</v>
      </c>
      <c r="I1063" s="682">
        <v>120</v>
      </c>
    </row>
    <row r="1064" spans="2:9">
      <c r="B1064" s="681" t="s">
        <v>3122</v>
      </c>
      <c r="C1064" s="681" t="s">
        <v>2988</v>
      </c>
      <c r="D1064" s="681" t="s">
        <v>975</v>
      </c>
      <c r="E1064" s="681" t="s">
        <v>3123</v>
      </c>
      <c r="F1064" s="681" t="s">
        <v>977</v>
      </c>
      <c r="G1064" s="681" t="s">
        <v>3110</v>
      </c>
      <c r="H1064" s="681" t="s">
        <v>2064</v>
      </c>
      <c r="I1064" s="682">
        <v>128</v>
      </c>
    </row>
    <row r="1065" spans="2:9">
      <c r="B1065" s="681" t="s">
        <v>3124</v>
      </c>
      <c r="C1065" s="681" t="s">
        <v>2988</v>
      </c>
      <c r="D1065" s="681" t="s">
        <v>975</v>
      </c>
      <c r="E1065" s="681" t="s">
        <v>3125</v>
      </c>
      <c r="F1065" s="681" t="s">
        <v>977</v>
      </c>
      <c r="G1065" s="681" t="s">
        <v>3110</v>
      </c>
      <c r="H1065" s="681" t="s">
        <v>2064</v>
      </c>
      <c r="I1065" s="682">
        <v>130</v>
      </c>
    </row>
    <row r="1066" spans="2:9">
      <c r="B1066" s="681" t="s">
        <v>3126</v>
      </c>
      <c r="C1066" s="681" t="s">
        <v>2988</v>
      </c>
      <c r="D1066" s="681" t="s">
        <v>975</v>
      </c>
      <c r="E1066" s="681" t="s">
        <v>3127</v>
      </c>
      <c r="F1066" s="681" t="s">
        <v>977</v>
      </c>
      <c r="G1066" s="681" t="s">
        <v>3110</v>
      </c>
      <c r="H1066" s="681" t="s">
        <v>2064</v>
      </c>
      <c r="I1066" s="682">
        <v>26</v>
      </c>
    </row>
    <row r="1067" spans="2:9">
      <c r="B1067" s="681" t="s">
        <v>3128</v>
      </c>
      <c r="C1067" s="681" t="s">
        <v>2988</v>
      </c>
      <c r="D1067" s="681" t="s">
        <v>975</v>
      </c>
      <c r="E1067" s="681" t="s">
        <v>3129</v>
      </c>
      <c r="F1067" s="681" t="s">
        <v>977</v>
      </c>
      <c r="G1067" s="681" t="s">
        <v>3110</v>
      </c>
      <c r="H1067" s="681" t="s">
        <v>2064</v>
      </c>
      <c r="I1067" s="682">
        <v>38</v>
      </c>
    </row>
    <row r="1068" spans="2:9">
      <c r="B1068" s="681" t="s">
        <v>3130</v>
      </c>
      <c r="C1068" s="681" t="s">
        <v>2988</v>
      </c>
      <c r="D1068" s="681" t="s">
        <v>975</v>
      </c>
      <c r="E1068" s="681" t="s">
        <v>3131</v>
      </c>
      <c r="F1068" s="681" t="s">
        <v>977</v>
      </c>
      <c r="G1068" s="681" t="s">
        <v>3110</v>
      </c>
      <c r="H1068" s="681" t="s">
        <v>2064</v>
      </c>
      <c r="I1068" s="682">
        <v>16</v>
      </c>
    </row>
    <row r="1069" spans="2:9">
      <c r="B1069" s="681" t="s">
        <v>3132</v>
      </c>
      <c r="C1069" s="681" t="s">
        <v>2988</v>
      </c>
      <c r="D1069" s="681" t="s">
        <v>975</v>
      </c>
      <c r="E1069" s="681" t="s">
        <v>3133</v>
      </c>
      <c r="F1069" s="681" t="s">
        <v>977</v>
      </c>
      <c r="G1069" s="681" t="s">
        <v>3110</v>
      </c>
      <c r="H1069" s="681" t="s">
        <v>2064</v>
      </c>
      <c r="I1069" s="682">
        <v>100</v>
      </c>
    </row>
    <row r="1070" spans="2:9">
      <c r="B1070" s="681" t="s">
        <v>3134</v>
      </c>
      <c r="C1070" s="681" t="s">
        <v>2988</v>
      </c>
      <c r="D1070" s="681" t="s">
        <v>975</v>
      </c>
      <c r="E1070" s="681" t="s">
        <v>3135</v>
      </c>
      <c r="F1070" s="681" t="s">
        <v>977</v>
      </c>
      <c r="G1070" s="681" t="s">
        <v>3110</v>
      </c>
      <c r="H1070" s="681" t="s">
        <v>2064</v>
      </c>
      <c r="I1070" s="682">
        <v>24</v>
      </c>
    </row>
    <row r="1071" spans="2:9">
      <c r="B1071" s="681" t="s">
        <v>3136</v>
      </c>
      <c r="C1071" s="681" t="s">
        <v>2988</v>
      </c>
      <c r="D1071" s="681" t="s">
        <v>975</v>
      </c>
      <c r="E1071" s="681" t="s">
        <v>3137</v>
      </c>
      <c r="F1071" s="681" t="s">
        <v>977</v>
      </c>
      <c r="G1071" s="681" t="s">
        <v>3110</v>
      </c>
      <c r="H1071" s="681" t="s">
        <v>2064</v>
      </c>
      <c r="I1071" s="682">
        <v>66</v>
      </c>
    </row>
    <row r="1072" spans="2:9">
      <c r="B1072" s="681" t="s">
        <v>3138</v>
      </c>
      <c r="C1072" s="681" t="s">
        <v>2988</v>
      </c>
      <c r="D1072" s="681" t="s">
        <v>975</v>
      </c>
      <c r="E1072" s="681" t="s">
        <v>3139</v>
      </c>
      <c r="F1072" s="681" t="s">
        <v>977</v>
      </c>
      <c r="G1072" s="681" t="s">
        <v>3110</v>
      </c>
      <c r="H1072" s="681" t="s">
        <v>2064</v>
      </c>
      <c r="I1072" s="682">
        <v>10.9</v>
      </c>
    </row>
    <row r="1073" spans="2:9">
      <c r="B1073" s="681" t="s">
        <v>3140</v>
      </c>
      <c r="C1073" s="681" t="s">
        <v>2988</v>
      </c>
      <c r="D1073" s="681" t="s">
        <v>975</v>
      </c>
      <c r="E1073" s="681" t="s">
        <v>3141</v>
      </c>
      <c r="F1073" s="681" t="s">
        <v>977</v>
      </c>
      <c r="G1073" s="681" t="s">
        <v>3110</v>
      </c>
      <c r="H1073" s="681" t="s">
        <v>2064</v>
      </c>
      <c r="I1073" s="682">
        <v>130</v>
      </c>
    </row>
    <row r="1074" spans="2:9">
      <c r="B1074" s="681" t="s">
        <v>3142</v>
      </c>
      <c r="C1074" s="681" t="s">
        <v>2988</v>
      </c>
      <c r="D1074" s="681" t="s">
        <v>975</v>
      </c>
      <c r="E1074" s="681" t="s">
        <v>3143</v>
      </c>
      <c r="F1074" s="681" t="s">
        <v>977</v>
      </c>
      <c r="G1074" s="681" t="s">
        <v>3110</v>
      </c>
      <c r="H1074" s="681" t="s">
        <v>2064</v>
      </c>
      <c r="I1074" s="682">
        <v>148</v>
      </c>
    </row>
    <row r="1075" spans="2:9">
      <c r="B1075" s="681" t="s">
        <v>3144</v>
      </c>
      <c r="C1075" s="681" t="s">
        <v>2988</v>
      </c>
      <c r="D1075" s="681" t="s">
        <v>975</v>
      </c>
      <c r="E1075" s="681" t="s">
        <v>3145</v>
      </c>
      <c r="F1075" s="681" t="s">
        <v>977</v>
      </c>
      <c r="G1075" s="681" t="s">
        <v>3110</v>
      </c>
      <c r="H1075" s="681" t="s">
        <v>2064</v>
      </c>
      <c r="I1075" s="682">
        <v>74</v>
      </c>
    </row>
    <row r="1076" spans="2:9">
      <c r="B1076" s="681" t="s">
        <v>3146</v>
      </c>
      <c r="C1076" s="681" t="s">
        <v>2988</v>
      </c>
      <c r="D1076" s="681" t="s">
        <v>975</v>
      </c>
      <c r="E1076" s="681" t="s">
        <v>3147</v>
      </c>
      <c r="F1076" s="681" t="s">
        <v>977</v>
      </c>
      <c r="G1076" s="681" t="s">
        <v>3110</v>
      </c>
      <c r="H1076" s="681" t="s">
        <v>2064</v>
      </c>
      <c r="I1076" s="682">
        <v>86.5</v>
      </c>
    </row>
    <row r="1077" spans="2:9">
      <c r="B1077" s="681" t="s">
        <v>3148</v>
      </c>
      <c r="C1077" s="681" t="s">
        <v>2988</v>
      </c>
      <c r="D1077" s="681" t="s">
        <v>975</v>
      </c>
      <c r="E1077" s="681" t="s">
        <v>3149</v>
      </c>
      <c r="F1077" s="681" t="s">
        <v>977</v>
      </c>
      <c r="G1077" s="681" t="s">
        <v>3110</v>
      </c>
      <c r="H1077" s="681" t="s">
        <v>2064</v>
      </c>
      <c r="I1077" s="682">
        <v>15.7</v>
      </c>
    </row>
    <row r="1078" spans="2:9">
      <c r="B1078" s="681" t="s">
        <v>3150</v>
      </c>
      <c r="C1078" s="681" t="s">
        <v>2988</v>
      </c>
      <c r="D1078" s="681" t="s">
        <v>975</v>
      </c>
      <c r="E1078" s="681" t="s">
        <v>3151</v>
      </c>
      <c r="F1078" s="681" t="s">
        <v>977</v>
      </c>
      <c r="G1078" s="681" t="s">
        <v>3110</v>
      </c>
      <c r="H1078" s="681" t="s">
        <v>2064</v>
      </c>
      <c r="I1078" s="682">
        <v>3.2</v>
      </c>
    </row>
    <row r="1079" spans="2:9">
      <c r="B1079" s="681" t="s">
        <v>3152</v>
      </c>
      <c r="C1079" s="681" t="s">
        <v>2988</v>
      </c>
      <c r="D1079" s="681" t="s">
        <v>975</v>
      </c>
      <c r="E1079" s="681" t="s">
        <v>3153</v>
      </c>
      <c r="F1079" s="681" t="s">
        <v>977</v>
      </c>
      <c r="G1079" s="681" t="s">
        <v>3110</v>
      </c>
      <c r="H1079" s="681" t="s">
        <v>2064</v>
      </c>
      <c r="I1079" s="682">
        <v>11.8</v>
      </c>
    </row>
    <row r="1080" spans="2:9">
      <c r="B1080" s="681" t="s">
        <v>3154</v>
      </c>
      <c r="C1080" s="681" t="s">
        <v>2988</v>
      </c>
      <c r="D1080" s="681" t="s">
        <v>975</v>
      </c>
      <c r="E1080" s="681" t="s">
        <v>1519</v>
      </c>
      <c r="F1080" s="681" t="s">
        <v>977</v>
      </c>
      <c r="G1080" s="681" t="s">
        <v>3110</v>
      </c>
      <c r="H1080" s="681" t="s">
        <v>2064</v>
      </c>
      <c r="I1080" s="682">
        <v>4</v>
      </c>
    </row>
    <row r="1081" spans="2:9">
      <c r="B1081" s="681" t="s">
        <v>3155</v>
      </c>
      <c r="C1081" s="681" t="s">
        <v>2988</v>
      </c>
      <c r="D1081" s="681" t="s">
        <v>975</v>
      </c>
      <c r="E1081" s="681" t="s">
        <v>3156</v>
      </c>
      <c r="F1081" s="681" t="s">
        <v>977</v>
      </c>
      <c r="G1081" s="681" t="s">
        <v>3110</v>
      </c>
      <c r="H1081" s="681" t="s">
        <v>2064</v>
      </c>
      <c r="I1081" s="682">
        <v>15.8</v>
      </c>
    </row>
    <row r="1082" spans="2:9">
      <c r="B1082" s="681" t="s">
        <v>3157</v>
      </c>
      <c r="C1082" s="681" t="s">
        <v>2988</v>
      </c>
      <c r="D1082" s="681" t="s">
        <v>975</v>
      </c>
      <c r="E1082" s="681" t="s">
        <v>3158</v>
      </c>
      <c r="F1082" s="681" t="s">
        <v>977</v>
      </c>
      <c r="G1082" s="681" t="s">
        <v>3110</v>
      </c>
      <c r="H1082" s="681" t="s">
        <v>2064</v>
      </c>
      <c r="I1082" s="682">
        <v>20</v>
      </c>
    </row>
    <row r="1083" spans="2:9">
      <c r="B1083" s="681" t="s">
        <v>3159</v>
      </c>
      <c r="C1083" s="681" t="s">
        <v>2988</v>
      </c>
      <c r="D1083" s="681" t="s">
        <v>975</v>
      </c>
      <c r="E1083" s="681" t="s">
        <v>3160</v>
      </c>
      <c r="F1083" s="681" t="s">
        <v>977</v>
      </c>
      <c r="G1083" s="681" t="s">
        <v>3110</v>
      </c>
      <c r="H1083" s="681" t="s">
        <v>2064</v>
      </c>
      <c r="I1083" s="682">
        <v>44.2</v>
      </c>
    </row>
    <row r="1084" spans="2:9">
      <c r="B1084" s="681" t="s">
        <v>3161</v>
      </c>
      <c r="C1084" s="681" t="s">
        <v>2988</v>
      </c>
      <c r="D1084" s="681" t="s">
        <v>975</v>
      </c>
      <c r="E1084" s="681" t="s">
        <v>3162</v>
      </c>
      <c r="F1084" s="681" t="s">
        <v>977</v>
      </c>
      <c r="G1084" s="681" t="s">
        <v>3110</v>
      </c>
      <c r="H1084" s="681" t="s">
        <v>2064</v>
      </c>
      <c r="I1084" s="682">
        <v>45</v>
      </c>
    </row>
    <row r="1085" spans="2:9">
      <c r="B1085" s="681" t="s">
        <v>3163</v>
      </c>
      <c r="C1085" s="681" t="s">
        <v>2988</v>
      </c>
      <c r="D1085" s="681" t="s">
        <v>975</v>
      </c>
      <c r="E1085" s="681" t="s">
        <v>3164</v>
      </c>
      <c r="F1085" s="681" t="s">
        <v>977</v>
      </c>
      <c r="G1085" s="681" t="s">
        <v>3110</v>
      </c>
      <c r="H1085" s="681" t="s">
        <v>2064</v>
      </c>
      <c r="I1085" s="682">
        <v>59.1</v>
      </c>
    </row>
    <row r="1086" spans="2:9">
      <c r="B1086" s="681" t="s">
        <v>3165</v>
      </c>
      <c r="C1086" s="681" t="s">
        <v>2988</v>
      </c>
      <c r="D1086" s="681" t="s">
        <v>975</v>
      </c>
      <c r="E1086" s="681" t="s">
        <v>3166</v>
      </c>
      <c r="F1086" s="681" t="s">
        <v>977</v>
      </c>
      <c r="G1086" s="681" t="s">
        <v>2063</v>
      </c>
      <c r="H1086" s="681" t="s">
        <v>2064</v>
      </c>
      <c r="I1086" s="682">
        <v>33.299999999999997</v>
      </c>
    </row>
    <row r="1087" spans="2:9">
      <c r="B1087" s="681" t="s">
        <v>3167</v>
      </c>
      <c r="C1087" s="681" t="s">
        <v>2988</v>
      </c>
      <c r="D1087" s="681" t="s">
        <v>975</v>
      </c>
      <c r="E1087" s="681" t="s">
        <v>3168</v>
      </c>
      <c r="F1087" s="681" t="s">
        <v>977</v>
      </c>
      <c r="G1087" s="681" t="s">
        <v>2063</v>
      </c>
      <c r="H1087" s="681" t="s">
        <v>2064</v>
      </c>
      <c r="I1087" s="682">
        <v>15</v>
      </c>
    </row>
    <row r="1088" spans="2:9">
      <c r="B1088" s="681" t="s">
        <v>3169</v>
      </c>
      <c r="C1088" s="681" t="s">
        <v>2988</v>
      </c>
      <c r="D1088" s="681" t="s">
        <v>975</v>
      </c>
      <c r="E1088" s="681" t="s">
        <v>3170</v>
      </c>
      <c r="F1088" s="681" t="s">
        <v>977</v>
      </c>
      <c r="G1088" s="681" t="s">
        <v>2063</v>
      </c>
      <c r="H1088" s="681" t="s">
        <v>2064</v>
      </c>
      <c r="I1088" s="682">
        <v>40.799999999999997</v>
      </c>
    </row>
    <row r="1089" spans="2:9">
      <c r="B1089" s="681" t="s">
        <v>3171</v>
      </c>
      <c r="C1089" s="681" t="s">
        <v>2988</v>
      </c>
      <c r="D1089" s="681" t="s">
        <v>975</v>
      </c>
      <c r="E1089" s="681" t="s">
        <v>3172</v>
      </c>
      <c r="F1089" s="681" t="s">
        <v>977</v>
      </c>
      <c r="G1089" s="681" t="s">
        <v>2063</v>
      </c>
      <c r="H1089" s="681" t="s">
        <v>2064</v>
      </c>
      <c r="I1089" s="682">
        <v>6.5</v>
      </c>
    </row>
    <row r="1090" spans="2:9">
      <c r="B1090" s="681" t="s">
        <v>3173</v>
      </c>
      <c r="C1090" s="681" t="s">
        <v>2988</v>
      </c>
      <c r="D1090" s="681" t="s">
        <v>975</v>
      </c>
      <c r="E1090" s="681" t="s">
        <v>3174</v>
      </c>
      <c r="F1090" s="681" t="s">
        <v>977</v>
      </c>
      <c r="G1090" s="681" t="s">
        <v>2063</v>
      </c>
      <c r="H1090" s="681" t="s">
        <v>2064</v>
      </c>
      <c r="I1090" s="682">
        <v>23</v>
      </c>
    </row>
    <row r="1091" spans="2:9">
      <c r="B1091" s="681" t="s">
        <v>3175</v>
      </c>
      <c r="C1091" s="681" t="s">
        <v>2988</v>
      </c>
      <c r="D1091" s="681" t="s">
        <v>975</v>
      </c>
      <c r="E1091" s="681" t="s">
        <v>3176</v>
      </c>
      <c r="F1091" s="681" t="s">
        <v>977</v>
      </c>
      <c r="G1091" s="681" t="s">
        <v>2063</v>
      </c>
      <c r="H1091" s="681" t="s">
        <v>2064</v>
      </c>
      <c r="I1091" s="682">
        <v>19.899999999999999</v>
      </c>
    </row>
    <row r="1092" spans="2:9">
      <c r="B1092" s="681" t="s">
        <v>3177</v>
      </c>
      <c r="C1092" s="681" t="s">
        <v>2988</v>
      </c>
      <c r="D1092" s="681" t="s">
        <v>975</v>
      </c>
      <c r="E1092" s="681" t="s">
        <v>3178</v>
      </c>
      <c r="F1092" s="681" t="s">
        <v>977</v>
      </c>
      <c r="G1092" s="681" t="s">
        <v>2063</v>
      </c>
      <c r="H1092" s="681" t="s">
        <v>2064</v>
      </c>
      <c r="I1092" s="682">
        <v>40</v>
      </c>
    </row>
    <row r="1093" spans="2:9">
      <c r="B1093" s="681" t="s">
        <v>3179</v>
      </c>
      <c r="C1093" s="681" t="s">
        <v>2988</v>
      </c>
      <c r="D1093" s="681" t="s">
        <v>975</v>
      </c>
      <c r="E1093" s="681" t="s">
        <v>3180</v>
      </c>
      <c r="F1093" s="681" t="s">
        <v>977</v>
      </c>
      <c r="G1093" s="681" t="s">
        <v>2063</v>
      </c>
      <c r="H1093" s="681" t="s">
        <v>2064</v>
      </c>
      <c r="I1093" s="682">
        <v>20.6</v>
      </c>
    </row>
    <row r="1094" spans="2:9">
      <c r="B1094" s="681" t="s">
        <v>3181</v>
      </c>
      <c r="C1094" s="681" t="s">
        <v>2988</v>
      </c>
      <c r="D1094" s="681" t="s">
        <v>975</v>
      </c>
      <c r="E1094" s="681" t="s">
        <v>3182</v>
      </c>
      <c r="F1094" s="681" t="s">
        <v>977</v>
      </c>
      <c r="G1094" s="681" t="s">
        <v>2063</v>
      </c>
      <c r="H1094" s="681" t="s">
        <v>2064</v>
      </c>
      <c r="I1094" s="682">
        <v>12.6</v>
      </c>
    </row>
    <row r="1095" spans="2:9">
      <c r="B1095" s="681" t="s">
        <v>3183</v>
      </c>
      <c r="C1095" s="681" t="s">
        <v>2988</v>
      </c>
      <c r="D1095" s="681" t="s">
        <v>975</v>
      </c>
      <c r="E1095" s="681" t="s">
        <v>3184</v>
      </c>
      <c r="F1095" s="681" t="s">
        <v>977</v>
      </c>
      <c r="G1095" s="681" t="s">
        <v>2063</v>
      </c>
      <c r="H1095" s="681" t="s">
        <v>2064</v>
      </c>
      <c r="I1095" s="682">
        <v>109</v>
      </c>
    </row>
    <row r="1096" spans="2:9">
      <c r="B1096" s="681" t="s">
        <v>3185</v>
      </c>
      <c r="C1096" s="681" t="s">
        <v>2988</v>
      </c>
      <c r="D1096" s="681" t="s">
        <v>975</v>
      </c>
      <c r="E1096" s="681" t="s">
        <v>3186</v>
      </c>
      <c r="F1096" s="681" t="s">
        <v>977</v>
      </c>
      <c r="G1096" s="681" t="s">
        <v>2063</v>
      </c>
      <c r="H1096" s="681" t="s">
        <v>2064</v>
      </c>
      <c r="I1096" s="682">
        <v>104</v>
      </c>
    </row>
    <row r="1097" spans="2:9">
      <c r="B1097" s="681" t="s">
        <v>3187</v>
      </c>
      <c r="C1097" s="681" t="s">
        <v>2988</v>
      </c>
      <c r="D1097" s="681" t="s">
        <v>975</v>
      </c>
      <c r="E1097" s="681" t="s">
        <v>3188</v>
      </c>
      <c r="F1097" s="681" t="s">
        <v>977</v>
      </c>
      <c r="G1097" s="681" t="s">
        <v>2063</v>
      </c>
      <c r="H1097" s="681" t="s">
        <v>2064</v>
      </c>
      <c r="I1097" s="682">
        <v>20.100000000000001</v>
      </c>
    </row>
    <row r="1098" spans="2:9">
      <c r="B1098" s="681" t="s">
        <v>3189</v>
      </c>
      <c r="C1098" s="681" t="s">
        <v>2988</v>
      </c>
      <c r="D1098" s="681" t="s">
        <v>975</v>
      </c>
      <c r="E1098" s="681" t="s">
        <v>3190</v>
      </c>
      <c r="F1098" s="681" t="s">
        <v>946</v>
      </c>
      <c r="G1098" s="681" t="s">
        <v>3191</v>
      </c>
      <c r="H1098" s="681" t="s">
        <v>2064</v>
      </c>
      <c r="I1098" s="682">
        <v>13.5</v>
      </c>
    </row>
    <row r="1099" spans="2:9">
      <c r="B1099" s="681" t="s">
        <v>3192</v>
      </c>
      <c r="C1099" s="681" t="s">
        <v>2988</v>
      </c>
      <c r="D1099" s="681" t="s">
        <v>975</v>
      </c>
      <c r="E1099" s="681" t="s">
        <v>3193</v>
      </c>
      <c r="F1099" s="681" t="s">
        <v>946</v>
      </c>
      <c r="G1099" s="681" t="s">
        <v>3191</v>
      </c>
      <c r="H1099" s="681" t="s">
        <v>2064</v>
      </c>
      <c r="I1099" s="682">
        <v>11</v>
      </c>
    </row>
    <row r="1100" spans="2:9">
      <c r="B1100" s="681" t="s">
        <v>3194</v>
      </c>
      <c r="C1100" s="681" t="s">
        <v>2988</v>
      </c>
      <c r="D1100" s="681" t="s">
        <v>975</v>
      </c>
      <c r="E1100" s="681" t="s">
        <v>3195</v>
      </c>
      <c r="F1100" s="681" t="s">
        <v>946</v>
      </c>
      <c r="G1100" s="681" t="s">
        <v>3191</v>
      </c>
      <c r="H1100" s="681" t="s">
        <v>2064</v>
      </c>
      <c r="I1100" s="682">
        <v>12.5</v>
      </c>
    </row>
    <row r="1101" spans="2:9">
      <c r="B1101" s="681" t="s">
        <v>3196</v>
      </c>
      <c r="C1101" s="681" t="s">
        <v>2988</v>
      </c>
      <c r="D1101" s="681" t="s">
        <v>975</v>
      </c>
      <c r="E1101" s="681" t="s">
        <v>3197</v>
      </c>
      <c r="F1101" s="681" t="s">
        <v>946</v>
      </c>
      <c r="G1101" s="681" t="s">
        <v>3191</v>
      </c>
      <c r="H1101" s="681" t="s">
        <v>2064</v>
      </c>
      <c r="I1101" s="682">
        <v>10.9</v>
      </c>
    </row>
    <row r="1102" spans="2:9">
      <c r="B1102" s="681" t="s">
        <v>3198</v>
      </c>
      <c r="C1102" s="681" t="s">
        <v>2988</v>
      </c>
      <c r="D1102" s="681" t="s">
        <v>975</v>
      </c>
      <c r="E1102" s="681" t="s">
        <v>3199</v>
      </c>
      <c r="F1102" s="681" t="s">
        <v>946</v>
      </c>
      <c r="G1102" s="681" t="s">
        <v>3191</v>
      </c>
      <c r="H1102" s="681" t="s">
        <v>2064</v>
      </c>
      <c r="I1102" s="682">
        <v>11.1</v>
      </c>
    </row>
    <row r="1103" spans="2:9">
      <c r="B1103" s="681" t="s">
        <v>3200</v>
      </c>
      <c r="C1103" s="681" t="s">
        <v>2988</v>
      </c>
      <c r="D1103" s="681" t="s">
        <v>975</v>
      </c>
      <c r="E1103" s="681" t="s">
        <v>3201</v>
      </c>
      <c r="F1103" s="681" t="s">
        <v>946</v>
      </c>
      <c r="G1103" s="681" t="s">
        <v>3191</v>
      </c>
      <c r="H1103" s="681" t="s">
        <v>2064</v>
      </c>
      <c r="I1103" s="682">
        <v>11.1</v>
      </c>
    </row>
    <row r="1104" spans="2:9">
      <c r="B1104" s="681" t="s">
        <v>3202</v>
      </c>
      <c r="C1104" s="681" t="s">
        <v>2988</v>
      </c>
      <c r="D1104" s="681" t="s">
        <v>975</v>
      </c>
      <c r="E1104" s="681" t="s">
        <v>3203</v>
      </c>
      <c r="F1104" s="681" t="s">
        <v>946</v>
      </c>
      <c r="G1104" s="681" t="s">
        <v>3191</v>
      </c>
      <c r="H1104" s="681" t="s">
        <v>2064</v>
      </c>
      <c r="I1104" s="682">
        <v>13</v>
      </c>
    </row>
    <row r="1105" spans="2:9">
      <c r="B1105" s="681" t="s">
        <v>3204</v>
      </c>
      <c r="C1105" s="681" t="s">
        <v>2988</v>
      </c>
      <c r="D1105" s="681" t="s">
        <v>975</v>
      </c>
      <c r="E1105" s="681" t="s">
        <v>3205</v>
      </c>
      <c r="F1105" s="681" t="s">
        <v>946</v>
      </c>
      <c r="G1105" s="681" t="s">
        <v>3191</v>
      </c>
      <c r="H1105" s="681" t="s">
        <v>2064</v>
      </c>
      <c r="I1105" s="682">
        <v>11.2</v>
      </c>
    </row>
    <row r="1106" spans="2:9">
      <c r="B1106" s="681" t="s">
        <v>3206</v>
      </c>
      <c r="C1106" s="681" t="s">
        <v>2988</v>
      </c>
      <c r="D1106" s="681" t="s">
        <v>975</v>
      </c>
      <c r="E1106" s="681" t="s">
        <v>3207</v>
      </c>
      <c r="F1106" s="681" t="s">
        <v>946</v>
      </c>
      <c r="G1106" s="681" t="s">
        <v>3191</v>
      </c>
      <c r="H1106" s="681" t="s">
        <v>2064</v>
      </c>
      <c r="I1106" s="682">
        <v>7</v>
      </c>
    </row>
    <row r="1107" spans="2:9">
      <c r="B1107" s="681" t="s">
        <v>3208</v>
      </c>
      <c r="C1107" s="681" t="s">
        <v>2988</v>
      </c>
      <c r="D1107" s="681" t="s">
        <v>975</v>
      </c>
      <c r="E1107" s="681" t="s">
        <v>3209</v>
      </c>
      <c r="F1107" s="681" t="s">
        <v>946</v>
      </c>
      <c r="G1107" s="681" t="s">
        <v>3191</v>
      </c>
      <c r="H1107" s="681" t="s">
        <v>2064</v>
      </c>
      <c r="I1107" s="682">
        <v>11</v>
      </c>
    </row>
    <row r="1108" spans="2:9">
      <c r="B1108" s="681" t="s">
        <v>3210</v>
      </c>
      <c r="C1108" s="681" t="s">
        <v>2988</v>
      </c>
      <c r="D1108" s="681" t="s">
        <v>975</v>
      </c>
      <c r="E1108" s="681" t="s">
        <v>3211</v>
      </c>
      <c r="F1108" s="681" t="s">
        <v>946</v>
      </c>
      <c r="G1108" s="681" t="s">
        <v>3191</v>
      </c>
      <c r="H1108" s="681" t="s">
        <v>2064</v>
      </c>
      <c r="I1108" s="682">
        <v>9.4</v>
      </c>
    </row>
    <row r="1109" spans="2:9">
      <c r="B1109" s="681" t="s">
        <v>3212</v>
      </c>
      <c r="C1109" s="681" t="s">
        <v>2988</v>
      </c>
      <c r="D1109" s="681" t="s">
        <v>975</v>
      </c>
      <c r="E1109" s="681" t="s">
        <v>3213</v>
      </c>
      <c r="F1109" s="681" t="s">
        <v>946</v>
      </c>
      <c r="G1109" s="681" t="s">
        <v>3191</v>
      </c>
      <c r="H1109" s="681" t="s">
        <v>2064</v>
      </c>
      <c r="I1109" s="682">
        <v>10.6</v>
      </c>
    </row>
    <row r="1110" spans="2:9">
      <c r="B1110" s="681" t="s">
        <v>3214</v>
      </c>
      <c r="C1110" s="681" t="s">
        <v>2988</v>
      </c>
      <c r="D1110" s="681" t="s">
        <v>975</v>
      </c>
      <c r="E1110" s="681" t="s">
        <v>3215</v>
      </c>
      <c r="F1110" s="681" t="s">
        <v>946</v>
      </c>
      <c r="G1110" s="681" t="s">
        <v>3191</v>
      </c>
      <c r="H1110" s="681" t="s">
        <v>2064</v>
      </c>
      <c r="I1110" s="682">
        <v>8.4</v>
      </c>
    </row>
    <row r="1111" spans="2:9">
      <c r="B1111" s="681" t="s">
        <v>3216</v>
      </c>
      <c r="C1111" s="681" t="s">
        <v>2988</v>
      </c>
      <c r="D1111" s="681" t="s">
        <v>975</v>
      </c>
      <c r="E1111" s="681" t="s">
        <v>3217</v>
      </c>
      <c r="F1111" s="681" t="s">
        <v>946</v>
      </c>
      <c r="G1111" s="681" t="s">
        <v>3191</v>
      </c>
      <c r="H1111" s="681" t="s">
        <v>2064</v>
      </c>
      <c r="I1111" s="682">
        <v>3</v>
      </c>
    </row>
    <row r="1112" spans="2:9">
      <c r="B1112" s="681" t="s">
        <v>3218</v>
      </c>
      <c r="C1112" s="681" t="s">
        <v>2988</v>
      </c>
      <c r="D1112" s="681" t="s">
        <v>975</v>
      </c>
      <c r="E1112" s="681" t="s">
        <v>1999</v>
      </c>
      <c r="F1112" s="681" t="s">
        <v>946</v>
      </c>
      <c r="G1112" s="681" t="s">
        <v>3191</v>
      </c>
      <c r="H1112" s="681" t="s">
        <v>2064</v>
      </c>
      <c r="I1112" s="682">
        <v>10.8</v>
      </c>
    </row>
    <row r="1113" spans="2:9">
      <c r="B1113" s="681" t="s">
        <v>3219</v>
      </c>
      <c r="C1113" s="681" t="s">
        <v>2988</v>
      </c>
      <c r="D1113" s="681" t="s">
        <v>975</v>
      </c>
      <c r="E1113" s="681" t="s">
        <v>3220</v>
      </c>
      <c r="F1113" s="681" t="s">
        <v>946</v>
      </c>
      <c r="G1113" s="681" t="s">
        <v>3191</v>
      </c>
      <c r="H1113" s="681" t="s">
        <v>2064</v>
      </c>
      <c r="I1113" s="682">
        <v>11.2</v>
      </c>
    </row>
    <row r="1114" spans="2:9">
      <c r="B1114" s="681" t="s">
        <v>3221</v>
      </c>
      <c r="C1114" s="681" t="s">
        <v>2988</v>
      </c>
      <c r="D1114" s="681" t="s">
        <v>975</v>
      </c>
      <c r="E1114" s="681" t="s">
        <v>3222</v>
      </c>
      <c r="F1114" s="681" t="s">
        <v>946</v>
      </c>
      <c r="G1114" s="681" t="s">
        <v>3191</v>
      </c>
      <c r="H1114" s="681" t="s">
        <v>2064</v>
      </c>
      <c r="I1114" s="682">
        <v>13.2</v>
      </c>
    </row>
    <row r="1115" spans="2:9">
      <c r="B1115" s="681" t="s">
        <v>3223</v>
      </c>
      <c r="C1115" s="681" t="s">
        <v>2988</v>
      </c>
      <c r="D1115" s="681" t="s">
        <v>975</v>
      </c>
      <c r="E1115" s="681" t="s">
        <v>3224</v>
      </c>
      <c r="F1115" s="681" t="s">
        <v>946</v>
      </c>
      <c r="G1115" s="681" t="s">
        <v>3191</v>
      </c>
      <c r="H1115" s="681" t="s">
        <v>2064</v>
      </c>
      <c r="I1115" s="682">
        <v>8.4</v>
      </c>
    </row>
    <row r="1116" spans="2:9">
      <c r="B1116" s="681" t="s">
        <v>3225</v>
      </c>
      <c r="C1116" s="681" t="s">
        <v>2988</v>
      </c>
      <c r="D1116" s="681" t="s">
        <v>975</v>
      </c>
      <c r="E1116" s="681" t="s">
        <v>3226</v>
      </c>
      <c r="F1116" s="681" t="s">
        <v>946</v>
      </c>
      <c r="G1116" s="681" t="s">
        <v>3191</v>
      </c>
      <c r="H1116" s="681" t="s">
        <v>2064</v>
      </c>
      <c r="I1116" s="682">
        <v>6.2</v>
      </c>
    </row>
    <row r="1117" spans="2:9">
      <c r="B1117" s="681" t="s">
        <v>3227</v>
      </c>
      <c r="C1117" s="681" t="s">
        <v>2988</v>
      </c>
      <c r="D1117" s="681" t="s">
        <v>975</v>
      </c>
      <c r="E1117" s="681" t="s">
        <v>3228</v>
      </c>
      <c r="F1117" s="681" t="s">
        <v>946</v>
      </c>
      <c r="G1117" s="681" t="s">
        <v>3229</v>
      </c>
      <c r="H1117" s="681" t="s">
        <v>2064</v>
      </c>
      <c r="I1117" s="682">
        <v>41</v>
      </c>
    </row>
    <row r="1118" spans="2:9">
      <c r="B1118" s="681" t="s">
        <v>3230</v>
      </c>
      <c r="C1118" s="681" t="s">
        <v>2988</v>
      </c>
      <c r="D1118" s="681" t="s">
        <v>975</v>
      </c>
      <c r="E1118" s="681" t="s">
        <v>3231</v>
      </c>
      <c r="F1118" s="681" t="s">
        <v>946</v>
      </c>
      <c r="G1118" s="681" t="s">
        <v>3229</v>
      </c>
      <c r="H1118" s="681" t="s">
        <v>2064</v>
      </c>
      <c r="I1118" s="682">
        <v>17.399999999999999</v>
      </c>
    </row>
    <row r="1119" spans="2:9">
      <c r="B1119" s="681" t="s">
        <v>3232</v>
      </c>
      <c r="C1119" s="681" t="s">
        <v>2988</v>
      </c>
      <c r="D1119" s="681" t="s">
        <v>975</v>
      </c>
      <c r="E1119" s="681" t="s">
        <v>3233</v>
      </c>
      <c r="F1119" s="681" t="s">
        <v>946</v>
      </c>
      <c r="G1119" s="681" t="s">
        <v>3229</v>
      </c>
      <c r="H1119" s="681" t="s">
        <v>2064</v>
      </c>
      <c r="I1119" s="682">
        <v>27</v>
      </c>
    </row>
    <row r="1120" spans="2:9">
      <c r="B1120" s="681" t="s">
        <v>3234</v>
      </c>
      <c r="C1120" s="681" t="s">
        <v>2988</v>
      </c>
      <c r="D1120" s="681" t="s">
        <v>975</v>
      </c>
      <c r="E1120" s="681" t="s">
        <v>3235</v>
      </c>
      <c r="F1120" s="681" t="s">
        <v>946</v>
      </c>
      <c r="G1120" s="681" t="s">
        <v>3229</v>
      </c>
      <c r="H1120" s="681" t="s">
        <v>2064</v>
      </c>
      <c r="I1120" s="682">
        <v>2.4</v>
      </c>
    </row>
    <row r="1121" spans="2:9">
      <c r="B1121" s="681" t="s">
        <v>3236</v>
      </c>
      <c r="C1121" s="681" t="s">
        <v>2988</v>
      </c>
      <c r="D1121" s="681" t="s">
        <v>975</v>
      </c>
      <c r="E1121" s="681" t="s">
        <v>3237</v>
      </c>
      <c r="F1121" s="681" t="s">
        <v>946</v>
      </c>
      <c r="G1121" s="681" t="s">
        <v>3229</v>
      </c>
      <c r="H1121" s="681" t="s">
        <v>2064</v>
      </c>
      <c r="I1121" s="682">
        <v>3.2</v>
      </c>
    </row>
    <row r="1122" spans="2:9">
      <c r="B1122" s="681" t="s">
        <v>3238</v>
      </c>
      <c r="C1122" s="681" t="s">
        <v>2988</v>
      </c>
      <c r="D1122" s="681" t="s">
        <v>975</v>
      </c>
      <c r="E1122" s="681" t="s">
        <v>3239</v>
      </c>
      <c r="F1122" s="681" t="s">
        <v>946</v>
      </c>
      <c r="G1122" s="681" t="s">
        <v>3229</v>
      </c>
      <c r="H1122" s="681" t="s">
        <v>2064</v>
      </c>
      <c r="I1122" s="682">
        <v>5.6</v>
      </c>
    </row>
    <row r="1123" spans="2:9">
      <c r="B1123" s="681" t="s">
        <v>3240</v>
      </c>
      <c r="C1123" s="681" t="s">
        <v>2988</v>
      </c>
      <c r="D1123" s="681" t="s">
        <v>975</v>
      </c>
      <c r="E1123" s="681" t="s">
        <v>3241</v>
      </c>
      <c r="F1123" s="681" t="s">
        <v>946</v>
      </c>
      <c r="G1123" s="681" t="s">
        <v>3229</v>
      </c>
      <c r="H1123" s="681" t="s">
        <v>2064</v>
      </c>
      <c r="I1123" s="682">
        <v>195</v>
      </c>
    </row>
    <row r="1124" spans="2:9">
      <c r="B1124" s="681" t="s">
        <v>3242</v>
      </c>
      <c r="C1124" s="681" t="s">
        <v>2988</v>
      </c>
      <c r="D1124" s="681" t="s">
        <v>975</v>
      </c>
      <c r="E1124" s="681" t="s">
        <v>3243</v>
      </c>
      <c r="F1124" s="681" t="s">
        <v>946</v>
      </c>
      <c r="G1124" s="681" t="s">
        <v>3229</v>
      </c>
      <c r="H1124" s="681" t="s">
        <v>2064</v>
      </c>
      <c r="I1124" s="682">
        <v>112</v>
      </c>
    </row>
    <row r="1125" spans="2:9">
      <c r="B1125" s="681" t="s">
        <v>3244</v>
      </c>
      <c r="C1125" s="681" t="s">
        <v>2988</v>
      </c>
      <c r="D1125" s="681" t="s">
        <v>975</v>
      </c>
      <c r="E1125" s="681" t="s">
        <v>3245</v>
      </c>
      <c r="F1125" s="681" t="s">
        <v>946</v>
      </c>
      <c r="G1125" s="681" t="s">
        <v>3229</v>
      </c>
      <c r="H1125" s="681" t="s">
        <v>2064</v>
      </c>
      <c r="I1125" s="682">
        <v>108.1</v>
      </c>
    </row>
    <row r="1126" spans="2:9">
      <c r="B1126" s="681" t="s">
        <v>3246</v>
      </c>
      <c r="C1126" s="681" t="s">
        <v>2988</v>
      </c>
      <c r="D1126" s="681" t="s">
        <v>975</v>
      </c>
      <c r="E1126" s="681" t="s">
        <v>3247</v>
      </c>
      <c r="F1126" s="681" t="s">
        <v>946</v>
      </c>
      <c r="G1126" s="681" t="s">
        <v>3229</v>
      </c>
      <c r="H1126" s="681" t="s">
        <v>2064</v>
      </c>
      <c r="I1126" s="682">
        <v>87</v>
      </c>
    </row>
    <row r="1127" spans="2:9">
      <c r="B1127" s="681" t="s">
        <v>3248</v>
      </c>
      <c r="C1127" s="681" t="s">
        <v>2988</v>
      </c>
      <c r="D1127" s="681" t="s">
        <v>975</v>
      </c>
      <c r="E1127" s="681" t="s">
        <v>3249</v>
      </c>
      <c r="F1127" s="681" t="s">
        <v>946</v>
      </c>
      <c r="G1127" s="681" t="s">
        <v>3229</v>
      </c>
      <c r="H1127" s="681" t="s">
        <v>2064</v>
      </c>
      <c r="I1127" s="682">
        <v>57</v>
      </c>
    </row>
    <row r="1128" spans="2:9">
      <c r="B1128" s="681" t="s">
        <v>3250</v>
      </c>
      <c r="C1128" s="681" t="s">
        <v>2988</v>
      </c>
      <c r="D1128" s="681" t="s">
        <v>975</v>
      </c>
      <c r="E1128" s="681" t="s">
        <v>3251</v>
      </c>
      <c r="F1128" s="681" t="s">
        <v>946</v>
      </c>
      <c r="G1128" s="681" t="s">
        <v>3229</v>
      </c>
      <c r="H1128" s="681" t="s">
        <v>2064</v>
      </c>
      <c r="I1128" s="682">
        <v>58</v>
      </c>
    </row>
    <row r="1129" spans="2:9">
      <c r="B1129" s="681" t="s">
        <v>3252</v>
      </c>
      <c r="C1129" s="681" t="s">
        <v>2988</v>
      </c>
      <c r="D1129" s="681" t="s">
        <v>975</v>
      </c>
      <c r="E1129" s="681" t="s">
        <v>3253</v>
      </c>
      <c r="F1129" s="681" t="s">
        <v>946</v>
      </c>
      <c r="G1129" s="681" t="s">
        <v>3229</v>
      </c>
      <c r="H1129" s="681" t="s">
        <v>2064</v>
      </c>
      <c r="I1129" s="682">
        <v>33</v>
      </c>
    </row>
    <row r="1130" spans="2:9">
      <c r="B1130" s="681" t="s">
        <v>3254</v>
      </c>
      <c r="C1130" s="681" t="s">
        <v>2988</v>
      </c>
      <c r="D1130" s="681" t="s">
        <v>975</v>
      </c>
      <c r="E1130" s="681" t="s">
        <v>3255</v>
      </c>
      <c r="F1130" s="681" t="s">
        <v>946</v>
      </c>
      <c r="G1130" s="681" t="s">
        <v>3229</v>
      </c>
      <c r="H1130" s="681" t="s">
        <v>2064</v>
      </c>
      <c r="I1130" s="682">
        <v>14</v>
      </c>
    </row>
    <row r="1131" spans="2:9">
      <c r="B1131" s="681" t="s">
        <v>3256</v>
      </c>
      <c r="C1131" s="681" t="s">
        <v>2988</v>
      </c>
      <c r="D1131" s="681" t="s">
        <v>975</v>
      </c>
      <c r="E1131" s="681" t="s">
        <v>3257</v>
      </c>
      <c r="F1131" s="681" t="s">
        <v>946</v>
      </c>
      <c r="G1131" s="681" t="s">
        <v>3229</v>
      </c>
      <c r="H1131" s="681" t="s">
        <v>2064</v>
      </c>
      <c r="I1131" s="682">
        <v>3.5</v>
      </c>
    </row>
    <row r="1132" spans="2:9">
      <c r="B1132" s="681" t="s">
        <v>3258</v>
      </c>
      <c r="C1132" s="681" t="s">
        <v>2988</v>
      </c>
      <c r="D1132" s="681" t="s">
        <v>975</v>
      </c>
      <c r="E1132" s="681" t="s">
        <v>3259</v>
      </c>
      <c r="F1132" s="681" t="s">
        <v>946</v>
      </c>
      <c r="G1132" s="681" t="s">
        <v>3229</v>
      </c>
      <c r="H1132" s="681" t="s">
        <v>2064</v>
      </c>
      <c r="I1132" s="682">
        <v>4.0999999999999996</v>
      </c>
    </row>
    <row r="1133" spans="2:9">
      <c r="B1133" s="681" t="s">
        <v>3260</v>
      </c>
      <c r="C1133" s="681" t="s">
        <v>2988</v>
      </c>
      <c r="D1133" s="681" t="s">
        <v>975</v>
      </c>
      <c r="E1133" s="681" t="s">
        <v>3261</v>
      </c>
      <c r="F1133" s="681" t="s">
        <v>946</v>
      </c>
      <c r="G1133" s="681" t="s">
        <v>1224</v>
      </c>
      <c r="H1133" s="681" t="s">
        <v>2064</v>
      </c>
      <c r="I1133" s="682">
        <v>24.1</v>
      </c>
    </row>
    <row r="1134" spans="2:9">
      <c r="B1134" s="681" t="s">
        <v>3262</v>
      </c>
      <c r="C1134" s="681" t="s">
        <v>2988</v>
      </c>
      <c r="D1134" s="681" t="s">
        <v>975</v>
      </c>
      <c r="E1134" s="681" t="s">
        <v>3263</v>
      </c>
      <c r="F1134" s="681" t="s">
        <v>946</v>
      </c>
      <c r="G1134" s="681" t="s">
        <v>1224</v>
      </c>
      <c r="H1134" s="681" t="s">
        <v>2064</v>
      </c>
      <c r="I1134" s="682">
        <v>14.2</v>
      </c>
    </row>
    <row r="1135" spans="2:9">
      <c r="B1135" s="681" t="s">
        <v>3264</v>
      </c>
      <c r="C1135" s="681" t="s">
        <v>2988</v>
      </c>
      <c r="D1135" s="681" t="s">
        <v>975</v>
      </c>
      <c r="E1135" s="681" t="s">
        <v>3265</v>
      </c>
      <c r="F1135" s="681" t="s">
        <v>946</v>
      </c>
      <c r="G1135" s="681" t="s">
        <v>1224</v>
      </c>
      <c r="H1135" s="681" t="s">
        <v>2064</v>
      </c>
      <c r="I1135" s="682">
        <v>18</v>
      </c>
    </row>
    <row r="1136" spans="2:9">
      <c r="B1136" s="681" t="s">
        <v>3266</v>
      </c>
      <c r="C1136" s="681" t="s">
        <v>2988</v>
      </c>
      <c r="D1136" s="681" t="s">
        <v>975</v>
      </c>
      <c r="E1136" s="681" t="s">
        <v>3267</v>
      </c>
      <c r="F1136" s="681" t="s">
        <v>946</v>
      </c>
      <c r="G1136" s="681" t="s">
        <v>1224</v>
      </c>
      <c r="H1136" s="681" t="s">
        <v>2064</v>
      </c>
      <c r="I1136" s="682">
        <v>13</v>
      </c>
    </row>
    <row r="1137" spans="2:9">
      <c r="B1137" s="681" t="s">
        <v>3268</v>
      </c>
      <c r="C1137" s="681" t="s">
        <v>2988</v>
      </c>
      <c r="D1137" s="681" t="s">
        <v>975</v>
      </c>
      <c r="E1137" s="681" t="s">
        <v>3269</v>
      </c>
      <c r="F1137" s="681" t="s">
        <v>946</v>
      </c>
      <c r="G1137" s="681" t="s">
        <v>2480</v>
      </c>
      <c r="H1137" s="681" t="s">
        <v>2064</v>
      </c>
      <c r="I1137" s="682">
        <v>20.399999999999999</v>
      </c>
    </row>
    <row r="1138" spans="2:9">
      <c r="B1138" s="681" t="s">
        <v>3270</v>
      </c>
      <c r="C1138" s="681" t="s">
        <v>2988</v>
      </c>
      <c r="D1138" s="681" t="s">
        <v>975</v>
      </c>
      <c r="E1138" s="681" t="s">
        <v>3271</v>
      </c>
      <c r="F1138" s="681" t="s">
        <v>946</v>
      </c>
      <c r="G1138" s="681" t="s">
        <v>2480</v>
      </c>
      <c r="H1138" s="681" t="s">
        <v>2064</v>
      </c>
      <c r="I1138" s="682">
        <v>20.399999999999999</v>
      </c>
    </row>
    <row r="1139" spans="2:9">
      <c r="B1139" s="681" t="s">
        <v>3272</v>
      </c>
      <c r="C1139" s="681" t="s">
        <v>2988</v>
      </c>
      <c r="D1139" s="681" t="s">
        <v>975</v>
      </c>
      <c r="E1139" s="681" t="s">
        <v>3273</v>
      </c>
      <c r="F1139" s="681" t="s">
        <v>946</v>
      </c>
      <c r="G1139" s="681" t="s">
        <v>2480</v>
      </c>
      <c r="H1139" s="681" t="s">
        <v>2064</v>
      </c>
      <c r="I1139" s="682">
        <v>23.9</v>
      </c>
    </row>
    <row r="1140" spans="2:9">
      <c r="B1140" s="681" t="s">
        <v>3274</v>
      </c>
      <c r="C1140" s="681" t="s">
        <v>2988</v>
      </c>
      <c r="D1140" s="681" t="s">
        <v>975</v>
      </c>
      <c r="E1140" s="681" t="s">
        <v>3275</v>
      </c>
      <c r="F1140" s="681" t="s">
        <v>946</v>
      </c>
      <c r="G1140" s="681" t="s">
        <v>2480</v>
      </c>
      <c r="H1140" s="681" t="s">
        <v>2064</v>
      </c>
      <c r="I1140" s="682">
        <v>37.9</v>
      </c>
    </row>
    <row r="1141" spans="2:9">
      <c r="B1141" s="681" t="s">
        <v>3276</v>
      </c>
      <c r="C1141" s="681" t="s">
        <v>2988</v>
      </c>
      <c r="D1141" s="681" t="s">
        <v>975</v>
      </c>
      <c r="E1141" s="681" t="s">
        <v>3277</v>
      </c>
      <c r="F1141" s="681" t="s">
        <v>946</v>
      </c>
      <c r="G1141" s="681" t="s">
        <v>2480</v>
      </c>
      <c r="H1141" s="681" t="s">
        <v>2064</v>
      </c>
      <c r="I1141" s="682">
        <v>37.9</v>
      </c>
    </row>
    <row r="1142" spans="2:9">
      <c r="B1142" s="681" t="s">
        <v>3278</v>
      </c>
      <c r="C1142" s="681" t="s">
        <v>2988</v>
      </c>
      <c r="D1142" s="681" t="s">
        <v>975</v>
      </c>
      <c r="E1142" s="681" t="s">
        <v>3279</v>
      </c>
      <c r="F1142" s="681" t="s">
        <v>946</v>
      </c>
      <c r="G1142" s="681" t="s">
        <v>2480</v>
      </c>
      <c r="H1142" s="681" t="s">
        <v>2064</v>
      </c>
      <c r="I1142" s="682">
        <v>17</v>
      </c>
    </row>
    <row r="1143" spans="2:9">
      <c r="B1143" s="681" t="s">
        <v>3280</v>
      </c>
      <c r="C1143" s="681" t="s">
        <v>2988</v>
      </c>
      <c r="D1143" s="681" t="s">
        <v>975</v>
      </c>
      <c r="E1143" s="681" t="s">
        <v>3281</v>
      </c>
      <c r="F1143" s="681" t="s">
        <v>946</v>
      </c>
      <c r="G1143" s="681" t="s">
        <v>2480</v>
      </c>
      <c r="H1143" s="681" t="s">
        <v>2064</v>
      </c>
      <c r="I1143" s="682">
        <v>3.2</v>
      </c>
    </row>
    <row r="1144" spans="2:9">
      <c r="B1144" s="681" t="s">
        <v>3282</v>
      </c>
      <c r="C1144" s="681" t="s">
        <v>2988</v>
      </c>
      <c r="D1144" s="681" t="s">
        <v>975</v>
      </c>
      <c r="E1144" s="681" t="s">
        <v>3283</v>
      </c>
      <c r="F1144" s="681" t="s">
        <v>946</v>
      </c>
      <c r="G1144" s="681" t="s">
        <v>3284</v>
      </c>
      <c r="H1144" s="681" t="s">
        <v>2064</v>
      </c>
      <c r="I1144" s="682">
        <v>3.4</v>
      </c>
    </row>
    <row r="1145" spans="2:9">
      <c r="B1145" s="681" t="s">
        <v>3285</v>
      </c>
      <c r="C1145" s="681" t="s">
        <v>2988</v>
      </c>
      <c r="D1145" s="681" t="s">
        <v>975</v>
      </c>
      <c r="E1145" s="681" t="s">
        <v>3286</v>
      </c>
      <c r="F1145" s="681" t="s">
        <v>946</v>
      </c>
      <c r="G1145" s="681" t="s">
        <v>3284</v>
      </c>
      <c r="H1145" s="681" t="s">
        <v>2064</v>
      </c>
      <c r="I1145" s="682">
        <v>3.1</v>
      </c>
    </row>
    <row r="1146" spans="2:9">
      <c r="B1146" s="681" t="s">
        <v>3287</v>
      </c>
      <c r="C1146" s="681" t="s">
        <v>2988</v>
      </c>
      <c r="D1146" s="681" t="s">
        <v>975</v>
      </c>
      <c r="E1146" s="681" t="s">
        <v>1638</v>
      </c>
      <c r="F1146" s="681" t="s">
        <v>946</v>
      </c>
      <c r="G1146" s="681" t="s">
        <v>3030</v>
      </c>
      <c r="H1146" s="681" t="s">
        <v>2064</v>
      </c>
      <c r="I1146" s="682">
        <v>22</v>
      </c>
    </row>
    <row r="1147" spans="2:9">
      <c r="B1147" s="681" t="s">
        <v>3288</v>
      </c>
      <c r="C1147" s="681" t="s">
        <v>2988</v>
      </c>
      <c r="D1147" s="681" t="s">
        <v>975</v>
      </c>
      <c r="E1147" s="681" t="s">
        <v>3289</v>
      </c>
      <c r="F1147" s="681" t="s">
        <v>946</v>
      </c>
      <c r="G1147" s="681" t="s">
        <v>3030</v>
      </c>
      <c r="H1147" s="681" t="s">
        <v>2064</v>
      </c>
      <c r="I1147" s="682">
        <v>18</v>
      </c>
    </row>
    <row r="1148" spans="2:9">
      <c r="B1148" s="681" t="s">
        <v>3290</v>
      </c>
      <c r="C1148" s="681" t="s">
        <v>2988</v>
      </c>
      <c r="D1148" s="681" t="s">
        <v>975</v>
      </c>
      <c r="E1148" s="681" t="s">
        <v>3291</v>
      </c>
      <c r="F1148" s="681" t="s">
        <v>946</v>
      </c>
      <c r="G1148" s="681" t="s">
        <v>3030</v>
      </c>
      <c r="H1148" s="681" t="s">
        <v>2064</v>
      </c>
      <c r="I1148" s="682">
        <v>15.6</v>
      </c>
    </row>
    <row r="1149" spans="2:9">
      <c r="B1149" s="681" t="s">
        <v>3292</v>
      </c>
      <c r="C1149" s="681" t="s">
        <v>2988</v>
      </c>
      <c r="D1149" s="681" t="s">
        <v>975</v>
      </c>
      <c r="E1149" s="681" t="s">
        <v>3041</v>
      </c>
      <c r="F1149" s="681" t="s">
        <v>946</v>
      </c>
      <c r="G1149" s="681" t="s">
        <v>3030</v>
      </c>
      <c r="H1149" s="681" t="s">
        <v>2064</v>
      </c>
      <c r="I1149" s="682">
        <v>38.1</v>
      </c>
    </row>
    <row r="1150" spans="2:9">
      <c r="B1150" s="681" t="s">
        <v>3293</v>
      </c>
      <c r="C1150" s="681" t="s">
        <v>2988</v>
      </c>
      <c r="D1150" s="681" t="s">
        <v>975</v>
      </c>
      <c r="E1150" s="681" t="s">
        <v>3294</v>
      </c>
      <c r="F1150" s="681" t="s">
        <v>946</v>
      </c>
      <c r="G1150" s="681" t="s">
        <v>3030</v>
      </c>
      <c r="H1150" s="681" t="s">
        <v>2064</v>
      </c>
      <c r="I1150" s="682">
        <v>38</v>
      </c>
    </row>
    <row r="1151" spans="2:9">
      <c r="B1151" s="681" t="s">
        <v>3295</v>
      </c>
      <c r="C1151" s="681" t="s">
        <v>2988</v>
      </c>
      <c r="D1151" s="681" t="s">
        <v>975</v>
      </c>
      <c r="E1151" s="681" t="s">
        <v>3296</v>
      </c>
      <c r="F1151" s="681" t="s">
        <v>946</v>
      </c>
      <c r="G1151" s="681" t="s">
        <v>3030</v>
      </c>
      <c r="H1151" s="681" t="s">
        <v>2064</v>
      </c>
      <c r="I1151" s="682">
        <v>13.2</v>
      </c>
    </row>
    <row r="1152" spans="2:9">
      <c r="B1152" s="681" t="s">
        <v>3297</v>
      </c>
      <c r="C1152" s="681" t="s">
        <v>2988</v>
      </c>
      <c r="D1152" s="681" t="s">
        <v>975</v>
      </c>
      <c r="E1152" s="681" t="s">
        <v>3075</v>
      </c>
      <c r="F1152" s="681" t="s">
        <v>946</v>
      </c>
      <c r="G1152" s="681" t="s">
        <v>3030</v>
      </c>
      <c r="H1152" s="681" t="s">
        <v>2064</v>
      </c>
      <c r="I1152" s="682">
        <v>4.4000000000000004</v>
      </c>
    </row>
    <row r="1153" spans="2:9">
      <c r="B1153" s="681" t="s">
        <v>3298</v>
      </c>
      <c r="C1153" s="681" t="s">
        <v>2988</v>
      </c>
      <c r="D1153" s="681" t="s">
        <v>975</v>
      </c>
      <c r="E1153" s="681" t="s">
        <v>3299</v>
      </c>
      <c r="F1153" s="681" t="s">
        <v>946</v>
      </c>
      <c r="G1153" s="681" t="s">
        <v>3033</v>
      </c>
      <c r="H1153" s="681" t="s">
        <v>2064</v>
      </c>
      <c r="I1153" s="682">
        <v>36</v>
      </c>
    </row>
    <row r="1154" spans="2:9">
      <c r="B1154" s="681" t="s">
        <v>3300</v>
      </c>
      <c r="C1154" s="681" t="s">
        <v>2988</v>
      </c>
      <c r="D1154" s="681" t="s">
        <v>975</v>
      </c>
      <c r="E1154" s="681" t="s">
        <v>3301</v>
      </c>
      <c r="F1154" s="681" t="s">
        <v>946</v>
      </c>
      <c r="G1154" s="681" t="s">
        <v>3033</v>
      </c>
      <c r="H1154" s="681" t="s">
        <v>2064</v>
      </c>
      <c r="I1154" s="682">
        <v>40</v>
      </c>
    </row>
    <row r="1155" spans="2:9">
      <c r="B1155" s="681" t="s">
        <v>3302</v>
      </c>
      <c r="C1155" s="681" t="s">
        <v>2988</v>
      </c>
      <c r="D1155" s="681" t="s">
        <v>975</v>
      </c>
      <c r="E1155" s="681" t="s">
        <v>3303</v>
      </c>
      <c r="F1155" s="681" t="s">
        <v>946</v>
      </c>
      <c r="G1155" s="681" t="s">
        <v>3304</v>
      </c>
      <c r="H1155" s="681" t="s">
        <v>2064</v>
      </c>
      <c r="I1155" s="682">
        <v>8.9</v>
      </c>
    </row>
    <row r="1156" spans="2:9">
      <c r="B1156" s="681" t="s">
        <v>3305</v>
      </c>
      <c r="C1156" s="681" t="s">
        <v>2988</v>
      </c>
      <c r="D1156" s="681" t="s">
        <v>975</v>
      </c>
      <c r="E1156" s="681" t="s">
        <v>3306</v>
      </c>
      <c r="F1156" s="681" t="s">
        <v>946</v>
      </c>
      <c r="G1156" s="681" t="s">
        <v>3304</v>
      </c>
      <c r="H1156" s="681" t="s">
        <v>2064</v>
      </c>
      <c r="I1156" s="682">
        <v>6.9</v>
      </c>
    </row>
    <row r="1157" spans="2:9">
      <c r="B1157" s="681" t="s">
        <v>3307</v>
      </c>
      <c r="C1157" s="681" t="s">
        <v>2988</v>
      </c>
      <c r="D1157" s="681" t="s">
        <v>975</v>
      </c>
      <c r="E1157" s="681" t="s">
        <v>3308</v>
      </c>
      <c r="F1157" s="681" t="s">
        <v>946</v>
      </c>
      <c r="G1157" s="681" t="s">
        <v>3304</v>
      </c>
      <c r="H1157" s="681" t="s">
        <v>2064</v>
      </c>
      <c r="I1157" s="682">
        <v>6.9</v>
      </c>
    </row>
    <row r="1158" spans="2:9">
      <c r="B1158" s="681" t="s">
        <v>3309</v>
      </c>
      <c r="C1158" s="681" t="s">
        <v>2988</v>
      </c>
      <c r="D1158" s="681" t="s">
        <v>975</v>
      </c>
      <c r="E1158" s="681" t="s">
        <v>3310</v>
      </c>
      <c r="F1158" s="681" t="s">
        <v>946</v>
      </c>
      <c r="G1158" s="681" t="s">
        <v>3304</v>
      </c>
      <c r="H1158" s="681" t="s">
        <v>2064</v>
      </c>
      <c r="I1158" s="682">
        <v>124</v>
      </c>
    </row>
    <row r="1159" spans="2:9">
      <c r="B1159" s="681" t="s">
        <v>3311</v>
      </c>
      <c r="C1159" s="681" t="s">
        <v>2988</v>
      </c>
      <c r="D1159" s="681" t="s">
        <v>975</v>
      </c>
      <c r="E1159" s="681" t="s">
        <v>2923</v>
      </c>
      <c r="F1159" s="681" t="s">
        <v>946</v>
      </c>
      <c r="G1159" s="681" t="s">
        <v>3304</v>
      </c>
      <c r="H1159" s="681" t="s">
        <v>2064</v>
      </c>
      <c r="I1159" s="682">
        <v>57</v>
      </c>
    </row>
    <row r="1160" spans="2:9">
      <c r="B1160" s="681" t="s">
        <v>3312</v>
      </c>
      <c r="C1160" s="681" t="s">
        <v>2988</v>
      </c>
      <c r="D1160" s="681" t="s">
        <v>975</v>
      </c>
      <c r="E1160" s="681" t="s">
        <v>3313</v>
      </c>
      <c r="F1160" s="681" t="s">
        <v>946</v>
      </c>
      <c r="G1160" s="681" t="s">
        <v>3304</v>
      </c>
      <c r="H1160" s="681" t="s">
        <v>2064</v>
      </c>
      <c r="I1160" s="682">
        <v>39</v>
      </c>
    </row>
    <row r="1161" spans="2:9">
      <c r="B1161" s="681" t="s">
        <v>3314</v>
      </c>
      <c r="C1161" s="681" t="s">
        <v>2988</v>
      </c>
      <c r="D1161" s="681" t="s">
        <v>975</v>
      </c>
      <c r="E1161" s="681" t="s">
        <v>3315</v>
      </c>
      <c r="F1161" s="681" t="s">
        <v>946</v>
      </c>
      <c r="G1161" s="681" t="s">
        <v>3304</v>
      </c>
      <c r="H1161" s="681" t="s">
        <v>2064</v>
      </c>
      <c r="I1161" s="682">
        <v>47</v>
      </c>
    </row>
    <row r="1162" spans="2:9">
      <c r="B1162" s="681" t="s">
        <v>3316</v>
      </c>
      <c r="C1162" s="681" t="s">
        <v>2988</v>
      </c>
      <c r="D1162" s="681" t="s">
        <v>975</v>
      </c>
      <c r="E1162" s="681" t="s">
        <v>3317</v>
      </c>
      <c r="F1162" s="681" t="s">
        <v>946</v>
      </c>
      <c r="G1162" s="681" t="s">
        <v>3304</v>
      </c>
      <c r="H1162" s="681" t="s">
        <v>2064</v>
      </c>
      <c r="I1162" s="682">
        <v>14.7</v>
      </c>
    </row>
    <row r="1163" spans="2:9">
      <c r="B1163" s="681" t="s">
        <v>3318</v>
      </c>
      <c r="C1163" s="681" t="s">
        <v>2988</v>
      </c>
      <c r="D1163" s="681" t="s">
        <v>975</v>
      </c>
      <c r="E1163" s="681" t="s">
        <v>3319</v>
      </c>
      <c r="F1163" s="681" t="s">
        <v>946</v>
      </c>
      <c r="G1163" s="681" t="s">
        <v>3304</v>
      </c>
      <c r="H1163" s="681" t="s">
        <v>2064</v>
      </c>
      <c r="I1163" s="682">
        <v>3.8</v>
      </c>
    </row>
    <row r="1164" spans="2:9">
      <c r="B1164" s="681" t="s">
        <v>3320</v>
      </c>
      <c r="C1164" s="681" t="s">
        <v>2988</v>
      </c>
      <c r="D1164" s="681" t="s">
        <v>975</v>
      </c>
      <c r="E1164" s="681" t="s">
        <v>3321</v>
      </c>
      <c r="F1164" s="681" t="s">
        <v>946</v>
      </c>
      <c r="G1164" s="681" t="s">
        <v>3304</v>
      </c>
      <c r="H1164" s="681" t="s">
        <v>2064</v>
      </c>
      <c r="I1164" s="682">
        <v>5.8</v>
      </c>
    </row>
    <row r="1165" spans="2:9">
      <c r="B1165" s="681" t="s">
        <v>3322</v>
      </c>
      <c r="C1165" s="681" t="s">
        <v>2988</v>
      </c>
      <c r="D1165" s="681" t="s">
        <v>975</v>
      </c>
      <c r="E1165" s="681" t="s">
        <v>3323</v>
      </c>
      <c r="F1165" s="681" t="s">
        <v>1258</v>
      </c>
      <c r="G1165" s="681" t="s">
        <v>3324</v>
      </c>
      <c r="H1165" s="681" t="s">
        <v>2064</v>
      </c>
      <c r="I1165" s="682">
        <v>13.3</v>
      </c>
    </row>
    <row r="1166" spans="2:9">
      <c r="B1166" s="681" t="s">
        <v>3325</v>
      </c>
      <c r="C1166" s="681" t="s">
        <v>2988</v>
      </c>
      <c r="D1166" s="681" t="s">
        <v>975</v>
      </c>
      <c r="E1166" s="681" t="s">
        <v>3326</v>
      </c>
      <c r="F1166" s="681" t="s">
        <v>1258</v>
      </c>
      <c r="G1166" s="681" t="s">
        <v>3324</v>
      </c>
      <c r="H1166" s="681" t="s">
        <v>2064</v>
      </c>
      <c r="I1166" s="682">
        <v>6.9</v>
      </c>
    </row>
    <row r="1167" spans="2:9">
      <c r="B1167" s="681" t="s">
        <v>3327</v>
      </c>
      <c r="C1167" s="681" t="s">
        <v>2988</v>
      </c>
      <c r="D1167" s="681" t="s">
        <v>975</v>
      </c>
      <c r="E1167" s="681" t="s">
        <v>3328</v>
      </c>
      <c r="F1167" s="681" t="s">
        <v>1258</v>
      </c>
      <c r="G1167" s="681" t="s">
        <v>3324</v>
      </c>
      <c r="H1167" s="681" t="s">
        <v>2064</v>
      </c>
      <c r="I1167" s="682">
        <v>13.6</v>
      </c>
    </row>
    <row r="1168" spans="2:9">
      <c r="B1168" s="681" t="s">
        <v>3329</v>
      </c>
      <c r="C1168" s="681" t="s">
        <v>2988</v>
      </c>
      <c r="D1168" s="681" t="s">
        <v>975</v>
      </c>
      <c r="E1168" s="681" t="s">
        <v>3330</v>
      </c>
      <c r="F1168" s="681" t="s">
        <v>1258</v>
      </c>
      <c r="G1168" s="681" t="s">
        <v>3324</v>
      </c>
      <c r="H1168" s="681" t="s">
        <v>2064</v>
      </c>
      <c r="I1168" s="682">
        <v>6.2</v>
      </c>
    </row>
    <row r="1169" spans="2:9">
      <c r="B1169" s="681" t="s">
        <v>3331</v>
      </c>
      <c r="C1169" s="681" t="s">
        <v>2988</v>
      </c>
      <c r="D1169" s="681" t="s">
        <v>975</v>
      </c>
      <c r="E1169" s="681" t="s">
        <v>3332</v>
      </c>
      <c r="F1169" s="681" t="s">
        <v>1258</v>
      </c>
      <c r="G1169" s="681" t="s">
        <v>3324</v>
      </c>
      <c r="H1169" s="681" t="s">
        <v>2064</v>
      </c>
      <c r="I1169" s="682">
        <v>8</v>
      </c>
    </row>
    <row r="1170" spans="2:9">
      <c r="B1170" s="681" t="s">
        <v>3333</v>
      </c>
      <c r="C1170" s="681" t="s">
        <v>2988</v>
      </c>
      <c r="D1170" s="681" t="s">
        <v>975</v>
      </c>
      <c r="E1170" s="681" t="s">
        <v>3334</v>
      </c>
      <c r="F1170" s="681" t="s">
        <v>1258</v>
      </c>
      <c r="G1170" s="681" t="s">
        <v>3324</v>
      </c>
      <c r="H1170" s="681" t="s">
        <v>2064</v>
      </c>
      <c r="I1170" s="682">
        <v>9</v>
      </c>
    </row>
    <row r="1171" spans="2:9">
      <c r="B1171" s="681" t="s">
        <v>3335</v>
      </c>
      <c r="C1171" s="681" t="s">
        <v>2988</v>
      </c>
      <c r="D1171" s="681" t="s">
        <v>975</v>
      </c>
      <c r="E1171" s="681" t="s">
        <v>3336</v>
      </c>
      <c r="F1171" s="681" t="s">
        <v>1258</v>
      </c>
      <c r="G1171" s="681" t="s">
        <v>3324</v>
      </c>
      <c r="H1171" s="681" t="s">
        <v>2064</v>
      </c>
      <c r="I1171" s="682">
        <v>2.4</v>
      </c>
    </row>
    <row r="1172" spans="2:9">
      <c r="B1172" s="681" t="s">
        <v>3337</v>
      </c>
      <c r="C1172" s="681" t="s">
        <v>2988</v>
      </c>
      <c r="D1172" s="681" t="s">
        <v>975</v>
      </c>
      <c r="E1172" s="681" t="s">
        <v>3338</v>
      </c>
      <c r="F1172" s="681" t="s">
        <v>1258</v>
      </c>
      <c r="G1172" s="681" t="s">
        <v>3324</v>
      </c>
      <c r="H1172" s="681" t="s">
        <v>2064</v>
      </c>
      <c r="I1172" s="682">
        <v>9.1</v>
      </c>
    </row>
    <row r="1173" spans="2:9">
      <c r="B1173" s="681" t="s">
        <v>3339</v>
      </c>
      <c r="C1173" s="681" t="s">
        <v>2988</v>
      </c>
      <c r="D1173" s="681" t="s">
        <v>975</v>
      </c>
      <c r="E1173" s="681" t="s">
        <v>3340</v>
      </c>
      <c r="F1173" s="681" t="s">
        <v>1258</v>
      </c>
      <c r="G1173" s="681" t="s">
        <v>2346</v>
      </c>
      <c r="H1173" s="681" t="s">
        <v>2064</v>
      </c>
      <c r="I1173" s="682">
        <v>3.1</v>
      </c>
    </row>
    <row r="1174" spans="2:9">
      <c r="B1174" s="681" t="s">
        <v>3341</v>
      </c>
      <c r="C1174" s="681" t="s">
        <v>2988</v>
      </c>
      <c r="D1174" s="681" t="s">
        <v>975</v>
      </c>
      <c r="E1174" s="681" t="s">
        <v>3342</v>
      </c>
      <c r="F1174" s="681" t="s">
        <v>1258</v>
      </c>
      <c r="G1174" s="681" t="s">
        <v>2346</v>
      </c>
      <c r="H1174" s="681" t="s">
        <v>2064</v>
      </c>
      <c r="I1174" s="682">
        <v>2.1</v>
      </c>
    </row>
    <row r="1175" spans="2:9">
      <c r="B1175" s="681" t="s">
        <v>3343</v>
      </c>
      <c r="C1175" s="681" t="s">
        <v>2988</v>
      </c>
      <c r="D1175" s="681" t="s">
        <v>975</v>
      </c>
      <c r="E1175" s="681" t="s">
        <v>3344</v>
      </c>
      <c r="F1175" s="681" t="s">
        <v>1258</v>
      </c>
      <c r="G1175" s="681" t="s">
        <v>3345</v>
      </c>
      <c r="H1175" s="681" t="s">
        <v>2064</v>
      </c>
      <c r="I1175" s="682">
        <v>16.5</v>
      </c>
    </row>
    <row r="1176" spans="2:9">
      <c r="B1176" s="681" t="s">
        <v>3346</v>
      </c>
      <c r="C1176" s="681" t="s">
        <v>2988</v>
      </c>
      <c r="D1176" s="681" t="s">
        <v>975</v>
      </c>
      <c r="E1176" s="681" t="s">
        <v>3347</v>
      </c>
      <c r="F1176" s="681" t="s">
        <v>1258</v>
      </c>
      <c r="G1176" s="681" t="s">
        <v>3345</v>
      </c>
      <c r="H1176" s="681" t="s">
        <v>2064</v>
      </c>
      <c r="I1176" s="682">
        <v>4</v>
      </c>
    </row>
    <row r="1177" spans="2:9">
      <c r="B1177" s="681" t="s">
        <v>3348</v>
      </c>
      <c r="C1177" s="681" t="s">
        <v>2988</v>
      </c>
      <c r="D1177" s="681" t="s">
        <v>975</v>
      </c>
      <c r="E1177" s="681" t="s">
        <v>3349</v>
      </c>
      <c r="F1177" s="681" t="s">
        <v>1258</v>
      </c>
      <c r="G1177" s="681" t="s">
        <v>3345</v>
      </c>
      <c r="H1177" s="681" t="s">
        <v>2064</v>
      </c>
      <c r="I1177" s="682">
        <v>17.600000000000001</v>
      </c>
    </row>
    <row r="1178" spans="2:9">
      <c r="B1178" s="681" t="s">
        <v>3350</v>
      </c>
      <c r="C1178" s="681" t="s">
        <v>2988</v>
      </c>
      <c r="D1178" s="681" t="s">
        <v>975</v>
      </c>
      <c r="E1178" s="681" t="s">
        <v>3351</v>
      </c>
      <c r="F1178" s="681" t="s">
        <v>1258</v>
      </c>
      <c r="G1178" s="681" t="s">
        <v>3345</v>
      </c>
      <c r="H1178" s="681" t="s">
        <v>2064</v>
      </c>
      <c r="I1178" s="682">
        <v>4</v>
      </c>
    </row>
    <row r="1179" spans="2:9">
      <c r="B1179" s="681" t="s">
        <v>3352</v>
      </c>
      <c r="C1179" s="681" t="s">
        <v>2988</v>
      </c>
      <c r="D1179" s="681" t="s">
        <v>975</v>
      </c>
      <c r="E1179" s="681" t="s">
        <v>1622</v>
      </c>
      <c r="F1179" s="681" t="s">
        <v>1258</v>
      </c>
      <c r="G1179" s="681" t="s">
        <v>3345</v>
      </c>
      <c r="H1179" s="681" t="s">
        <v>2064</v>
      </c>
      <c r="I1179" s="682">
        <v>12.7</v>
      </c>
    </row>
    <row r="1180" spans="2:9">
      <c r="B1180" s="681" t="s">
        <v>3353</v>
      </c>
      <c r="C1180" s="681" t="s">
        <v>2988</v>
      </c>
      <c r="D1180" s="681" t="s">
        <v>975</v>
      </c>
      <c r="E1180" s="681" t="s">
        <v>3354</v>
      </c>
      <c r="F1180" s="681" t="s">
        <v>1258</v>
      </c>
      <c r="G1180" s="681" t="s">
        <v>3345</v>
      </c>
      <c r="H1180" s="681" t="s">
        <v>2064</v>
      </c>
      <c r="I1180" s="682">
        <v>20.3</v>
      </c>
    </row>
    <row r="1181" spans="2:9">
      <c r="B1181" s="681" t="s">
        <v>3355</v>
      </c>
      <c r="C1181" s="681" t="s">
        <v>2988</v>
      </c>
      <c r="D1181" s="681" t="s">
        <v>975</v>
      </c>
      <c r="E1181" s="681" t="s">
        <v>3356</v>
      </c>
      <c r="F1181" s="681" t="s">
        <v>1258</v>
      </c>
      <c r="G1181" s="681" t="s">
        <v>3345</v>
      </c>
      <c r="H1181" s="681" t="s">
        <v>2064</v>
      </c>
      <c r="I1181" s="682">
        <v>43</v>
      </c>
    </row>
    <row r="1182" spans="2:9">
      <c r="B1182" s="681" t="s">
        <v>3357</v>
      </c>
      <c r="C1182" s="681" t="s">
        <v>2988</v>
      </c>
      <c r="D1182" s="681" t="s">
        <v>975</v>
      </c>
      <c r="E1182" s="681" t="s">
        <v>3358</v>
      </c>
      <c r="F1182" s="681" t="s">
        <v>1258</v>
      </c>
      <c r="G1182" s="681" t="s">
        <v>3345</v>
      </c>
      <c r="H1182" s="681" t="s">
        <v>2064</v>
      </c>
      <c r="I1182" s="682">
        <v>51</v>
      </c>
    </row>
    <row r="1183" spans="2:9">
      <c r="B1183" s="681" t="s">
        <v>3359</v>
      </c>
      <c r="C1183" s="681" t="s">
        <v>2988</v>
      </c>
      <c r="D1183" s="681" t="s">
        <v>975</v>
      </c>
      <c r="E1183" s="681" t="s">
        <v>3360</v>
      </c>
      <c r="F1183" s="681" t="s">
        <v>1258</v>
      </c>
      <c r="G1183" s="681" t="s">
        <v>3084</v>
      </c>
      <c r="H1183" s="681" t="s">
        <v>2064</v>
      </c>
      <c r="I1183" s="682">
        <v>5.5</v>
      </c>
    </row>
    <row r="1184" spans="2:9">
      <c r="B1184" s="681" t="s">
        <v>3361</v>
      </c>
      <c r="C1184" s="681" t="s">
        <v>2988</v>
      </c>
      <c r="D1184" s="681" t="s">
        <v>975</v>
      </c>
      <c r="E1184" s="681" t="s">
        <v>3362</v>
      </c>
      <c r="F1184" s="681" t="s">
        <v>1258</v>
      </c>
      <c r="G1184" s="681" t="s">
        <v>3084</v>
      </c>
      <c r="H1184" s="681" t="s">
        <v>2064</v>
      </c>
      <c r="I1184" s="682">
        <v>3.6</v>
      </c>
    </row>
    <row r="1185" spans="2:9">
      <c r="B1185" s="681" t="s">
        <v>3363</v>
      </c>
      <c r="C1185" s="681" t="s">
        <v>2988</v>
      </c>
      <c r="D1185" s="681" t="s">
        <v>975</v>
      </c>
      <c r="E1185" s="681" t="s">
        <v>2130</v>
      </c>
      <c r="F1185" s="681" t="s">
        <v>1258</v>
      </c>
      <c r="G1185" s="681" t="s">
        <v>3084</v>
      </c>
      <c r="H1185" s="681" t="s">
        <v>2064</v>
      </c>
      <c r="I1185" s="682">
        <v>5.6</v>
      </c>
    </row>
    <row r="1186" spans="2:9">
      <c r="B1186" s="681" t="s">
        <v>3364</v>
      </c>
      <c r="C1186" s="681" t="s">
        <v>2988</v>
      </c>
      <c r="D1186" s="681" t="s">
        <v>975</v>
      </c>
      <c r="E1186" s="681" t="s">
        <v>3365</v>
      </c>
      <c r="F1186" s="681" t="s">
        <v>1258</v>
      </c>
      <c r="G1186" s="681" t="s">
        <v>3366</v>
      </c>
      <c r="H1186" s="681" t="s">
        <v>2064</v>
      </c>
      <c r="I1186" s="682">
        <v>5.5</v>
      </c>
    </row>
    <row r="1187" spans="2:9">
      <c r="B1187" s="681" t="s">
        <v>3367</v>
      </c>
      <c r="C1187" s="681" t="s">
        <v>2988</v>
      </c>
      <c r="D1187" s="681" t="s">
        <v>975</v>
      </c>
      <c r="E1187" s="681" t="s">
        <v>3368</v>
      </c>
      <c r="F1187" s="681" t="s">
        <v>1258</v>
      </c>
      <c r="G1187" s="681" t="s">
        <v>3366</v>
      </c>
      <c r="H1187" s="681" t="s">
        <v>2064</v>
      </c>
      <c r="I1187" s="682">
        <v>16</v>
      </c>
    </row>
    <row r="1188" spans="2:9">
      <c r="B1188" s="681" t="s">
        <v>3369</v>
      </c>
      <c r="C1188" s="681" t="s">
        <v>2988</v>
      </c>
      <c r="D1188" s="681" t="s">
        <v>975</v>
      </c>
      <c r="E1188" s="681" t="s">
        <v>1638</v>
      </c>
      <c r="F1188" s="681" t="s">
        <v>1258</v>
      </c>
      <c r="G1188" s="681" t="s">
        <v>3366</v>
      </c>
      <c r="H1188" s="681" t="s">
        <v>2064</v>
      </c>
      <c r="I1188" s="682">
        <v>27.5</v>
      </c>
    </row>
    <row r="1189" spans="2:9">
      <c r="B1189" s="681" t="s">
        <v>3370</v>
      </c>
      <c r="C1189" s="681" t="s">
        <v>2988</v>
      </c>
      <c r="D1189" s="681" t="s">
        <v>975</v>
      </c>
      <c r="E1189" s="681" t="s">
        <v>1822</v>
      </c>
      <c r="F1189" s="681" t="s">
        <v>1258</v>
      </c>
      <c r="G1189" s="681" t="s">
        <v>3366</v>
      </c>
      <c r="H1189" s="681" t="s">
        <v>2064</v>
      </c>
      <c r="I1189" s="682">
        <v>16.8</v>
      </c>
    </row>
    <row r="1190" spans="2:9">
      <c r="B1190" s="681" t="s">
        <v>3371</v>
      </c>
      <c r="C1190" s="681" t="s">
        <v>2988</v>
      </c>
      <c r="D1190" s="681" t="s">
        <v>975</v>
      </c>
      <c r="E1190" s="681" t="s">
        <v>3372</v>
      </c>
      <c r="F1190" s="681" t="s">
        <v>1258</v>
      </c>
      <c r="G1190" s="681" t="s">
        <v>3373</v>
      </c>
      <c r="H1190" s="681" t="s">
        <v>2064</v>
      </c>
      <c r="I1190" s="682">
        <v>28</v>
      </c>
    </row>
    <row r="1191" spans="2:9">
      <c r="B1191" s="681" t="s">
        <v>3374</v>
      </c>
      <c r="C1191" s="681" t="s">
        <v>2988</v>
      </c>
      <c r="D1191" s="681" t="s">
        <v>975</v>
      </c>
      <c r="E1191" s="681" t="s">
        <v>3375</v>
      </c>
      <c r="F1191" s="681" t="s">
        <v>1258</v>
      </c>
      <c r="G1191" s="681" t="s">
        <v>3373</v>
      </c>
      <c r="H1191" s="681" t="s">
        <v>2064</v>
      </c>
      <c r="I1191" s="682">
        <v>18.100000000000001</v>
      </c>
    </row>
    <row r="1192" spans="2:9">
      <c r="B1192" s="681" t="s">
        <v>3376</v>
      </c>
      <c r="C1192" s="681" t="s">
        <v>2988</v>
      </c>
      <c r="D1192" s="681" t="s">
        <v>975</v>
      </c>
      <c r="E1192" s="681" t="s">
        <v>3377</v>
      </c>
      <c r="F1192" s="681" t="s">
        <v>1258</v>
      </c>
      <c r="G1192" s="681" t="s">
        <v>3373</v>
      </c>
      <c r="H1192" s="681" t="s">
        <v>2064</v>
      </c>
      <c r="I1192" s="682">
        <v>4.3</v>
      </c>
    </row>
    <row r="1193" spans="2:9">
      <c r="B1193" s="681" t="s">
        <v>3378</v>
      </c>
      <c r="C1193" s="681" t="s">
        <v>2988</v>
      </c>
      <c r="D1193" s="681" t="s">
        <v>975</v>
      </c>
      <c r="E1193" s="681" t="s">
        <v>3379</v>
      </c>
      <c r="F1193" s="681" t="s">
        <v>1258</v>
      </c>
      <c r="G1193" s="681" t="s">
        <v>3373</v>
      </c>
      <c r="H1193" s="681" t="s">
        <v>2064</v>
      </c>
      <c r="I1193" s="682">
        <v>13</v>
      </c>
    </row>
    <row r="1194" spans="2:9">
      <c r="B1194" s="681" t="s">
        <v>3380</v>
      </c>
      <c r="C1194" s="681" t="s">
        <v>2988</v>
      </c>
      <c r="D1194" s="681" t="s">
        <v>975</v>
      </c>
      <c r="E1194" s="681" t="s">
        <v>3381</v>
      </c>
      <c r="F1194" s="681" t="s">
        <v>1258</v>
      </c>
      <c r="G1194" s="681" t="s">
        <v>3373</v>
      </c>
      <c r="H1194" s="681" t="s">
        <v>2064</v>
      </c>
      <c r="I1194" s="682">
        <v>12.9</v>
      </c>
    </row>
    <row r="1195" spans="2:9">
      <c r="B1195" s="681" t="s">
        <v>3382</v>
      </c>
      <c r="C1195" s="681" t="s">
        <v>2988</v>
      </c>
      <c r="D1195" s="681" t="s">
        <v>975</v>
      </c>
      <c r="E1195" s="681" t="s">
        <v>3383</v>
      </c>
      <c r="F1195" s="681" t="s">
        <v>1258</v>
      </c>
      <c r="G1195" s="681" t="s">
        <v>3373</v>
      </c>
      <c r="H1195" s="681" t="s">
        <v>2064</v>
      </c>
      <c r="I1195" s="682">
        <v>3.5</v>
      </c>
    </row>
    <row r="1196" spans="2:9">
      <c r="B1196" s="681" t="s">
        <v>3384</v>
      </c>
      <c r="C1196" s="681" t="s">
        <v>2988</v>
      </c>
      <c r="D1196" s="681" t="s">
        <v>975</v>
      </c>
      <c r="E1196" s="681" t="s">
        <v>3385</v>
      </c>
      <c r="F1196" s="681" t="s">
        <v>1258</v>
      </c>
      <c r="G1196" s="681" t="s">
        <v>3386</v>
      </c>
      <c r="H1196" s="681" t="s">
        <v>2064</v>
      </c>
      <c r="I1196" s="682">
        <v>80</v>
      </c>
    </row>
    <row r="1197" spans="2:9">
      <c r="B1197" s="681" t="s">
        <v>3387</v>
      </c>
      <c r="C1197" s="681" t="s">
        <v>2988</v>
      </c>
      <c r="D1197" s="681" t="s">
        <v>975</v>
      </c>
      <c r="E1197" s="681" t="s">
        <v>3388</v>
      </c>
      <c r="F1197" s="681" t="s">
        <v>1258</v>
      </c>
      <c r="G1197" s="681" t="s">
        <v>3386</v>
      </c>
      <c r="H1197" s="681" t="s">
        <v>2064</v>
      </c>
      <c r="I1197" s="682">
        <v>160</v>
      </c>
    </row>
    <row r="1198" spans="2:9">
      <c r="B1198" s="681" t="s">
        <v>3389</v>
      </c>
      <c r="C1198" s="681" t="s">
        <v>2988</v>
      </c>
      <c r="D1198" s="681" t="s">
        <v>975</v>
      </c>
      <c r="E1198" s="681" t="s">
        <v>3390</v>
      </c>
      <c r="F1198" s="681" t="s">
        <v>1258</v>
      </c>
      <c r="G1198" s="681" t="s">
        <v>3386</v>
      </c>
      <c r="H1198" s="681" t="s">
        <v>2064</v>
      </c>
      <c r="I1198" s="682">
        <v>6.4</v>
      </c>
    </row>
    <row r="1199" spans="2:9">
      <c r="B1199" s="681" t="s">
        <v>3391</v>
      </c>
      <c r="C1199" s="681" t="s">
        <v>2988</v>
      </c>
      <c r="D1199" s="681" t="s">
        <v>975</v>
      </c>
      <c r="E1199" s="681" t="s">
        <v>3392</v>
      </c>
      <c r="F1199" s="681" t="s">
        <v>1258</v>
      </c>
      <c r="G1199" s="681" t="s">
        <v>3386</v>
      </c>
      <c r="H1199" s="681" t="s">
        <v>2064</v>
      </c>
      <c r="I1199" s="682">
        <v>6.7</v>
      </c>
    </row>
    <row r="1200" spans="2:9">
      <c r="B1200" s="681" t="s">
        <v>3393</v>
      </c>
      <c r="C1200" s="681" t="s">
        <v>2988</v>
      </c>
      <c r="D1200" s="681" t="s">
        <v>975</v>
      </c>
      <c r="E1200" s="681" t="s">
        <v>1299</v>
      </c>
      <c r="F1200" s="681" t="s">
        <v>1258</v>
      </c>
      <c r="G1200" s="681" t="s">
        <v>3386</v>
      </c>
      <c r="H1200" s="681" t="s">
        <v>2064</v>
      </c>
      <c r="I1200" s="682">
        <v>3.7</v>
      </c>
    </row>
    <row r="1201" spans="2:9">
      <c r="B1201" s="681" t="s">
        <v>3394</v>
      </c>
      <c r="C1201" s="681" t="s">
        <v>2988</v>
      </c>
      <c r="D1201" s="681" t="s">
        <v>975</v>
      </c>
      <c r="E1201" s="681" t="s">
        <v>3319</v>
      </c>
      <c r="F1201" s="681" t="s">
        <v>1258</v>
      </c>
      <c r="G1201" s="681" t="s">
        <v>3386</v>
      </c>
      <c r="H1201" s="681" t="s">
        <v>2064</v>
      </c>
      <c r="I1201" s="682">
        <v>4.5</v>
      </c>
    </row>
    <row r="1202" spans="2:9">
      <c r="B1202" s="681" t="s">
        <v>3395</v>
      </c>
      <c r="C1202" s="681" t="s">
        <v>2988</v>
      </c>
      <c r="D1202" s="681" t="s">
        <v>975</v>
      </c>
      <c r="E1202" s="681" t="s">
        <v>3396</v>
      </c>
      <c r="F1202" s="681" t="s">
        <v>1258</v>
      </c>
      <c r="G1202" s="681" t="s">
        <v>3386</v>
      </c>
      <c r="H1202" s="681" t="s">
        <v>2064</v>
      </c>
      <c r="I1202" s="682">
        <v>7</v>
      </c>
    </row>
    <row r="1203" spans="2:9">
      <c r="B1203" s="681" t="s">
        <v>3397</v>
      </c>
      <c r="C1203" s="681" t="s">
        <v>2988</v>
      </c>
      <c r="D1203" s="681" t="s">
        <v>975</v>
      </c>
      <c r="E1203" s="681" t="s">
        <v>3398</v>
      </c>
      <c r="F1203" s="681" t="s">
        <v>1258</v>
      </c>
      <c r="G1203" s="681" t="s">
        <v>3386</v>
      </c>
      <c r="H1203" s="681" t="s">
        <v>2064</v>
      </c>
      <c r="I1203" s="682">
        <v>4.8</v>
      </c>
    </row>
    <row r="1204" spans="2:9">
      <c r="B1204" s="681" t="s">
        <v>3399</v>
      </c>
      <c r="C1204" s="681" t="s">
        <v>2988</v>
      </c>
      <c r="D1204" s="681" t="s">
        <v>975</v>
      </c>
      <c r="E1204" s="681" t="s">
        <v>3400</v>
      </c>
      <c r="F1204" s="681" t="s">
        <v>1258</v>
      </c>
      <c r="G1204" s="681" t="s">
        <v>3386</v>
      </c>
      <c r="H1204" s="681" t="s">
        <v>2064</v>
      </c>
      <c r="I1204" s="682">
        <v>4</v>
      </c>
    </row>
    <row r="1205" spans="2:9">
      <c r="B1205" s="681" t="s">
        <v>3401</v>
      </c>
      <c r="C1205" s="681" t="s">
        <v>2988</v>
      </c>
      <c r="D1205" s="681" t="s">
        <v>975</v>
      </c>
      <c r="E1205" s="681" t="s">
        <v>3402</v>
      </c>
      <c r="F1205" s="681" t="s">
        <v>1258</v>
      </c>
      <c r="G1205" s="681" t="s">
        <v>3386</v>
      </c>
      <c r="H1205" s="681" t="s">
        <v>2064</v>
      </c>
      <c r="I1205" s="682">
        <v>4.2</v>
      </c>
    </row>
    <row r="1206" spans="2:9">
      <c r="B1206" s="681" t="s">
        <v>3403</v>
      </c>
      <c r="C1206" s="681" t="s">
        <v>2988</v>
      </c>
      <c r="D1206" s="681" t="s">
        <v>975</v>
      </c>
      <c r="E1206" s="681" t="s">
        <v>3404</v>
      </c>
      <c r="F1206" s="681" t="s">
        <v>1258</v>
      </c>
      <c r="G1206" s="681" t="s">
        <v>3386</v>
      </c>
      <c r="H1206" s="681" t="s">
        <v>2064</v>
      </c>
      <c r="I1206" s="682">
        <v>5.5</v>
      </c>
    </row>
    <row r="1207" spans="2:9">
      <c r="B1207" s="681" t="s">
        <v>3405</v>
      </c>
      <c r="C1207" s="681" t="s">
        <v>2988</v>
      </c>
      <c r="D1207" s="681" t="s">
        <v>975</v>
      </c>
      <c r="E1207" s="681" t="s">
        <v>1628</v>
      </c>
      <c r="F1207" s="681" t="s">
        <v>1258</v>
      </c>
      <c r="G1207" s="681" t="s">
        <v>3386</v>
      </c>
      <c r="H1207" s="681" t="s">
        <v>2064</v>
      </c>
      <c r="I1207" s="682">
        <v>2.5</v>
      </c>
    </row>
    <row r="1208" spans="2:9">
      <c r="B1208" s="681" t="s">
        <v>3406</v>
      </c>
      <c r="C1208" s="681" t="s">
        <v>2988</v>
      </c>
      <c r="D1208" s="681" t="s">
        <v>975</v>
      </c>
      <c r="E1208" s="681" t="s">
        <v>3407</v>
      </c>
      <c r="F1208" s="681" t="s">
        <v>1258</v>
      </c>
      <c r="G1208" s="681" t="s">
        <v>3386</v>
      </c>
      <c r="H1208" s="681" t="s">
        <v>2064</v>
      </c>
      <c r="I1208" s="682">
        <v>4.5999999999999996</v>
      </c>
    </row>
    <row r="1209" spans="2:9">
      <c r="B1209" s="681" t="s">
        <v>3408</v>
      </c>
      <c r="C1209" s="681" t="s">
        <v>2988</v>
      </c>
      <c r="D1209" s="681" t="s">
        <v>975</v>
      </c>
      <c r="E1209" s="681" t="s">
        <v>3409</v>
      </c>
      <c r="F1209" s="681" t="s">
        <v>1258</v>
      </c>
      <c r="G1209" s="681" t="s">
        <v>3386</v>
      </c>
      <c r="H1209" s="681" t="s">
        <v>2064</v>
      </c>
      <c r="I1209" s="682">
        <v>13</v>
      </c>
    </row>
    <row r="1210" spans="2:9">
      <c r="B1210" s="681" t="s">
        <v>3410</v>
      </c>
      <c r="C1210" s="681" t="s">
        <v>2988</v>
      </c>
      <c r="D1210" s="681" t="s">
        <v>975</v>
      </c>
      <c r="E1210" s="681" t="s">
        <v>3411</v>
      </c>
      <c r="F1210" s="681" t="s">
        <v>1258</v>
      </c>
      <c r="G1210" s="681" t="s">
        <v>3412</v>
      </c>
      <c r="H1210" s="681" t="s">
        <v>2064</v>
      </c>
      <c r="I1210" s="682">
        <v>70.900000000000006</v>
      </c>
    </row>
    <row r="1211" spans="2:9">
      <c r="B1211" s="681" t="s">
        <v>3413</v>
      </c>
      <c r="C1211" s="681" t="s">
        <v>2988</v>
      </c>
      <c r="D1211" s="681" t="s">
        <v>975</v>
      </c>
      <c r="E1211" s="681" t="s">
        <v>3414</v>
      </c>
      <c r="F1211" s="681" t="s">
        <v>1258</v>
      </c>
      <c r="G1211" s="681" t="s">
        <v>3412</v>
      </c>
      <c r="H1211" s="681" t="s">
        <v>2064</v>
      </c>
      <c r="I1211" s="682">
        <v>44.7</v>
      </c>
    </row>
    <row r="1212" spans="2:9">
      <c r="B1212" s="681" t="s">
        <v>3415</v>
      </c>
      <c r="C1212" s="681" t="s">
        <v>2988</v>
      </c>
      <c r="D1212" s="681" t="s">
        <v>975</v>
      </c>
      <c r="E1212" s="681" t="s">
        <v>3416</v>
      </c>
      <c r="F1212" s="681" t="s">
        <v>1258</v>
      </c>
      <c r="G1212" s="681" t="s">
        <v>3412</v>
      </c>
      <c r="H1212" s="681" t="s">
        <v>2064</v>
      </c>
      <c r="I1212" s="682">
        <v>24.5</v>
      </c>
    </row>
    <row r="1213" spans="2:9">
      <c r="B1213" s="681" t="s">
        <v>3417</v>
      </c>
      <c r="C1213" s="681" t="s">
        <v>2988</v>
      </c>
      <c r="D1213" s="681" t="s">
        <v>975</v>
      </c>
      <c r="E1213" s="681" t="s">
        <v>3418</v>
      </c>
      <c r="F1213" s="681" t="s">
        <v>1258</v>
      </c>
      <c r="G1213" s="681" t="s">
        <v>3412</v>
      </c>
      <c r="H1213" s="681" t="s">
        <v>2064</v>
      </c>
      <c r="I1213" s="682">
        <v>134.4</v>
      </c>
    </row>
    <row r="1214" spans="2:9">
      <c r="B1214" s="681" t="s">
        <v>3419</v>
      </c>
      <c r="C1214" s="681" t="s">
        <v>2988</v>
      </c>
      <c r="D1214" s="681" t="s">
        <v>975</v>
      </c>
      <c r="E1214" s="681" t="s">
        <v>3420</v>
      </c>
      <c r="F1214" s="681" t="s">
        <v>1258</v>
      </c>
      <c r="G1214" s="681" t="s">
        <v>3412</v>
      </c>
      <c r="H1214" s="681" t="s">
        <v>2064</v>
      </c>
      <c r="I1214" s="682">
        <v>51</v>
      </c>
    </row>
    <row r="1215" spans="2:9">
      <c r="B1215" s="681" t="s">
        <v>3421</v>
      </c>
      <c r="C1215" s="681" t="s">
        <v>2988</v>
      </c>
      <c r="D1215" s="681" t="s">
        <v>975</v>
      </c>
      <c r="E1215" s="681" t="s">
        <v>3422</v>
      </c>
      <c r="F1215" s="681" t="s">
        <v>1258</v>
      </c>
      <c r="G1215" s="681" t="s">
        <v>3412</v>
      </c>
      <c r="H1215" s="681" t="s">
        <v>2064</v>
      </c>
      <c r="I1215" s="682">
        <v>45.4</v>
      </c>
    </row>
    <row r="1216" spans="2:9">
      <c r="B1216" s="681" t="s">
        <v>3423</v>
      </c>
      <c r="C1216" s="681" t="s">
        <v>2988</v>
      </c>
      <c r="D1216" s="681" t="s">
        <v>975</v>
      </c>
      <c r="E1216" s="681" t="s">
        <v>3424</v>
      </c>
      <c r="F1216" s="681" t="s">
        <v>1258</v>
      </c>
      <c r="G1216" s="681" t="s">
        <v>3412</v>
      </c>
      <c r="H1216" s="681" t="s">
        <v>2064</v>
      </c>
      <c r="I1216" s="682">
        <v>3.1</v>
      </c>
    </row>
    <row r="1217" spans="2:9">
      <c r="B1217" s="681" t="s">
        <v>3425</v>
      </c>
      <c r="C1217" s="681" t="s">
        <v>2988</v>
      </c>
      <c r="D1217" s="681" t="s">
        <v>975</v>
      </c>
      <c r="E1217" s="681" t="s">
        <v>3319</v>
      </c>
      <c r="F1217" s="681" t="s">
        <v>1258</v>
      </c>
      <c r="G1217" s="681" t="s">
        <v>3412</v>
      </c>
      <c r="H1217" s="681" t="s">
        <v>2064</v>
      </c>
      <c r="I1217" s="682">
        <v>2.5</v>
      </c>
    </row>
    <row r="1218" spans="2:9">
      <c r="B1218" s="681" t="s">
        <v>3426</v>
      </c>
      <c r="C1218" s="681" t="s">
        <v>2988</v>
      </c>
      <c r="D1218" s="681" t="s">
        <v>975</v>
      </c>
      <c r="E1218" s="681" t="s">
        <v>3427</v>
      </c>
      <c r="F1218" s="681" t="s">
        <v>1258</v>
      </c>
      <c r="G1218" s="681" t="s">
        <v>3412</v>
      </c>
      <c r="H1218" s="681" t="s">
        <v>2064</v>
      </c>
      <c r="I1218" s="682">
        <v>3.2</v>
      </c>
    </row>
    <row r="1219" spans="2:9">
      <c r="B1219" s="681" t="s">
        <v>3428</v>
      </c>
      <c r="C1219" s="681" t="s">
        <v>2988</v>
      </c>
      <c r="D1219" s="681" t="s">
        <v>975</v>
      </c>
      <c r="E1219" s="681" t="s">
        <v>3429</v>
      </c>
      <c r="F1219" s="681" t="s">
        <v>1258</v>
      </c>
      <c r="G1219" s="681" t="s">
        <v>3412</v>
      </c>
      <c r="H1219" s="681" t="s">
        <v>2064</v>
      </c>
      <c r="I1219" s="682">
        <v>2.2999999999999998</v>
      </c>
    </row>
    <row r="1220" spans="2:9">
      <c r="B1220" s="681" t="s">
        <v>3430</v>
      </c>
      <c r="C1220" s="681" t="s">
        <v>2988</v>
      </c>
      <c r="D1220" s="681" t="s">
        <v>975</v>
      </c>
      <c r="E1220" s="681" t="s">
        <v>3431</v>
      </c>
      <c r="F1220" s="681" t="s">
        <v>1258</v>
      </c>
      <c r="G1220" s="681" t="s">
        <v>3412</v>
      </c>
      <c r="H1220" s="681" t="s">
        <v>2064</v>
      </c>
      <c r="I1220" s="682">
        <v>4.9000000000000004</v>
      </c>
    </row>
    <row r="1221" spans="2:9">
      <c r="B1221" s="681" t="s">
        <v>3432</v>
      </c>
      <c r="C1221" s="681" t="s">
        <v>2988</v>
      </c>
      <c r="D1221" s="681" t="s">
        <v>975</v>
      </c>
      <c r="E1221" s="681" t="s">
        <v>3433</v>
      </c>
      <c r="F1221" s="681" t="s">
        <v>1258</v>
      </c>
      <c r="G1221" s="681" t="s">
        <v>3434</v>
      </c>
      <c r="H1221" s="681" t="s">
        <v>2064</v>
      </c>
      <c r="I1221" s="682">
        <v>63</v>
      </c>
    </row>
    <row r="1222" spans="2:9">
      <c r="B1222" s="681" t="s">
        <v>3435</v>
      </c>
      <c r="C1222" s="681" t="s">
        <v>2988</v>
      </c>
      <c r="D1222" s="681" t="s">
        <v>975</v>
      </c>
      <c r="E1222" s="681" t="s">
        <v>3436</v>
      </c>
      <c r="F1222" s="681" t="s">
        <v>1258</v>
      </c>
      <c r="G1222" s="681" t="s">
        <v>3434</v>
      </c>
      <c r="H1222" s="681" t="s">
        <v>2064</v>
      </c>
      <c r="I1222" s="682">
        <v>6.3</v>
      </c>
    </row>
    <row r="1223" spans="2:9">
      <c r="B1223" s="681" t="s">
        <v>3437</v>
      </c>
      <c r="C1223" s="681" t="s">
        <v>2988</v>
      </c>
      <c r="D1223" s="681" t="s">
        <v>975</v>
      </c>
      <c r="E1223" s="681" t="s">
        <v>3438</v>
      </c>
      <c r="F1223" s="681" t="s">
        <v>1258</v>
      </c>
      <c r="G1223" s="681" t="s">
        <v>3439</v>
      </c>
      <c r="H1223" s="681" t="s">
        <v>2064</v>
      </c>
      <c r="I1223" s="682">
        <v>3.5</v>
      </c>
    </row>
    <row r="1224" spans="2:9">
      <c r="B1224" s="681" t="s">
        <v>3440</v>
      </c>
      <c r="C1224" s="681" t="s">
        <v>2988</v>
      </c>
      <c r="D1224" s="681" t="s">
        <v>975</v>
      </c>
      <c r="E1224" s="681" t="s">
        <v>3441</v>
      </c>
      <c r="F1224" s="681" t="s">
        <v>1258</v>
      </c>
      <c r="G1224" s="681" t="s">
        <v>3439</v>
      </c>
      <c r="H1224" s="681" t="s">
        <v>2064</v>
      </c>
      <c r="I1224" s="682">
        <v>36</v>
      </c>
    </row>
    <row r="1225" spans="2:9">
      <c r="B1225" s="681" t="s">
        <v>3442</v>
      </c>
      <c r="C1225" s="681" t="s">
        <v>2988</v>
      </c>
      <c r="D1225" s="681" t="s">
        <v>975</v>
      </c>
      <c r="E1225" s="681" t="s">
        <v>3443</v>
      </c>
      <c r="F1225" s="681" t="s">
        <v>1258</v>
      </c>
      <c r="G1225" s="681" t="s">
        <v>3439</v>
      </c>
      <c r="H1225" s="681" t="s">
        <v>2064</v>
      </c>
      <c r="I1225" s="682">
        <v>221</v>
      </c>
    </row>
    <row r="1226" spans="2:9">
      <c r="B1226" s="681" t="s">
        <v>3444</v>
      </c>
      <c r="C1226" s="681" t="s">
        <v>2988</v>
      </c>
      <c r="D1226" s="681" t="s">
        <v>975</v>
      </c>
      <c r="E1226" s="681" t="s">
        <v>3445</v>
      </c>
      <c r="F1226" s="681" t="s">
        <v>1258</v>
      </c>
      <c r="G1226" s="681" t="s">
        <v>3439</v>
      </c>
      <c r="H1226" s="681" t="s">
        <v>2064</v>
      </c>
      <c r="I1226" s="682">
        <v>4.0999999999999996</v>
      </c>
    </row>
    <row r="1227" spans="2:9">
      <c r="B1227" s="681" t="s">
        <v>3446</v>
      </c>
      <c r="C1227" s="681" t="s">
        <v>2988</v>
      </c>
      <c r="D1227" s="681" t="s">
        <v>975</v>
      </c>
      <c r="E1227" s="681" t="s">
        <v>3447</v>
      </c>
      <c r="F1227" s="681" t="s">
        <v>1258</v>
      </c>
      <c r="G1227" s="681" t="s">
        <v>3439</v>
      </c>
      <c r="H1227" s="681" t="s">
        <v>2064</v>
      </c>
      <c r="I1227" s="682">
        <v>13.5</v>
      </c>
    </row>
    <row r="1228" spans="2:9">
      <c r="B1228" s="681" t="s">
        <v>3448</v>
      </c>
      <c r="C1228" s="681" t="s">
        <v>2988</v>
      </c>
      <c r="D1228" s="681" t="s">
        <v>975</v>
      </c>
      <c r="E1228" s="681" t="s">
        <v>3449</v>
      </c>
      <c r="F1228" s="681" t="s">
        <v>1258</v>
      </c>
      <c r="G1228" s="681" t="s">
        <v>3439</v>
      </c>
      <c r="H1228" s="681" t="s">
        <v>2064</v>
      </c>
      <c r="I1228" s="682">
        <v>4.8</v>
      </c>
    </row>
    <row r="1229" spans="2:9">
      <c r="B1229" s="681" t="s">
        <v>3450</v>
      </c>
      <c r="C1229" s="681" t="s">
        <v>2988</v>
      </c>
      <c r="D1229" s="681" t="s">
        <v>975</v>
      </c>
      <c r="E1229" s="681" t="s">
        <v>3451</v>
      </c>
      <c r="F1229" s="681" t="s">
        <v>1258</v>
      </c>
      <c r="G1229" s="681" t="s">
        <v>3439</v>
      </c>
      <c r="H1229" s="681" t="s">
        <v>2064</v>
      </c>
      <c r="I1229" s="682">
        <v>5.5</v>
      </c>
    </row>
    <row r="1230" spans="2:9">
      <c r="B1230" s="681" t="s">
        <v>3452</v>
      </c>
      <c r="C1230" s="681" t="s">
        <v>2988</v>
      </c>
      <c r="D1230" s="681" t="s">
        <v>975</v>
      </c>
      <c r="E1230" s="681" t="s">
        <v>1789</v>
      </c>
      <c r="F1230" s="681" t="s">
        <v>1258</v>
      </c>
      <c r="G1230" s="681" t="s">
        <v>3453</v>
      </c>
      <c r="H1230" s="681" t="s">
        <v>2064</v>
      </c>
      <c r="I1230" s="682">
        <v>7</v>
      </c>
    </row>
    <row r="1231" spans="2:9">
      <c r="B1231" s="681" t="s">
        <v>3454</v>
      </c>
      <c r="C1231" s="681" t="s">
        <v>2988</v>
      </c>
      <c r="D1231" s="681" t="s">
        <v>975</v>
      </c>
      <c r="E1231" s="681" t="s">
        <v>3455</v>
      </c>
      <c r="F1231" s="681" t="s">
        <v>1258</v>
      </c>
      <c r="G1231" s="681" t="s">
        <v>3453</v>
      </c>
      <c r="H1231" s="681" t="s">
        <v>2064</v>
      </c>
      <c r="I1231" s="682">
        <v>9.6999999999999993</v>
      </c>
    </row>
    <row r="1232" spans="2:9">
      <c r="B1232" s="681" t="s">
        <v>3456</v>
      </c>
      <c r="C1232" s="681" t="s">
        <v>2988</v>
      </c>
      <c r="D1232" s="681" t="s">
        <v>975</v>
      </c>
      <c r="E1232" s="681" t="s">
        <v>3457</v>
      </c>
      <c r="F1232" s="681" t="s">
        <v>1258</v>
      </c>
      <c r="G1232" s="681" t="s">
        <v>3453</v>
      </c>
      <c r="H1232" s="681" t="s">
        <v>2064</v>
      </c>
      <c r="I1232" s="682">
        <v>3</v>
      </c>
    </row>
    <row r="1233" spans="2:9">
      <c r="B1233" s="681" t="s">
        <v>3458</v>
      </c>
      <c r="C1233" s="681" t="s">
        <v>2988</v>
      </c>
      <c r="D1233" s="681" t="s">
        <v>975</v>
      </c>
      <c r="E1233" s="681" t="s">
        <v>1276</v>
      </c>
      <c r="F1233" s="681" t="s">
        <v>1258</v>
      </c>
      <c r="G1233" s="681" t="s">
        <v>3459</v>
      </c>
      <c r="H1233" s="681" t="s">
        <v>2064</v>
      </c>
      <c r="I1233" s="682">
        <v>18.100000000000001</v>
      </c>
    </row>
    <row r="1234" spans="2:9">
      <c r="B1234" s="681" t="s">
        <v>3460</v>
      </c>
      <c r="C1234" s="681" t="s">
        <v>2988</v>
      </c>
      <c r="D1234" s="681" t="s">
        <v>975</v>
      </c>
      <c r="E1234" s="681" t="s">
        <v>3461</v>
      </c>
      <c r="F1234" s="681" t="s">
        <v>1258</v>
      </c>
      <c r="G1234" s="681" t="s">
        <v>3459</v>
      </c>
      <c r="H1234" s="681" t="s">
        <v>2064</v>
      </c>
      <c r="I1234" s="682">
        <v>4.7</v>
      </c>
    </row>
    <row r="1235" spans="2:9">
      <c r="B1235" s="681" t="s">
        <v>3462</v>
      </c>
      <c r="C1235" s="681" t="s">
        <v>2988</v>
      </c>
      <c r="D1235" s="681" t="s">
        <v>975</v>
      </c>
      <c r="E1235" s="681" t="s">
        <v>3463</v>
      </c>
      <c r="F1235" s="681" t="s">
        <v>1258</v>
      </c>
      <c r="G1235" s="681" t="s">
        <v>3464</v>
      </c>
      <c r="H1235" s="681" t="s">
        <v>2064</v>
      </c>
      <c r="I1235" s="682">
        <v>18.3</v>
      </c>
    </row>
    <row r="1236" spans="2:9">
      <c r="B1236" s="681" t="s">
        <v>3465</v>
      </c>
      <c r="C1236" s="681" t="s">
        <v>2988</v>
      </c>
      <c r="D1236" s="681" t="s">
        <v>975</v>
      </c>
      <c r="E1236" s="681" t="s">
        <v>2374</v>
      </c>
      <c r="F1236" s="681" t="s">
        <v>1258</v>
      </c>
      <c r="G1236" s="681" t="s">
        <v>3466</v>
      </c>
      <c r="H1236" s="681" t="s">
        <v>2064</v>
      </c>
      <c r="I1236" s="682">
        <v>17</v>
      </c>
    </row>
    <row r="1237" spans="2:9">
      <c r="B1237" s="681" t="s">
        <v>3467</v>
      </c>
      <c r="C1237" s="681" t="s">
        <v>2988</v>
      </c>
      <c r="D1237" s="681" t="s">
        <v>975</v>
      </c>
      <c r="E1237" s="681" t="s">
        <v>3468</v>
      </c>
      <c r="F1237" s="681" t="s">
        <v>1258</v>
      </c>
      <c r="G1237" s="681" t="s">
        <v>3469</v>
      </c>
      <c r="H1237" s="681" t="s">
        <v>2064</v>
      </c>
      <c r="I1237" s="682">
        <v>12.6</v>
      </c>
    </row>
    <row r="1238" spans="2:9">
      <c r="B1238" s="681" t="s">
        <v>3470</v>
      </c>
      <c r="C1238" s="681" t="s">
        <v>2988</v>
      </c>
      <c r="D1238" s="681" t="s">
        <v>975</v>
      </c>
      <c r="E1238" s="681" t="s">
        <v>1953</v>
      </c>
      <c r="F1238" s="681" t="s">
        <v>1258</v>
      </c>
      <c r="G1238" s="681" t="s">
        <v>3469</v>
      </c>
      <c r="H1238" s="681" t="s">
        <v>2064</v>
      </c>
      <c r="I1238" s="682">
        <v>12.5</v>
      </c>
    </row>
    <row r="1239" spans="2:9">
      <c r="B1239" s="681" t="s">
        <v>3471</v>
      </c>
      <c r="C1239" s="681" t="s">
        <v>2988</v>
      </c>
      <c r="D1239" s="681" t="s">
        <v>975</v>
      </c>
      <c r="E1239" s="681" t="s">
        <v>2533</v>
      </c>
      <c r="F1239" s="681" t="s">
        <v>1258</v>
      </c>
      <c r="G1239" s="681" t="s">
        <v>3469</v>
      </c>
      <c r="H1239" s="681" t="s">
        <v>2064</v>
      </c>
      <c r="I1239" s="682">
        <v>12.6</v>
      </c>
    </row>
    <row r="1240" spans="2:9">
      <c r="B1240" s="681" t="s">
        <v>3472</v>
      </c>
      <c r="C1240" s="681" t="s">
        <v>2988</v>
      </c>
      <c r="D1240" s="681" t="s">
        <v>975</v>
      </c>
      <c r="E1240" s="681" t="s">
        <v>3473</v>
      </c>
      <c r="F1240" s="681" t="s">
        <v>1258</v>
      </c>
      <c r="G1240" s="681" t="s">
        <v>3469</v>
      </c>
      <c r="H1240" s="681" t="s">
        <v>2064</v>
      </c>
      <c r="I1240" s="682">
        <v>7.7</v>
      </c>
    </row>
    <row r="1241" spans="2:9">
      <c r="B1241" s="681" t="s">
        <v>3474</v>
      </c>
      <c r="C1241" s="681" t="s">
        <v>2988</v>
      </c>
      <c r="D1241" s="681" t="s">
        <v>975</v>
      </c>
      <c r="E1241" s="681" t="s">
        <v>3475</v>
      </c>
      <c r="F1241" s="681" t="s">
        <v>1258</v>
      </c>
      <c r="G1241" s="681" t="s">
        <v>3469</v>
      </c>
      <c r="H1241" s="681" t="s">
        <v>2064</v>
      </c>
      <c r="I1241" s="682">
        <v>59.2</v>
      </c>
    </row>
    <row r="1242" spans="2:9">
      <c r="B1242" s="681" t="s">
        <v>3476</v>
      </c>
      <c r="C1242" s="681" t="s">
        <v>2988</v>
      </c>
      <c r="D1242" s="681" t="s">
        <v>975</v>
      </c>
      <c r="E1242" s="681" t="s">
        <v>3477</v>
      </c>
      <c r="F1242" s="681" t="s">
        <v>1258</v>
      </c>
      <c r="G1242" s="681" t="s">
        <v>3469</v>
      </c>
      <c r="H1242" s="681" t="s">
        <v>2064</v>
      </c>
      <c r="I1242" s="682">
        <v>50</v>
      </c>
    </row>
    <row r="1243" spans="2:9">
      <c r="B1243" s="681" t="s">
        <v>3478</v>
      </c>
      <c r="C1243" s="681" t="s">
        <v>2988</v>
      </c>
      <c r="D1243" s="681" t="s">
        <v>975</v>
      </c>
      <c r="E1243" s="681" t="s">
        <v>3479</v>
      </c>
      <c r="F1243" s="681" t="s">
        <v>1258</v>
      </c>
      <c r="G1243" s="681" t="s">
        <v>3469</v>
      </c>
      <c r="H1243" s="681" t="s">
        <v>2064</v>
      </c>
      <c r="I1243" s="682">
        <v>50</v>
      </c>
    </row>
    <row r="1244" spans="2:9">
      <c r="B1244" s="681" t="s">
        <v>3480</v>
      </c>
      <c r="C1244" s="681" t="s">
        <v>2988</v>
      </c>
      <c r="D1244" s="681" t="s">
        <v>975</v>
      </c>
      <c r="E1244" s="681" t="s">
        <v>3481</v>
      </c>
      <c r="F1244" s="681" t="s">
        <v>1258</v>
      </c>
      <c r="G1244" s="681" t="s">
        <v>3469</v>
      </c>
      <c r="H1244" s="681" t="s">
        <v>2064</v>
      </c>
      <c r="I1244" s="682">
        <v>40</v>
      </c>
    </row>
    <row r="1245" spans="2:9">
      <c r="B1245" s="681" t="s">
        <v>3482</v>
      </c>
      <c r="C1245" s="681" t="s">
        <v>2988</v>
      </c>
      <c r="D1245" s="681" t="s">
        <v>975</v>
      </c>
      <c r="E1245" s="681" t="s">
        <v>3176</v>
      </c>
      <c r="F1245" s="681" t="s">
        <v>1258</v>
      </c>
      <c r="G1245" s="681" t="s">
        <v>3469</v>
      </c>
      <c r="H1245" s="681" t="s">
        <v>2064</v>
      </c>
      <c r="I1245" s="682">
        <v>13.5</v>
      </c>
    </row>
    <row r="1246" spans="2:9">
      <c r="B1246" s="681" t="s">
        <v>3483</v>
      </c>
      <c r="C1246" s="681" t="s">
        <v>2988</v>
      </c>
      <c r="D1246" s="681" t="s">
        <v>975</v>
      </c>
      <c r="E1246" s="681" t="s">
        <v>3484</v>
      </c>
      <c r="F1246" s="681" t="s">
        <v>1258</v>
      </c>
      <c r="G1246" s="681" t="s">
        <v>3469</v>
      </c>
      <c r="H1246" s="681" t="s">
        <v>2064</v>
      </c>
      <c r="I1246" s="682">
        <v>2.7</v>
      </c>
    </row>
    <row r="1247" spans="2:9">
      <c r="B1247" s="681" t="s">
        <v>3485</v>
      </c>
      <c r="C1247" s="681" t="s">
        <v>2988</v>
      </c>
      <c r="D1247" s="681" t="s">
        <v>975</v>
      </c>
      <c r="E1247" s="681" t="s">
        <v>1449</v>
      </c>
      <c r="F1247" s="681" t="s">
        <v>1258</v>
      </c>
      <c r="G1247" s="681" t="s">
        <v>2386</v>
      </c>
      <c r="H1247" s="681" t="s">
        <v>1472</v>
      </c>
      <c r="I1247" s="682">
        <v>6</v>
      </c>
    </row>
    <row r="1248" spans="2:9">
      <c r="B1248" s="681" t="s">
        <v>3486</v>
      </c>
      <c r="C1248" s="681" t="s">
        <v>2988</v>
      </c>
      <c r="D1248" s="681" t="s">
        <v>975</v>
      </c>
      <c r="E1248" s="681" t="s">
        <v>3487</v>
      </c>
      <c r="F1248" s="681" t="s">
        <v>977</v>
      </c>
      <c r="G1248" s="681" t="s">
        <v>2063</v>
      </c>
      <c r="H1248" s="681" t="s">
        <v>2393</v>
      </c>
      <c r="I1248" s="682">
        <v>32.5</v>
      </c>
    </row>
    <row r="1249" spans="2:9">
      <c r="B1249" s="681" t="s">
        <v>3488</v>
      </c>
      <c r="C1249" s="681" t="s">
        <v>2988</v>
      </c>
      <c r="D1249" s="681" t="s">
        <v>975</v>
      </c>
      <c r="E1249" s="681" t="s">
        <v>3489</v>
      </c>
      <c r="F1249" s="681" t="s">
        <v>977</v>
      </c>
      <c r="G1249" s="681" t="s">
        <v>3107</v>
      </c>
      <c r="H1249" s="681" t="s">
        <v>3490</v>
      </c>
      <c r="I1249" s="682">
        <v>46</v>
      </c>
    </row>
    <row r="1250" spans="2:9">
      <c r="B1250" s="681" t="s">
        <v>3491</v>
      </c>
      <c r="C1250" s="681" t="s">
        <v>2988</v>
      </c>
      <c r="D1250" s="681" t="s">
        <v>975</v>
      </c>
      <c r="E1250" s="681" t="s">
        <v>2388</v>
      </c>
      <c r="F1250" s="681" t="s">
        <v>977</v>
      </c>
      <c r="G1250" s="681" t="s">
        <v>3107</v>
      </c>
      <c r="H1250" s="681" t="s">
        <v>3490</v>
      </c>
      <c r="I1250" s="682">
        <v>19.600000000000001</v>
      </c>
    </row>
    <row r="1251" spans="2:9">
      <c r="B1251" s="681" t="s">
        <v>3492</v>
      </c>
      <c r="C1251" s="681" t="s">
        <v>2988</v>
      </c>
      <c r="D1251" s="681" t="s">
        <v>975</v>
      </c>
      <c r="E1251" s="681" t="s">
        <v>3493</v>
      </c>
      <c r="F1251" s="681" t="s">
        <v>977</v>
      </c>
      <c r="G1251" s="681" t="s">
        <v>3107</v>
      </c>
      <c r="H1251" s="681" t="s">
        <v>3490</v>
      </c>
      <c r="I1251" s="682">
        <v>6.8</v>
      </c>
    </row>
    <row r="1252" spans="2:9">
      <c r="B1252" s="681" t="s">
        <v>3494</v>
      </c>
      <c r="C1252" s="681" t="s">
        <v>2988</v>
      </c>
      <c r="D1252" s="681" t="s">
        <v>975</v>
      </c>
      <c r="E1252" s="681" t="s">
        <v>1572</v>
      </c>
      <c r="F1252" s="681" t="s">
        <v>977</v>
      </c>
      <c r="G1252" s="681" t="s">
        <v>3107</v>
      </c>
      <c r="H1252" s="681" t="s">
        <v>3490</v>
      </c>
      <c r="I1252" s="682">
        <v>10.7</v>
      </c>
    </row>
    <row r="1253" spans="2:9">
      <c r="B1253" s="681" t="s">
        <v>3495</v>
      </c>
      <c r="C1253" s="681" t="s">
        <v>2988</v>
      </c>
      <c r="D1253" s="681" t="s">
        <v>975</v>
      </c>
      <c r="E1253" s="681" t="s">
        <v>3496</v>
      </c>
      <c r="F1253" s="681" t="s">
        <v>977</v>
      </c>
      <c r="G1253" s="681" t="s">
        <v>3107</v>
      </c>
      <c r="H1253" s="681" t="s">
        <v>3490</v>
      </c>
      <c r="I1253" s="682">
        <v>13.6</v>
      </c>
    </row>
    <row r="1254" spans="2:9">
      <c r="B1254" s="681" t="s">
        <v>3497</v>
      </c>
      <c r="C1254" s="681" t="s">
        <v>2988</v>
      </c>
      <c r="D1254" s="681" t="s">
        <v>975</v>
      </c>
      <c r="E1254" s="681" t="s">
        <v>3498</v>
      </c>
      <c r="F1254" s="681" t="s">
        <v>977</v>
      </c>
      <c r="G1254" s="681" t="s">
        <v>3107</v>
      </c>
      <c r="H1254" s="681" t="s">
        <v>3490</v>
      </c>
      <c r="I1254" s="682">
        <v>18.600000000000001</v>
      </c>
    </row>
    <row r="1255" spans="2:9">
      <c r="B1255" s="681" t="s">
        <v>3499</v>
      </c>
      <c r="C1255" s="681" t="s">
        <v>2988</v>
      </c>
      <c r="D1255" s="681" t="s">
        <v>975</v>
      </c>
      <c r="E1255" s="681" t="s">
        <v>3500</v>
      </c>
      <c r="F1255" s="681" t="s">
        <v>977</v>
      </c>
      <c r="G1255" s="681" t="s">
        <v>3107</v>
      </c>
      <c r="H1255" s="681" t="s">
        <v>3490</v>
      </c>
      <c r="I1255" s="682">
        <v>118</v>
      </c>
    </row>
    <row r="1256" spans="2:9">
      <c r="B1256" s="681" t="s">
        <v>3501</v>
      </c>
      <c r="C1256" s="681" t="s">
        <v>2988</v>
      </c>
      <c r="D1256" s="681" t="s">
        <v>975</v>
      </c>
      <c r="E1256" s="681" t="s">
        <v>3502</v>
      </c>
      <c r="F1256" s="681" t="s">
        <v>977</v>
      </c>
      <c r="G1256" s="681" t="s">
        <v>3107</v>
      </c>
      <c r="H1256" s="681" t="s">
        <v>3490</v>
      </c>
      <c r="I1256" s="682">
        <v>30</v>
      </c>
    </row>
    <row r="1257" spans="2:9">
      <c r="B1257" s="681" t="s">
        <v>3503</v>
      </c>
      <c r="C1257" s="681" t="s">
        <v>2988</v>
      </c>
      <c r="D1257" s="681" t="s">
        <v>975</v>
      </c>
      <c r="E1257" s="681" t="s">
        <v>3504</v>
      </c>
      <c r="F1257" s="681" t="s">
        <v>977</v>
      </c>
      <c r="G1257" s="681" t="s">
        <v>3107</v>
      </c>
      <c r="H1257" s="681" t="s">
        <v>3490</v>
      </c>
      <c r="I1257" s="682">
        <v>52</v>
      </c>
    </row>
    <row r="1258" spans="2:9">
      <c r="B1258" s="681" t="s">
        <v>3505</v>
      </c>
      <c r="C1258" s="681" t="s">
        <v>2988</v>
      </c>
      <c r="D1258" s="681" t="s">
        <v>975</v>
      </c>
      <c r="E1258" s="681" t="s">
        <v>3506</v>
      </c>
      <c r="F1258" s="681" t="s">
        <v>977</v>
      </c>
      <c r="G1258" s="681" t="s">
        <v>3107</v>
      </c>
      <c r="H1258" s="681" t="s">
        <v>3490</v>
      </c>
      <c r="I1258" s="682">
        <v>6.1</v>
      </c>
    </row>
    <row r="1259" spans="2:9">
      <c r="B1259" s="681" t="s">
        <v>3507</v>
      </c>
      <c r="C1259" s="681" t="s">
        <v>2988</v>
      </c>
      <c r="D1259" s="681" t="s">
        <v>975</v>
      </c>
      <c r="E1259" s="681" t="s">
        <v>3508</v>
      </c>
      <c r="F1259" s="681" t="s">
        <v>977</v>
      </c>
      <c r="G1259" s="681" t="s">
        <v>3107</v>
      </c>
      <c r="H1259" s="681" t="s">
        <v>3490</v>
      </c>
      <c r="I1259" s="682">
        <v>5.7</v>
      </c>
    </row>
    <row r="1260" spans="2:9">
      <c r="B1260" s="681" t="s">
        <v>3509</v>
      </c>
      <c r="C1260" s="681" t="s">
        <v>2988</v>
      </c>
      <c r="D1260" s="681" t="s">
        <v>975</v>
      </c>
      <c r="E1260" s="681" t="s">
        <v>1198</v>
      </c>
      <c r="F1260" s="681" t="s">
        <v>946</v>
      </c>
      <c r="G1260" s="681" t="s">
        <v>3284</v>
      </c>
      <c r="H1260" s="681" t="s">
        <v>3490</v>
      </c>
      <c r="I1260" s="682">
        <v>12.5</v>
      </c>
    </row>
    <row r="1261" spans="2:9">
      <c r="B1261" s="681" t="s">
        <v>3510</v>
      </c>
      <c r="C1261" s="681" t="s">
        <v>2988</v>
      </c>
      <c r="D1261" s="681" t="s">
        <v>975</v>
      </c>
      <c r="E1261" s="681" t="s">
        <v>3511</v>
      </c>
      <c r="F1261" s="681" t="s">
        <v>946</v>
      </c>
      <c r="G1261" s="681" t="s">
        <v>3284</v>
      </c>
      <c r="H1261" s="681" t="s">
        <v>3490</v>
      </c>
      <c r="I1261" s="682">
        <v>13.5</v>
      </c>
    </row>
    <row r="1262" spans="2:9">
      <c r="B1262" s="681" t="s">
        <v>3512</v>
      </c>
      <c r="C1262" s="681" t="s">
        <v>2988</v>
      </c>
      <c r="D1262" s="681" t="s">
        <v>975</v>
      </c>
      <c r="E1262" s="681" t="s">
        <v>3513</v>
      </c>
      <c r="F1262" s="681" t="s">
        <v>946</v>
      </c>
      <c r="G1262" s="681" t="s">
        <v>3030</v>
      </c>
      <c r="H1262" s="681" t="s">
        <v>3490</v>
      </c>
      <c r="I1262" s="682">
        <v>56.5</v>
      </c>
    </row>
    <row r="1263" spans="2:9">
      <c r="B1263" s="681" t="s">
        <v>3514</v>
      </c>
      <c r="C1263" s="681" t="s">
        <v>2988</v>
      </c>
      <c r="D1263" s="681" t="s">
        <v>975</v>
      </c>
      <c r="E1263" s="681" t="s">
        <v>3515</v>
      </c>
      <c r="F1263" s="681" t="s">
        <v>946</v>
      </c>
      <c r="G1263" s="681" t="s">
        <v>3030</v>
      </c>
      <c r="H1263" s="681" t="s">
        <v>3490</v>
      </c>
      <c r="I1263" s="682">
        <v>8.8000000000000007</v>
      </c>
    </row>
    <row r="1264" spans="2:9">
      <c r="B1264" s="681" t="s">
        <v>3516</v>
      </c>
      <c r="C1264" s="681" t="s">
        <v>2988</v>
      </c>
      <c r="D1264" s="681" t="s">
        <v>975</v>
      </c>
      <c r="E1264" s="681" t="s">
        <v>3517</v>
      </c>
      <c r="F1264" s="681" t="s">
        <v>946</v>
      </c>
      <c r="G1264" s="681" t="s">
        <v>3030</v>
      </c>
      <c r="H1264" s="681" t="s">
        <v>3490</v>
      </c>
      <c r="I1264" s="682">
        <v>4.5999999999999996</v>
      </c>
    </row>
    <row r="1265" spans="2:9">
      <c r="B1265" s="681" t="s">
        <v>3518</v>
      </c>
      <c r="C1265" s="681" t="s">
        <v>2988</v>
      </c>
      <c r="D1265" s="681" t="s">
        <v>975</v>
      </c>
      <c r="E1265" s="681" t="s">
        <v>3519</v>
      </c>
      <c r="F1265" s="681" t="s">
        <v>946</v>
      </c>
      <c r="G1265" s="681" t="s">
        <v>3030</v>
      </c>
      <c r="H1265" s="681" t="s">
        <v>3490</v>
      </c>
      <c r="I1265" s="682">
        <v>4.7</v>
      </c>
    </row>
    <row r="1266" spans="2:9">
      <c r="B1266" s="681" t="s">
        <v>3520</v>
      </c>
      <c r="C1266" s="681" t="s">
        <v>2988</v>
      </c>
      <c r="D1266" s="681" t="s">
        <v>975</v>
      </c>
      <c r="E1266" s="681" t="s">
        <v>3521</v>
      </c>
      <c r="F1266" s="681" t="s">
        <v>946</v>
      </c>
      <c r="G1266" s="681" t="s">
        <v>3030</v>
      </c>
      <c r="H1266" s="681" t="s">
        <v>3490</v>
      </c>
      <c r="I1266" s="682">
        <v>14.6</v>
      </c>
    </row>
    <row r="1267" spans="2:9">
      <c r="B1267" s="681" t="s">
        <v>3522</v>
      </c>
      <c r="C1267" s="681" t="s">
        <v>2988</v>
      </c>
      <c r="D1267" s="681" t="s">
        <v>975</v>
      </c>
      <c r="E1267" s="681" t="s">
        <v>3523</v>
      </c>
      <c r="F1267" s="681" t="s">
        <v>1258</v>
      </c>
      <c r="G1267" s="681" t="s">
        <v>3524</v>
      </c>
      <c r="H1267" s="681" t="s">
        <v>3490</v>
      </c>
      <c r="I1267" s="682">
        <v>12.9</v>
      </c>
    </row>
    <row r="1268" spans="2:9">
      <c r="B1268" s="681" t="s">
        <v>3525</v>
      </c>
      <c r="C1268" s="681" t="s">
        <v>2988</v>
      </c>
      <c r="D1268" s="681" t="s">
        <v>975</v>
      </c>
      <c r="E1268" s="681" t="s">
        <v>3526</v>
      </c>
      <c r="F1268" s="681" t="s">
        <v>1258</v>
      </c>
      <c r="G1268" s="681" t="s">
        <v>3524</v>
      </c>
      <c r="H1268" s="681" t="s">
        <v>3490</v>
      </c>
      <c r="I1268" s="682">
        <v>132.6</v>
      </c>
    </row>
    <row r="1269" spans="2:9">
      <c r="B1269" s="681" t="s">
        <v>3527</v>
      </c>
      <c r="C1269" s="681" t="s">
        <v>2988</v>
      </c>
      <c r="D1269" s="681" t="s">
        <v>975</v>
      </c>
      <c r="E1269" s="681" t="s">
        <v>3528</v>
      </c>
      <c r="F1269" s="681" t="s">
        <v>1258</v>
      </c>
      <c r="G1269" s="681" t="s">
        <v>3524</v>
      </c>
      <c r="H1269" s="681" t="s">
        <v>3490</v>
      </c>
      <c r="I1269" s="682">
        <v>2</v>
      </c>
    </row>
    <row r="1270" spans="2:9">
      <c r="B1270" s="681" t="s">
        <v>3529</v>
      </c>
      <c r="C1270" s="681" t="s">
        <v>2988</v>
      </c>
      <c r="D1270" s="681" t="s">
        <v>975</v>
      </c>
      <c r="E1270" s="681" t="s">
        <v>1414</v>
      </c>
      <c r="F1270" s="681" t="s">
        <v>1258</v>
      </c>
      <c r="G1270" s="681" t="s">
        <v>3524</v>
      </c>
      <c r="H1270" s="681" t="s">
        <v>3490</v>
      </c>
      <c r="I1270" s="682">
        <v>4.3</v>
      </c>
    </row>
    <row r="1271" spans="2:9">
      <c r="B1271" s="681" t="s">
        <v>3530</v>
      </c>
      <c r="C1271" s="681" t="s">
        <v>2988</v>
      </c>
      <c r="D1271" s="681" t="s">
        <v>975</v>
      </c>
      <c r="E1271" s="681" t="s">
        <v>3531</v>
      </c>
      <c r="F1271" s="681" t="s">
        <v>1258</v>
      </c>
      <c r="G1271" s="681" t="s">
        <v>3524</v>
      </c>
      <c r="H1271" s="681" t="s">
        <v>3490</v>
      </c>
      <c r="I1271" s="682">
        <v>12.8</v>
      </c>
    </row>
    <row r="1272" spans="2:9">
      <c r="B1272" s="681" t="s">
        <v>3532</v>
      </c>
      <c r="C1272" s="681" t="s">
        <v>2988</v>
      </c>
      <c r="D1272" s="681" t="s">
        <v>975</v>
      </c>
      <c r="E1272" s="681" t="s">
        <v>3533</v>
      </c>
      <c r="F1272" s="681" t="s">
        <v>1258</v>
      </c>
      <c r="G1272" s="681" t="s">
        <v>3524</v>
      </c>
      <c r="H1272" s="681" t="s">
        <v>3490</v>
      </c>
      <c r="I1272" s="682">
        <v>10.7</v>
      </c>
    </row>
    <row r="1273" spans="2:9">
      <c r="B1273" s="681" t="s">
        <v>3534</v>
      </c>
      <c r="C1273" s="681" t="s">
        <v>2988</v>
      </c>
      <c r="D1273" s="681" t="s">
        <v>975</v>
      </c>
      <c r="E1273" s="681" t="s">
        <v>3535</v>
      </c>
      <c r="F1273" s="681" t="s">
        <v>1258</v>
      </c>
      <c r="G1273" s="681" t="s">
        <v>3536</v>
      </c>
      <c r="H1273" s="681" t="s">
        <v>3490</v>
      </c>
      <c r="I1273" s="682">
        <v>2.7</v>
      </c>
    </row>
    <row r="1274" spans="2:9">
      <c r="B1274" s="681" t="s">
        <v>3537</v>
      </c>
      <c r="C1274" s="681" t="s">
        <v>2988</v>
      </c>
      <c r="D1274" s="681" t="s">
        <v>975</v>
      </c>
      <c r="E1274" s="681" t="s">
        <v>3538</v>
      </c>
      <c r="F1274" s="681" t="s">
        <v>1258</v>
      </c>
      <c r="G1274" s="681" t="s">
        <v>3536</v>
      </c>
      <c r="H1274" s="681" t="s">
        <v>3490</v>
      </c>
      <c r="I1274" s="682">
        <v>12.4</v>
      </c>
    </row>
    <row r="1275" spans="2:9">
      <c r="B1275" s="681" t="s">
        <v>3539</v>
      </c>
      <c r="C1275" s="681" t="s">
        <v>2988</v>
      </c>
      <c r="D1275" s="681" t="s">
        <v>975</v>
      </c>
      <c r="E1275" s="681" t="s">
        <v>3540</v>
      </c>
      <c r="F1275" s="681" t="s">
        <v>1258</v>
      </c>
      <c r="G1275" s="681" t="s">
        <v>3536</v>
      </c>
      <c r="H1275" s="681" t="s">
        <v>3490</v>
      </c>
      <c r="I1275" s="682">
        <v>13.4</v>
      </c>
    </row>
    <row r="1276" spans="2:9">
      <c r="B1276" s="681" t="s">
        <v>3541</v>
      </c>
      <c r="C1276" s="681" t="s">
        <v>2988</v>
      </c>
      <c r="D1276" s="681" t="s">
        <v>975</v>
      </c>
      <c r="E1276" s="681" t="s">
        <v>3542</v>
      </c>
      <c r="F1276" s="681" t="s">
        <v>1258</v>
      </c>
      <c r="G1276" s="681" t="s">
        <v>3536</v>
      </c>
      <c r="H1276" s="681" t="s">
        <v>3490</v>
      </c>
      <c r="I1276" s="682">
        <v>15</v>
      </c>
    </row>
    <row r="1277" spans="2:9">
      <c r="B1277" s="681" t="s">
        <v>3543</v>
      </c>
      <c r="C1277" s="681" t="s">
        <v>2988</v>
      </c>
      <c r="D1277" s="681" t="s">
        <v>975</v>
      </c>
      <c r="E1277" s="681" t="s">
        <v>3544</v>
      </c>
      <c r="F1277" s="681" t="s">
        <v>1258</v>
      </c>
      <c r="G1277" s="681" t="s">
        <v>3536</v>
      </c>
      <c r="H1277" s="681" t="s">
        <v>3490</v>
      </c>
      <c r="I1277" s="682">
        <v>15</v>
      </c>
    </row>
    <row r="1278" spans="2:9">
      <c r="B1278" s="681" t="s">
        <v>3545</v>
      </c>
      <c r="C1278" s="681" t="s">
        <v>2988</v>
      </c>
      <c r="D1278" s="681" t="s">
        <v>975</v>
      </c>
      <c r="E1278" s="681" t="s">
        <v>3546</v>
      </c>
      <c r="F1278" s="681" t="s">
        <v>1258</v>
      </c>
      <c r="G1278" s="681" t="s">
        <v>3536</v>
      </c>
      <c r="H1278" s="681" t="s">
        <v>3490</v>
      </c>
      <c r="I1278" s="682">
        <v>19.100000000000001</v>
      </c>
    </row>
    <row r="1279" spans="2:9">
      <c r="B1279" s="681" t="s">
        <v>3547</v>
      </c>
      <c r="C1279" s="681" t="s">
        <v>2988</v>
      </c>
      <c r="D1279" s="681" t="s">
        <v>975</v>
      </c>
      <c r="E1279" s="681" t="s">
        <v>3548</v>
      </c>
      <c r="F1279" s="681" t="s">
        <v>1258</v>
      </c>
      <c r="G1279" s="681" t="s">
        <v>3536</v>
      </c>
      <c r="H1279" s="681" t="s">
        <v>3490</v>
      </c>
      <c r="I1279" s="682">
        <v>19.100000000000001</v>
      </c>
    </row>
    <row r="1280" spans="2:9">
      <c r="B1280" s="681" t="s">
        <v>3549</v>
      </c>
      <c r="C1280" s="681" t="s">
        <v>2988</v>
      </c>
      <c r="D1280" s="681" t="s">
        <v>975</v>
      </c>
      <c r="E1280" s="681" t="s">
        <v>3550</v>
      </c>
      <c r="F1280" s="681" t="s">
        <v>1258</v>
      </c>
      <c r="G1280" s="681" t="s">
        <v>3536</v>
      </c>
      <c r="H1280" s="681" t="s">
        <v>3490</v>
      </c>
      <c r="I1280" s="682">
        <v>26</v>
      </c>
    </row>
    <row r="1281" spans="2:9">
      <c r="B1281" s="681" t="s">
        <v>3551</v>
      </c>
      <c r="C1281" s="681" t="s">
        <v>2988</v>
      </c>
      <c r="D1281" s="681" t="s">
        <v>975</v>
      </c>
      <c r="E1281" s="681" t="s">
        <v>3542</v>
      </c>
      <c r="F1281" s="681" t="s">
        <v>1258</v>
      </c>
      <c r="G1281" s="681" t="s">
        <v>3536</v>
      </c>
      <c r="H1281" s="681" t="s">
        <v>3490</v>
      </c>
      <c r="I1281" s="682">
        <v>24.5</v>
      </c>
    </row>
    <row r="1282" spans="2:9">
      <c r="B1282" s="681" t="s">
        <v>3552</v>
      </c>
      <c r="C1282" s="681" t="s">
        <v>2988</v>
      </c>
      <c r="D1282" s="681" t="s">
        <v>975</v>
      </c>
      <c r="E1282" s="681" t="s">
        <v>3553</v>
      </c>
      <c r="F1282" s="681" t="s">
        <v>1258</v>
      </c>
      <c r="G1282" s="681" t="s">
        <v>3536</v>
      </c>
      <c r="H1282" s="681" t="s">
        <v>3490</v>
      </c>
      <c r="I1282" s="682">
        <v>15.4</v>
      </c>
    </row>
    <row r="1283" spans="2:9">
      <c r="B1283" s="681" t="s">
        <v>3554</v>
      </c>
      <c r="C1283" s="681" t="s">
        <v>2988</v>
      </c>
      <c r="D1283" s="681" t="s">
        <v>975</v>
      </c>
      <c r="E1283" s="681" t="s">
        <v>3555</v>
      </c>
      <c r="F1283" s="681" t="s">
        <v>1258</v>
      </c>
      <c r="G1283" s="681" t="s">
        <v>3536</v>
      </c>
      <c r="H1283" s="681" t="s">
        <v>3490</v>
      </c>
      <c r="I1283" s="682">
        <v>2.7</v>
      </c>
    </row>
    <row r="1284" spans="2:9">
      <c r="B1284" s="681" t="s">
        <v>3556</v>
      </c>
      <c r="C1284" s="681" t="s">
        <v>2988</v>
      </c>
      <c r="D1284" s="681" t="s">
        <v>975</v>
      </c>
      <c r="E1284" s="681" t="s">
        <v>3557</v>
      </c>
      <c r="F1284" s="681" t="s">
        <v>1258</v>
      </c>
      <c r="G1284" s="681" t="s">
        <v>3536</v>
      </c>
      <c r="H1284" s="681" t="s">
        <v>3490</v>
      </c>
      <c r="I1284" s="682">
        <v>3.4</v>
      </c>
    </row>
    <row r="1285" spans="2:9">
      <c r="B1285" s="681" t="s">
        <v>3558</v>
      </c>
      <c r="C1285" s="681" t="s">
        <v>2988</v>
      </c>
      <c r="D1285" s="681" t="s">
        <v>975</v>
      </c>
      <c r="E1285" s="681" t="s">
        <v>3559</v>
      </c>
      <c r="F1285" s="681" t="s">
        <v>1258</v>
      </c>
      <c r="G1285" s="681" t="s">
        <v>3536</v>
      </c>
      <c r="H1285" s="681" t="s">
        <v>3490</v>
      </c>
      <c r="I1285" s="682">
        <v>7.5</v>
      </c>
    </row>
    <row r="1286" spans="2:9">
      <c r="B1286" s="681" t="s">
        <v>3560</v>
      </c>
      <c r="C1286" s="681" t="s">
        <v>2988</v>
      </c>
      <c r="D1286" s="681" t="s">
        <v>975</v>
      </c>
      <c r="E1286" s="681" t="s">
        <v>3561</v>
      </c>
      <c r="F1286" s="681" t="s">
        <v>1258</v>
      </c>
      <c r="G1286" s="681" t="s">
        <v>3536</v>
      </c>
      <c r="H1286" s="681" t="s">
        <v>3490</v>
      </c>
      <c r="I1286" s="682">
        <v>6.5</v>
      </c>
    </row>
    <row r="1287" spans="2:9">
      <c r="B1287" s="681" t="s">
        <v>3562</v>
      </c>
      <c r="C1287" s="681" t="s">
        <v>2988</v>
      </c>
      <c r="D1287" s="681" t="s">
        <v>975</v>
      </c>
      <c r="E1287" s="681" t="s">
        <v>3563</v>
      </c>
      <c r="F1287" s="681" t="s">
        <v>1258</v>
      </c>
      <c r="G1287" s="681" t="s">
        <v>3536</v>
      </c>
      <c r="H1287" s="681" t="s">
        <v>3490</v>
      </c>
      <c r="I1287" s="682">
        <v>2.2999999999999998</v>
      </c>
    </row>
    <row r="1288" spans="2:9">
      <c r="B1288" s="681" t="s">
        <v>3564</v>
      </c>
      <c r="C1288" s="681" t="s">
        <v>2988</v>
      </c>
      <c r="D1288" s="681" t="s">
        <v>975</v>
      </c>
      <c r="E1288" s="681" t="s">
        <v>3565</v>
      </c>
      <c r="F1288" s="681" t="s">
        <v>1258</v>
      </c>
      <c r="G1288" s="681" t="s">
        <v>3566</v>
      </c>
      <c r="H1288" s="681" t="s">
        <v>3490</v>
      </c>
      <c r="I1288" s="682">
        <v>151.30000000000001</v>
      </c>
    </row>
    <row r="1289" spans="2:9">
      <c r="B1289" s="681" t="s">
        <v>3567</v>
      </c>
      <c r="C1289" s="681" t="s">
        <v>2988</v>
      </c>
      <c r="D1289" s="681" t="s">
        <v>975</v>
      </c>
      <c r="E1289" s="681" t="s">
        <v>3568</v>
      </c>
      <c r="F1289" s="681" t="s">
        <v>1258</v>
      </c>
      <c r="G1289" s="681" t="s">
        <v>3566</v>
      </c>
      <c r="H1289" s="681" t="s">
        <v>3490</v>
      </c>
      <c r="I1289" s="682">
        <v>153.6</v>
      </c>
    </row>
    <row r="1290" spans="2:9">
      <c r="B1290" s="681" t="s">
        <v>3569</v>
      </c>
      <c r="C1290" s="681" t="s">
        <v>2988</v>
      </c>
      <c r="D1290" s="681" t="s">
        <v>975</v>
      </c>
      <c r="E1290" s="681" t="s">
        <v>1675</v>
      </c>
      <c r="F1290" s="681" t="s">
        <v>1258</v>
      </c>
      <c r="G1290" s="681" t="s">
        <v>3570</v>
      </c>
      <c r="H1290" s="681" t="s">
        <v>3490</v>
      </c>
      <c r="I1290" s="682">
        <v>2.8</v>
      </c>
    </row>
    <row r="1291" spans="2:9">
      <c r="B1291" s="681" t="s">
        <v>3571</v>
      </c>
      <c r="C1291" s="681" t="s">
        <v>2988</v>
      </c>
      <c r="D1291" s="681" t="s">
        <v>975</v>
      </c>
      <c r="E1291" s="681" t="s">
        <v>3572</v>
      </c>
      <c r="F1291" s="681" t="s">
        <v>1258</v>
      </c>
      <c r="G1291" s="681" t="s">
        <v>3570</v>
      </c>
      <c r="H1291" s="681" t="s">
        <v>3490</v>
      </c>
      <c r="I1291" s="682">
        <v>14.5</v>
      </c>
    </row>
    <row r="1292" spans="2:9">
      <c r="B1292" s="681" t="s">
        <v>3573</v>
      </c>
      <c r="C1292" s="681" t="s">
        <v>3574</v>
      </c>
      <c r="D1292" s="681" t="s">
        <v>975</v>
      </c>
      <c r="E1292" s="681" t="s">
        <v>3575</v>
      </c>
      <c r="F1292" s="681" t="s">
        <v>977</v>
      </c>
      <c r="G1292" s="681" t="s">
        <v>2067</v>
      </c>
      <c r="H1292" s="681" t="s">
        <v>3108</v>
      </c>
      <c r="I1292" s="682">
        <v>3.5</v>
      </c>
    </row>
    <row r="1293" spans="2:9">
      <c r="B1293" s="681" t="s">
        <v>3576</v>
      </c>
      <c r="C1293" s="681" t="s">
        <v>3574</v>
      </c>
      <c r="D1293" s="681" t="s">
        <v>975</v>
      </c>
      <c r="E1293" s="681" t="s">
        <v>3577</v>
      </c>
      <c r="F1293" s="681" t="s">
        <v>977</v>
      </c>
      <c r="G1293" s="681" t="s">
        <v>2067</v>
      </c>
      <c r="H1293" s="681" t="s">
        <v>3108</v>
      </c>
      <c r="I1293" s="682">
        <v>4.5</v>
      </c>
    </row>
    <row r="1294" spans="2:9">
      <c r="B1294" s="681" t="s">
        <v>3578</v>
      </c>
      <c r="C1294" s="681" t="s">
        <v>3574</v>
      </c>
      <c r="D1294" s="681" t="s">
        <v>975</v>
      </c>
      <c r="E1294" s="681" t="s">
        <v>3579</v>
      </c>
      <c r="F1294" s="681" t="s">
        <v>977</v>
      </c>
      <c r="G1294" s="681" t="s">
        <v>2067</v>
      </c>
      <c r="H1294" s="681" t="s">
        <v>3108</v>
      </c>
      <c r="I1294" s="682">
        <v>72</v>
      </c>
    </row>
    <row r="1295" spans="2:9">
      <c r="B1295" s="681" t="s">
        <v>3580</v>
      </c>
      <c r="C1295" s="681" t="s">
        <v>3574</v>
      </c>
      <c r="D1295" s="681" t="s">
        <v>975</v>
      </c>
      <c r="E1295" s="681" t="s">
        <v>1151</v>
      </c>
      <c r="F1295" s="681" t="s">
        <v>977</v>
      </c>
      <c r="G1295" s="681" t="s">
        <v>2067</v>
      </c>
      <c r="H1295" s="681" t="s">
        <v>3108</v>
      </c>
      <c r="I1295" s="682">
        <v>4</v>
      </c>
    </row>
    <row r="1296" spans="2:9">
      <c r="B1296" s="681" t="s">
        <v>3581</v>
      </c>
      <c r="C1296" s="681" t="s">
        <v>3574</v>
      </c>
      <c r="D1296" s="681" t="s">
        <v>975</v>
      </c>
      <c r="E1296" s="681" t="s">
        <v>3582</v>
      </c>
      <c r="F1296" s="681" t="s">
        <v>977</v>
      </c>
      <c r="G1296" s="681" t="s">
        <v>2067</v>
      </c>
      <c r="H1296" s="681" t="s">
        <v>3108</v>
      </c>
      <c r="I1296" s="682">
        <v>3.9</v>
      </c>
    </row>
    <row r="1297" spans="2:9">
      <c r="B1297" s="681" t="s">
        <v>3583</v>
      </c>
      <c r="C1297" s="681" t="s">
        <v>3574</v>
      </c>
      <c r="D1297" s="681" t="s">
        <v>975</v>
      </c>
      <c r="E1297" s="681" t="s">
        <v>3584</v>
      </c>
      <c r="F1297" s="681" t="s">
        <v>977</v>
      </c>
      <c r="G1297" s="681" t="s">
        <v>2067</v>
      </c>
      <c r="H1297" s="681" t="s">
        <v>3108</v>
      </c>
      <c r="I1297" s="682">
        <v>4.0999999999999996</v>
      </c>
    </row>
    <row r="1298" spans="2:9">
      <c r="B1298" s="681" t="s">
        <v>3585</v>
      </c>
      <c r="C1298" s="681" t="s">
        <v>3574</v>
      </c>
      <c r="D1298" s="681" t="s">
        <v>975</v>
      </c>
      <c r="E1298" s="681" t="s">
        <v>3586</v>
      </c>
      <c r="F1298" s="681" t="s">
        <v>977</v>
      </c>
      <c r="G1298" s="681" t="s">
        <v>2067</v>
      </c>
      <c r="H1298" s="681" t="s">
        <v>3108</v>
      </c>
      <c r="I1298" s="682">
        <v>119.1</v>
      </c>
    </row>
    <row r="1299" spans="2:9">
      <c r="B1299" s="681" t="s">
        <v>3587</v>
      </c>
      <c r="C1299" s="681" t="s">
        <v>3574</v>
      </c>
      <c r="D1299" s="681" t="s">
        <v>975</v>
      </c>
      <c r="E1299" s="681" t="s">
        <v>3588</v>
      </c>
      <c r="F1299" s="681" t="s">
        <v>977</v>
      </c>
      <c r="G1299" s="681" t="s">
        <v>2067</v>
      </c>
      <c r="H1299" s="681" t="s">
        <v>3108</v>
      </c>
      <c r="I1299" s="682">
        <v>280</v>
      </c>
    </row>
    <row r="1300" spans="2:9">
      <c r="B1300" s="681" t="s">
        <v>3589</v>
      </c>
      <c r="C1300" s="681" t="s">
        <v>3574</v>
      </c>
      <c r="D1300" s="681" t="s">
        <v>975</v>
      </c>
      <c r="E1300" s="681" t="s">
        <v>3590</v>
      </c>
      <c r="F1300" s="681" t="s">
        <v>977</v>
      </c>
      <c r="G1300" s="681" t="s">
        <v>2067</v>
      </c>
      <c r="H1300" s="681" t="s">
        <v>3108</v>
      </c>
      <c r="I1300" s="682">
        <v>52</v>
      </c>
    </row>
    <row r="1301" spans="2:9">
      <c r="B1301" s="681" t="s">
        <v>3591</v>
      </c>
      <c r="C1301" s="681" t="s">
        <v>3574</v>
      </c>
      <c r="D1301" s="681" t="s">
        <v>975</v>
      </c>
      <c r="E1301" s="681" t="s">
        <v>3592</v>
      </c>
      <c r="F1301" s="681" t="s">
        <v>977</v>
      </c>
      <c r="G1301" s="681" t="s">
        <v>2067</v>
      </c>
      <c r="H1301" s="681" t="s">
        <v>3108</v>
      </c>
      <c r="I1301" s="682">
        <v>30.8</v>
      </c>
    </row>
    <row r="1302" spans="2:9">
      <c r="B1302" s="681" t="s">
        <v>3593</v>
      </c>
      <c r="C1302" s="681" t="s">
        <v>3574</v>
      </c>
      <c r="D1302" s="681" t="s">
        <v>975</v>
      </c>
      <c r="E1302" s="681" t="s">
        <v>3594</v>
      </c>
      <c r="F1302" s="681" t="s">
        <v>977</v>
      </c>
      <c r="G1302" s="681" t="s">
        <v>2067</v>
      </c>
      <c r="H1302" s="681" t="s">
        <v>3108</v>
      </c>
      <c r="I1302" s="682">
        <v>2</v>
      </c>
    </row>
    <row r="1303" spans="2:9">
      <c r="B1303" s="681" t="s">
        <v>3595</v>
      </c>
      <c r="C1303" s="681" t="s">
        <v>3574</v>
      </c>
      <c r="D1303" s="681" t="s">
        <v>975</v>
      </c>
      <c r="E1303" s="681" t="s">
        <v>3596</v>
      </c>
      <c r="F1303" s="681" t="s">
        <v>977</v>
      </c>
      <c r="G1303" s="681" t="s">
        <v>2067</v>
      </c>
      <c r="H1303" s="681" t="s">
        <v>3108</v>
      </c>
      <c r="I1303" s="682">
        <v>2.8</v>
      </c>
    </row>
    <row r="1304" spans="2:9">
      <c r="B1304" s="681" t="s">
        <v>3597</v>
      </c>
      <c r="C1304" s="681" t="s">
        <v>3574</v>
      </c>
      <c r="D1304" s="681" t="s">
        <v>975</v>
      </c>
      <c r="E1304" s="681" t="s">
        <v>3598</v>
      </c>
      <c r="F1304" s="681" t="s">
        <v>977</v>
      </c>
      <c r="G1304" s="681" t="s">
        <v>2067</v>
      </c>
      <c r="H1304" s="681" t="s">
        <v>3108</v>
      </c>
      <c r="I1304" s="682">
        <v>3.3</v>
      </c>
    </row>
    <row r="1305" spans="2:9">
      <c r="B1305" s="681" t="s">
        <v>3599</v>
      </c>
      <c r="C1305" s="681" t="s">
        <v>3574</v>
      </c>
      <c r="D1305" s="681" t="s">
        <v>975</v>
      </c>
      <c r="E1305" s="681" t="s">
        <v>3600</v>
      </c>
      <c r="F1305" s="681" t="s">
        <v>977</v>
      </c>
      <c r="G1305" s="681" t="s">
        <v>2067</v>
      </c>
      <c r="H1305" s="681" t="s">
        <v>3108</v>
      </c>
      <c r="I1305" s="682">
        <v>11.7</v>
      </c>
    </row>
    <row r="1306" spans="2:9">
      <c r="B1306" s="681" t="s">
        <v>3601</v>
      </c>
      <c r="C1306" s="681" t="s">
        <v>3574</v>
      </c>
      <c r="D1306" s="681" t="s">
        <v>975</v>
      </c>
      <c r="E1306" s="681" t="s">
        <v>3602</v>
      </c>
      <c r="F1306" s="681" t="s">
        <v>977</v>
      </c>
      <c r="G1306" s="681" t="s">
        <v>3107</v>
      </c>
      <c r="H1306" s="681" t="s">
        <v>3108</v>
      </c>
      <c r="I1306" s="682">
        <v>16.5</v>
      </c>
    </row>
    <row r="1307" spans="2:9">
      <c r="B1307" s="681" t="s">
        <v>3603</v>
      </c>
      <c r="C1307" s="681" t="s">
        <v>3574</v>
      </c>
      <c r="D1307" s="681" t="s">
        <v>975</v>
      </c>
      <c r="E1307" s="681" t="s">
        <v>3604</v>
      </c>
      <c r="F1307" s="681" t="s">
        <v>977</v>
      </c>
      <c r="G1307" s="681" t="s">
        <v>3107</v>
      </c>
      <c r="H1307" s="681" t="s">
        <v>3108</v>
      </c>
      <c r="I1307" s="682">
        <v>4.3</v>
      </c>
    </row>
    <row r="1308" spans="2:9">
      <c r="B1308" s="681" t="s">
        <v>3605</v>
      </c>
      <c r="C1308" s="681" t="s">
        <v>3574</v>
      </c>
      <c r="D1308" s="681" t="s">
        <v>975</v>
      </c>
      <c r="E1308" s="681" t="s">
        <v>3606</v>
      </c>
      <c r="F1308" s="681" t="s">
        <v>977</v>
      </c>
      <c r="G1308" s="681" t="s">
        <v>3107</v>
      </c>
      <c r="H1308" s="681" t="s">
        <v>3108</v>
      </c>
      <c r="I1308" s="682">
        <v>12.5</v>
      </c>
    </row>
    <row r="1309" spans="2:9">
      <c r="B1309" s="681" t="s">
        <v>3607</v>
      </c>
      <c r="C1309" s="681" t="s">
        <v>3574</v>
      </c>
      <c r="D1309" s="681" t="s">
        <v>975</v>
      </c>
      <c r="E1309" s="681" t="s">
        <v>3608</v>
      </c>
      <c r="F1309" s="681" t="s">
        <v>977</v>
      </c>
      <c r="G1309" s="681" t="s">
        <v>3107</v>
      </c>
      <c r="H1309" s="681" t="s">
        <v>3108</v>
      </c>
      <c r="I1309" s="682">
        <v>2.4</v>
      </c>
    </row>
    <row r="1310" spans="2:9">
      <c r="B1310" s="681" t="s">
        <v>3609</v>
      </c>
      <c r="C1310" s="681" t="s">
        <v>3574</v>
      </c>
      <c r="D1310" s="681" t="s">
        <v>975</v>
      </c>
      <c r="E1310" s="681" t="s">
        <v>3610</v>
      </c>
      <c r="F1310" s="681" t="s">
        <v>977</v>
      </c>
      <c r="G1310" s="681" t="s">
        <v>3107</v>
      </c>
      <c r="H1310" s="681" t="s">
        <v>3108</v>
      </c>
      <c r="I1310" s="682">
        <v>13.5</v>
      </c>
    </row>
    <row r="1311" spans="2:9">
      <c r="B1311" s="681" t="s">
        <v>3611</v>
      </c>
      <c r="C1311" s="681" t="s">
        <v>3574</v>
      </c>
      <c r="D1311" s="681" t="s">
        <v>975</v>
      </c>
      <c r="E1311" s="681" t="s">
        <v>3612</v>
      </c>
      <c r="F1311" s="681" t="s">
        <v>977</v>
      </c>
      <c r="G1311" s="681" t="s">
        <v>3107</v>
      </c>
      <c r="H1311" s="681" t="s">
        <v>3108</v>
      </c>
      <c r="I1311" s="682">
        <v>8.4</v>
      </c>
    </row>
    <row r="1312" spans="2:9">
      <c r="B1312" s="681" t="s">
        <v>3613</v>
      </c>
      <c r="C1312" s="681" t="s">
        <v>3574</v>
      </c>
      <c r="D1312" s="681" t="s">
        <v>975</v>
      </c>
      <c r="E1312" s="681" t="s">
        <v>3614</v>
      </c>
      <c r="F1312" s="681" t="s">
        <v>977</v>
      </c>
      <c r="G1312" s="681" t="s">
        <v>3107</v>
      </c>
      <c r="H1312" s="681" t="s">
        <v>3108</v>
      </c>
      <c r="I1312" s="682">
        <v>8.4</v>
      </c>
    </row>
    <row r="1313" spans="2:9">
      <c r="B1313" s="681" t="s">
        <v>3615</v>
      </c>
      <c r="C1313" s="681" t="s">
        <v>3574</v>
      </c>
      <c r="D1313" s="681" t="s">
        <v>975</v>
      </c>
      <c r="E1313" s="681" t="s">
        <v>3616</v>
      </c>
      <c r="F1313" s="681" t="s">
        <v>977</v>
      </c>
      <c r="G1313" s="681" t="s">
        <v>3107</v>
      </c>
      <c r="H1313" s="681" t="s">
        <v>3108</v>
      </c>
      <c r="I1313" s="682">
        <v>47.5</v>
      </c>
    </row>
    <row r="1314" spans="2:9">
      <c r="B1314" s="681" t="s">
        <v>3617</v>
      </c>
      <c r="C1314" s="681" t="s">
        <v>3574</v>
      </c>
      <c r="D1314" s="681" t="s">
        <v>975</v>
      </c>
      <c r="E1314" s="681" t="s">
        <v>3618</v>
      </c>
      <c r="F1314" s="681" t="s">
        <v>977</v>
      </c>
      <c r="G1314" s="681" t="s">
        <v>3107</v>
      </c>
      <c r="H1314" s="681" t="s">
        <v>3108</v>
      </c>
      <c r="I1314" s="682">
        <v>23.8</v>
      </c>
    </row>
    <row r="1315" spans="2:9">
      <c r="B1315" s="681" t="s">
        <v>3619</v>
      </c>
      <c r="C1315" s="681" t="s">
        <v>3574</v>
      </c>
      <c r="D1315" s="681" t="s">
        <v>975</v>
      </c>
      <c r="E1315" s="681" t="s">
        <v>3620</v>
      </c>
      <c r="F1315" s="681" t="s">
        <v>977</v>
      </c>
      <c r="G1315" s="681" t="s">
        <v>3107</v>
      </c>
      <c r="H1315" s="681" t="s">
        <v>3108</v>
      </c>
      <c r="I1315" s="682">
        <v>66.8</v>
      </c>
    </row>
    <row r="1316" spans="2:9">
      <c r="B1316" s="681" t="s">
        <v>3621</v>
      </c>
      <c r="C1316" s="681" t="s">
        <v>3574</v>
      </c>
      <c r="D1316" s="681" t="s">
        <v>975</v>
      </c>
      <c r="E1316" s="681" t="s">
        <v>3622</v>
      </c>
      <c r="F1316" s="681" t="s">
        <v>977</v>
      </c>
      <c r="G1316" s="681" t="s">
        <v>3107</v>
      </c>
      <c r="H1316" s="681" t="s">
        <v>3108</v>
      </c>
      <c r="I1316" s="682">
        <v>70.2</v>
      </c>
    </row>
    <row r="1317" spans="2:9">
      <c r="B1317" s="681" t="s">
        <v>3623</v>
      </c>
      <c r="C1317" s="681" t="s">
        <v>3574</v>
      </c>
      <c r="D1317" s="681" t="s">
        <v>975</v>
      </c>
      <c r="E1317" s="681" t="s">
        <v>3624</v>
      </c>
      <c r="F1317" s="681" t="s">
        <v>977</v>
      </c>
      <c r="G1317" s="681" t="s">
        <v>3107</v>
      </c>
      <c r="H1317" s="681" t="s">
        <v>3108</v>
      </c>
      <c r="I1317" s="682">
        <v>6.4</v>
      </c>
    </row>
    <row r="1318" spans="2:9">
      <c r="B1318" s="681" t="s">
        <v>3625</v>
      </c>
      <c r="C1318" s="681" t="s">
        <v>3574</v>
      </c>
      <c r="D1318" s="681" t="s">
        <v>975</v>
      </c>
      <c r="E1318" s="681" t="s">
        <v>3626</v>
      </c>
      <c r="F1318" s="681" t="s">
        <v>977</v>
      </c>
      <c r="G1318" s="681" t="s">
        <v>3107</v>
      </c>
      <c r="H1318" s="681" t="s">
        <v>3108</v>
      </c>
      <c r="I1318" s="682">
        <v>2.9</v>
      </c>
    </row>
    <row r="1319" spans="2:9">
      <c r="B1319" s="681" t="s">
        <v>3627</v>
      </c>
      <c r="C1319" s="681" t="s">
        <v>3574</v>
      </c>
      <c r="D1319" s="681" t="s">
        <v>975</v>
      </c>
      <c r="E1319" s="681" t="s">
        <v>3628</v>
      </c>
      <c r="F1319" s="681" t="s">
        <v>977</v>
      </c>
      <c r="G1319" s="681" t="s">
        <v>3107</v>
      </c>
      <c r="H1319" s="681" t="s">
        <v>3108</v>
      </c>
      <c r="I1319" s="682">
        <v>2.2000000000000002</v>
      </c>
    </row>
    <row r="1320" spans="2:9">
      <c r="B1320" s="681" t="s">
        <v>3629</v>
      </c>
      <c r="C1320" s="681" t="s">
        <v>3574</v>
      </c>
      <c r="D1320" s="681" t="s">
        <v>975</v>
      </c>
      <c r="E1320" s="681" t="s">
        <v>3630</v>
      </c>
      <c r="F1320" s="681" t="s">
        <v>977</v>
      </c>
      <c r="G1320" s="681" t="s">
        <v>3107</v>
      </c>
      <c r="H1320" s="681" t="s">
        <v>3108</v>
      </c>
      <c r="I1320" s="682">
        <v>3.3</v>
      </c>
    </row>
    <row r="1321" spans="2:9">
      <c r="B1321" s="681" t="s">
        <v>3631</v>
      </c>
      <c r="C1321" s="681" t="s">
        <v>3574</v>
      </c>
      <c r="D1321" s="681" t="s">
        <v>975</v>
      </c>
      <c r="E1321" s="681" t="s">
        <v>3614</v>
      </c>
      <c r="F1321" s="681" t="s">
        <v>977</v>
      </c>
      <c r="G1321" s="681" t="s">
        <v>3107</v>
      </c>
      <c r="H1321" s="681" t="s">
        <v>3108</v>
      </c>
      <c r="I1321" s="682">
        <v>7.3</v>
      </c>
    </row>
    <row r="1322" spans="2:9">
      <c r="B1322" s="681" t="s">
        <v>3632</v>
      </c>
      <c r="C1322" s="681" t="s">
        <v>3574</v>
      </c>
      <c r="D1322" s="681" t="s">
        <v>975</v>
      </c>
      <c r="E1322" s="681" t="s">
        <v>3633</v>
      </c>
      <c r="F1322" s="681" t="s">
        <v>977</v>
      </c>
      <c r="G1322" s="681" t="s">
        <v>3107</v>
      </c>
      <c r="H1322" s="681" t="s">
        <v>3108</v>
      </c>
      <c r="I1322" s="682">
        <v>89</v>
      </c>
    </row>
    <row r="1323" spans="2:9">
      <c r="B1323" s="681" t="s">
        <v>3634</v>
      </c>
      <c r="C1323" s="681" t="s">
        <v>3574</v>
      </c>
      <c r="D1323" s="681" t="s">
        <v>975</v>
      </c>
      <c r="E1323" s="681" t="s">
        <v>3635</v>
      </c>
      <c r="F1323" s="681" t="s">
        <v>977</v>
      </c>
      <c r="G1323" s="681" t="s">
        <v>3107</v>
      </c>
      <c r="H1323" s="681" t="s">
        <v>3108</v>
      </c>
      <c r="I1323" s="682">
        <v>90.3</v>
      </c>
    </row>
    <row r="1324" spans="2:9">
      <c r="B1324" s="681" t="s">
        <v>3636</v>
      </c>
      <c r="C1324" s="681" t="s">
        <v>3574</v>
      </c>
      <c r="D1324" s="681" t="s">
        <v>975</v>
      </c>
      <c r="E1324" s="681" t="s">
        <v>3637</v>
      </c>
      <c r="F1324" s="681" t="s">
        <v>977</v>
      </c>
      <c r="G1324" s="681" t="s">
        <v>3107</v>
      </c>
      <c r="H1324" s="681" t="s">
        <v>3108</v>
      </c>
      <c r="I1324" s="682">
        <v>55.8</v>
      </c>
    </row>
    <row r="1325" spans="2:9">
      <c r="B1325" s="681" t="s">
        <v>3638</v>
      </c>
      <c r="C1325" s="681" t="s">
        <v>3574</v>
      </c>
      <c r="D1325" s="681" t="s">
        <v>975</v>
      </c>
      <c r="E1325" s="681" t="s">
        <v>3639</v>
      </c>
      <c r="F1325" s="681" t="s">
        <v>977</v>
      </c>
      <c r="G1325" s="681" t="s">
        <v>3107</v>
      </c>
      <c r="H1325" s="681" t="s">
        <v>3108</v>
      </c>
      <c r="I1325" s="682">
        <v>23.4</v>
      </c>
    </row>
    <row r="1326" spans="2:9">
      <c r="B1326" s="681" t="s">
        <v>3640</v>
      </c>
      <c r="C1326" s="681" t="s">
        <v>3574</v>
      </c>
      <c r="D1326" s="681" t="s">
        <v>975</v>
      </c>
      <c r="E1326" s="681" t="s">
        <v>3641</v>
      </c>
      <c r="F1326" s="681" t="s">
        <v>977</v>
      </c>
      <c r="G1326" s="681" t="s">
        <v>3107</v>
      </c>
      <c r="H1326" s="681" t="s">
        <v>3108</v>
      </c>
      <c r="I1326" s="682">
        <v>36.5</v>
      </c>
    </row>
    <row r="1327" spans="2:9">
      <c r="B1327" s="681" t="s">
        <v>3642</v>
      </c>
      <c r="C1327" s="681" t="s">
        <v>3574</v>
      </c>
      <c r="D1327" s="681" t="s">
        <v>975</v>
      </c>
      <c r="E1327" s="681" t="s">
        <v>3643</v>
      </c>
      <c r="F1327" s="681" t="s">
        <v>977</v>
      </c>
      <c r="G1327" s="681" t="s">
        <v>3107</v>
      </c>
      <c r="H1327" s="681" t="s">
        <v>3108</v>
      </c>
      <c r="I1327" s="682">
        <v>30.1</v>
      </c>
    </row>
    <row r="1328" spans="2:9">
      <c r="B1328" s="681" t="s">
        <v>3644</v>
      </c>
      <c r="C1328" s="681" t="s">
        <v>3574</v>
      </c>
      <c r="D1328" s="681" t="s">
        <v>975</v>
      </c>
      <c r="E1328" s="681" t="s">
        <v>2348</v>
      </c>
      <c r="F1328" s="681" t="s">
        <v>977</v>
      </c>
      <c r="G1328" s="681" t="s">
        <v>3107</v>
      </c>
      <c r="H1328" s="681" t="s">
        <v>3108</v>
      </c>
      <c r="I1328" s="682">
        <v>20</v>
      </c>
    </row>
    <row r="1329" spans="2:9">
      <c r="B1329" s="681" t="s">
        <v>3645</v>
      </c>
      <c r="C1329" s="681" t="s">
        <v>3574</v>
      </c>
      <c r="D1329" s="681" t="s">
        <v>975</v>
      </c>
      <c r="E1329" s="681" t="s">
        <v>3646</v>
      </c>
      <c r="F1329" s="681" t="s">
        <v>977</v>
      </c>
      <c r="G1329" s="681" t="s">
        <v>3107</v>
      </c>
      <c r="H1329" s="681" t="s">
        <v>3108</v>
      </c>
      <c r="I1329" s="682">
        <v>5</v>
      </c>
    </row>
    <row r="1330" spans="2:9">
      <c r="B1330" s="681" t="s">
        <v>3647</v>
      </c>
      <c r="C1330" s="681" t="s">
        <v>3574</v>
      </c>
      <c r="D1330" s="681" t="s">
        <v>975</v>
      </c>
      <c r="E1330" s="681" t="s">
        <v>3648</v>
      </c>
      <c r="F1330" s="681" t="s">
        <v>977</v>
      </c>
      <c r="G1330" s="681" t="s">
        <v>3107</v>
      </c>
      <c r="H1330" s="681" t="s">
        <v>3108</v>
      </c>
      <c r="I1330" s="682">
        <v>4.8</v>
      </c>
    </row>
    <row r="1331" spans="2:9">
      <c r="B1331" s="681" t="s">
        <v>3649</v>
      </c>
      <c r="C1331" s="681" t="s">
        <v>3574</v>
      </c>
      <c r="D1331" s="681" t="s">
        <v>975</v>
      </c>
      <c r="E1331" s="681" t="s">
        <v>2381</v>
      </c>
      <c r="F1331" s="681" t="s">
        <v>977</v>
      </c>
      <c r="G1331" s="681" t="s">
        <v>3107</v>
      </c>
      <c r="H1331" s="681" t="s">
        <v>3108</v>
      </c>
      <c r="I1331" s="682">
        <v>2</v>
      </c>
    </row>
    <row r="1332" spans="2:9">
      <c r="B1332" s="681" t="s">
        <v>3650</v>
      </c>
      <c r="C1332" s="681" t="s">
        <v>3574</v>
      </c>
      <c r="D1332" s="681" t="s">
        <v>975</v>
      </c>
      <c r="E1332" s="681" t="s">
        <v>3651</v>
      </c>
      <c r="F1332" s="681" t="s">
        <v>977</v>
      </c>
      <c r="G1332" s="681" t="s">
        <v>3107</v>
      </c>
      <c r="H1332" s="681" t="s">
        <v>3108</v>
      </c>
      <c r="I1332" s="682">
        <v>9.5</v>
      </c>
    </row>
    <row r="1333" spans="2:9">
      <c r="B1333" s="681" t="s">
        <v>3652</v>
      </c>
      <c r="C1333" s="681" t="s">
        <v>3574</v>
      </c>
      <c r="D1333" s="681" t="s">
        <v>975</v>
      </c>
      <c r="E1333" s="681" t="s">
        <v>3653</v>
      </c>
      <c r="F1333" s="681" t="s">
        <v>977</v>
      </c>
      <c r="G1333" s="681" t="s">
        <v>2697</v>
      </c>
      <c r="H1333" s="681" t="s">
        <v>3108</v>
      </c>
      <c r="I1333" s="682">
        <v>44.5</v>
      </c>
    </row>
    <row r="1334" spans="2:9">
      <c r="B1334" s="681" t="s">
        <v>3654</v>
      </c>
      <c r="C1334" s="681" t="s">
        <v>3574</v>
      </c>
      <c r="D1334" s="681" t="s">
        <v>975</v>
      </c>
      <c r="E1334" s="681" t="s">
        <v>3655</v>
      </c>
      <c r="F1334" s="681" t="s">
        <v>977</v>
      </c>
      <c r="G1334" s="681" t="s">
        <v>2697</v>
      </c>
      <c r="H1334" s="681" t="s">
        <v>3108</v>
      </c>
      <c r="I1334" s="682">
        <v>8.5</v>
      </c>
    </row>
    <row r="1335" spans="2:9">
      <c r="B1335" s="681" t="s">
        <v>3656</v>
      </c>
      <c r="C1335" s="681" t="s">
        <v>3574</v>
      </c>
      <c r="D1335" s="681" t="s">
        <v>975</v>
      </c>
      <c r="E1335" s="681" t="s">
        <v>3657</v>
      </c>
      <c r="F1335" s="681" t="s">
        <v>977</v>
      </c>
      <c r="G1335" s="681" t="s">
        <v>2697</v>
      </c>
      <c r="H1335" s="681" t="s">
        <v>3108</v>
      </c>
      <c r="I1335" s="682">
        <v>14</v>
      </c>
    </row>
    <row r="1336" spans="2:9">
      <c r="B1336" s="681" t="s">
        <v>3658</v>
      </c>
      <c r="C1336" s="681" t="s">
        <v>3574</v>
      </c>
      <c r="D1336" s="681" t="s">
        <v>975</v>
      </c>
      <c r="E1336" s="681" t="s">
        <v>3659</v>
      </c>
      <c r="F1336" s="681" t="s">
        <v>977</v>
      </c>
      <c r="G1336" s="681" t="s">
        <v>2697</v>
      </c>
      <c r="H1336" s="681" t="s">
        <v>3108</v>
      </c>
      <c r="I1336" s="682">
        <v>40</v>
      </c>
    </row>
    <row r="1337" spans="2:9">
      <c r="B1337" s="681" t="s">
        <v>3660</v>
      </c>
      <c r="C1337" s="681" t="s">
        <v>3574</v>
      </c>
      <c r="D1337" s="681" t="s">
        <v>975</v>
      </c>
      <c r="E1337" s="681" t="s">
        <v>3661</v>
      </c>
      <c r="F1337" s="681" t="s">
        <v>977</v>
      </c>
      <c r="G1337" s="681" t="s">
        <v>2697</v>
      </c>
      <c r="H1337" s="681" t="s">
        <v>3108</v>
      </c>
      <c r="I1337" s="682">
        <v>144</v>
      </c>
    </row>
    <row r="1338" spans="2:9">
      <c r="B1338" s="681" t="s">
        <v>3662</v>
      </c>
      <c r="C1338" s="681" t="s">
        <v>3574</v>
      </c>
      <c r="D1338" s="681" t="s">
        <v>975</v>
      </c>
      <c r="E1338" s="681" t="s">
        <v>3663</v>
      </c>
      <c r="F1338" s="681" t="s">
        <v>977</v>
      </c>
      <c r="G1338" s="681" t="s">
        <v>2697</v>
      </c>
      <c r="H1338" s="681" t="s">
        <v>3108</v>
      </c>
      <c r="I1338" s="682">
        <v>140</v>
      </c>
    </row>
    <row r="1339" spans="2:9">
      <c r="B1339" s="681" t="s">
        <v>3664</v>
      </c>
      <c r="C1339" s="681" t="s">
        <v>3574</v>
      </c>
      <c r="D1339" s="681" t="s">
        <v>975</v>
      </c>
      <c r="E1339" s="681" t="s">
        <v>3665</v>
      </c>
      <c r="F1339" s="681" t="s">
        <v>977</v>
      </c>
      <c r="G1339" s="681" t="s">
        <v>2697</v>
      </c>
      <c r="H1339" s="681" t="s">
        <v>3108</v>
      </c>
      <c r="I1339" s="682">
        <v>158</v>
      </c>
    </row>
    <row r="1340" spans="2:9">
      <c r="B1340" s="681" t="s">
        <v>3666</v>
      </c>
      <c r="C1340" s="681" t="s">
        <v>3574</v>
      </c>
      <c r="D1340" s="681" t="s">
        <v>975</v>
      </c>
      <c r="E1340" s="681" t="s">
        <v>3667</v>
      </c>
      <c r="F1340" s="681" t="s">
        <v>977</v>
      </c>
      <c r="G1340" s="681" t="s">
        <v>2697</v>
      </c>
      <c r="H1340" s="681" t="s">
        <v>3108</v>
      </c>
      <c r="I1340" s="682">
        <v>72</v>
      </c>
    </row>
    <row r="1341" spans="2:9">
      <c r="B1341" s="681" t="s">
        <v>3668</v>
      </c>
      <c r="C1341" s="681" t="s">
        <v>3574</v>
      </c>
      <c r="D1341" s="681" t="s">
        <v>975</v>
      </c>
      <c r="E1341" s="681" t="s">
        <v>3669</v>
      </c>
      <c r="F1341" s="681" t="s">
        <v>977</v>
      </c>
      <c r="G1341" s="681" t="s">
        <v>2697</v>
      </c>
      <c r="H1341" s="681" t="s">
        <v>3108</v>
      </c>
      <c r="I1341" s="682">
        <v>92</v>
      </c>
    </row>
    <row r="1342" spans="2:9">
      <c r="B1342" s="681" t="s">
        <v>3670</v>
      </c>
      <c r="C1342" s="681" t="s">
        <v>3574</v>
      </c>
      <c r="D1342" s="681" t="s">
        <v>975</v>
      </c>
      <c r="E1342" s="681" t="s">
        <v>3671</v>
      </c>
      <c r="F1342" s="681" t="s">
        <v>977</v>
      </c>
      <c r="G1342" s="681" t="s">
        <v>2697</v>
      </c>
      <c r="H1342" s="681" t="s">
        <v>3108</v>
      </c>
      <c r="I1342" s="682">
        <v>3.6</v>
      </c>
    </row>
    <row r="1343" spans="2:9">
      <c r="B1343" s="681" t="s">
        <v>3672</v>
      </c>
      <c r="C1343" s="681" t="s">
        <v>3574</v>
      </c>
      <c r="D1343" s="681" t="s">
        <v>975</v>
      </c>
      <c r="E1343" s="681" t="s">
        <v>3673</v>
      </c>
      <c r="F1343" s="681" t="s">
        <v>977</v>
      </c>
      <c r="G1343" s="681" t="s">
        <v>2697</v>
      </c>
      <c r="H1343" s="681" t="s">
        <v>3108</v>
      </c>
      <c r="I1343" s="682">
        <v>2</v>
      </c>
    </row>
    <row r="1344" spans="2:9">
      <c r="B1344" s="681" t="s">
        <v>3674</v>
      </c>
      <c r="C1344" s="681" t="s">
        <v>3574</v>
      </c>
      <c r="D1344" s="681" t="s">
        <v>975</v>
      </c>
      <c r="E1344" s="681" t="s">
        <v>3675</v>
      </c>
      <c r="F1344" s="681" t="s">
        <v>946</v>
      </c>
      <c r="G1344" s="681" t="s">
        <v>3676</v>
      </c>
      <c r="H1344" s="681" t="s">
        <v>3108</v>
      </c>
      <c r="I1344" s="682">
        <v>15</v>
      </c>
    </row>
    <row r="1345" spans="2:9">
      <c r="B1345" s="681" t="s">
        <v>3677</v>
      </c>
      <c r="C1345" s="681" t="s">
        <v>3574</v>
      </c>
      <c r="D1345" s="681" t="s">
        <v>975</v>
      </c>
      <c r="E1345" s="681" t="s">
        <v>3678</v>
      </c>
      <c r="F1345" s="681" t="s">
        <v>946</v>
      </c>
      <c r="G1345" s="681" t="s">
        <v>3676</v>
      </c>
      <c r="H1345" s="681" t="s">
        <v>3108</v>
      </c>
      <c r="I1345" s="682">
        <v>10</v>
      </c>
    </row>
    <row r="1346" spans="2:9">
      <c r="B1346" s="681" t="s">
        <v>3679</v>
      </c>
      <c r="C1346" s="681" t="s">
        <v>3574</v>
      </c>
      <c r="D1346" s="681" t="s">
        <v>975</v>
      </c>
      <c r="E1346" s="681" t="s">
        <v>3680</v>
      </c>
      <c r="F1346" s="681" t="s">
        <v>946</v>
      </c>
      <c r="G1346" s="681" t="s">
        <v>3676</v>
      </c>
      <c r="H1346" s="681" t="s">
        <v>3108</v>
      </c>
      <c r="I1346" s="682">
        <v>12.4</v>
      </c>
    </row>
    <row r="1347" spans="2:9">
      <c r="B1347" s="681" t="s">
        <v>3681</v>
      </c>
      <c r="C1347" s="681" t="s">
        <v>3574</v>
      </c>
      <c r="D1347" s="681" t="s">
        <v>975</v>
      </c>
      <c r="E1347" s="681" t="s">
        <v>3682</v>
      </c>
      <c r="F1347" s="681" t="s">
        <v>946</v>
      </c>
      <c r="G1347" s="681" t="s">
        <v>3676</v>
      </c>
      <c r="H1347" s="681" t="s">
        <v>3108</v>
      </c>
      <c r="I1347" s="682">
        <v>10.4</v>
      </c>
    </row>
    <row r="1348" spans="2:9">
      <c r="B1348" s="681" t="s">
        <v>3683</v>
      </c>
      <c r="C1348" s="681" t="s">
        <v>3574</v>
      </c>
      <c r="D1348" s="681" t="s">
        <v>975</v>
      </c>
      <c r="E1348" s="681" t="s">
        <v>3684</v>
      </c>
      <c r="F1348" s="681" t="s">
        <v>946</v>
      </c>
      <c r="G1348" s="681" t="s">
        <v>2752</v>
      </c>
      <c r="H1348" s="681" t="s">
        <v>3108</v>
      </c>
      <c r="I1348" s="682">
        <v>15.8</v>
      </c>
    </row>
    <row r="1349" spans="2:9">
      <c r="B1349" s="681" t="s">
        <v>3685</v>
      </c>
      <c r="C1349" s="681" t="s">
        <v>3574</v>
      </c>
      <c r="D1349" s="681" t="s">
        <v>975</v>
      </c>
      <c r="E1349" s="681" t="s">
        <v>3686</v>
      </c>
      <c r="F1349" s="681" t="s">
        <v>946</v>
      </c>
      <c r="G1349" s="681" t="s">
        <v>2752</v>
      </c>
      <c r="H1349" s="681" t="s">
        <v>3108</v>
      </c>
      <c r="I1349" s="682">
        <v>6.6</v>
      </c>
    </row>
    <row r="1350" spans="2:9">
      <c r="B1350" s="681" t="s">
        <v>3687</v>
      </c>
      <c r="C1350" s="681" t="s">
        <v>3574</v>
      </c>
      <c r="D1350" s="681" t="s">
        <v>975</v>
      </c>
      <c r="E1350" s="681" t="s">
        <v>3688</v>
      </c>
      <c r="F1350" s="681" t="s">
        <v>946</v>
      </c>
      <c r="G1350" s="681" t="s">
        <v>2752</v>
      </c>
      <c r="H1350" s="681" t="s">
        <v>3108</v>
      </c>
      <c r="I1350" s="682">
        <v>12</v>
      </c>
    </row>
    <row r="1351" spans="2:9">
      <c r="B1351" s="681" t="s">
        <v>3689</v>
      </c>
      <c r="C1351" s="681" t="s">
        <v>3574</v>
      </c>
      <c r="D1351" s="681" t="s">
        <v>975</v>
      </c>
      <c r="E1351" s="681" t="s">
        <v>2415</v>
      </c>
      <c r="F1351" s="681" t="s">
        <v>946</v>
      </c>
      <c r="G1351" s="681" t="s">
        <v>2752</v>
      </c>
      <c r="H1351" s="681" t="s">
        <v>3108</v>
      </c>
      <c r="I1351" s="682">
        <v>2.9</v>
      </c>
    </row>
    <row r="1352" spans="2:9">
      <c r="B1352" s="681" t="s">
        <v>3690</v>
      </c>
      <c r="C1352" s="681" t="s">
        <v>3574</v>
      </c>
      <c r="D1352" s="681" t="s">
        <v>975</v>
      </c>
      <c r="E1352" s="681" t="s">
        <v>3691</v>
      </c>
      <c r="F1352" s="681" t="s">
        <v>946</v>
      </c>
      <c r="G1352" s="681" t="s">
        <v>2752</v>
      </c>
      <c r="H1352" s="681" t="s">
        <v>3108</v>
      </c>
      <c r="I1352" s="682">
        <v>7.6</v>
      </c>
    </row>
    <row r="1353" spans="2:9">
      <c r="B1353" s="681" t="s">
        <v>3692</v>
      </c>
      <c r="C1353" s="681" t="s">
        <v>3574</v>
      </c>
      <c r="D1353" s="681" t="s">
        <v>975</v>
      </c>
      <c r="E1353" s="681" t="s">
        <v>3693</v>
      </c>
      <c r="F1353" s="681" t="s">
        <v>946</v>
      </c>
      <c r="G1353" s="681" t="s">
        <v>2752</v>
      </c>
      <c r="H1353" s="681" t="s">
        <v>3108</v>
      </c>
      <c r="I1353" s="682">
        <v>168</v>
      </c>
    </row>
    <row r="1354" spans="2:9">
      <c r="B1354" s="681" t="s">
        <v>3694</v>
      </c>
      <c r="C1354" s="681" t="s">
        <v>3574</v>
      </c>
      <c r="D1354" s="681" t="s">
        <v>975</v>
      </c>
      <c r="E1354" s="681" t="s">
        <v>3695</v>
      </c>
      <c r="F1354" s="681" t="s">
        <v>946</v>
      </c>
      <c r="G1354" s="681" t="s">
        <v>2752</v>
      </c>
      <c r="H1354" s="681" t="s">
        <v>3108</v>
      </c>
      <c r="I1354" s="682">
        <v>18.899999999999999</v>
      </c>
    </row>
    <row r="1355" spans="2:9">
      <c r="B1355" s="681" t="s">
        <v>3696</v>
      </c>
      <c r="C1355" s="681" t="s">
        <v>3574</v>
      </c>
      <c r="D1355" s="681" t="s">
        <v>975</v>
      </c>
      <c r="E1355" s="681" t="s">
        <v>3697</v>
      </c>
      <c r="F1355" s="681" t="s">
        <v>946</v>
      </c>
      <c r="G1355" s="681" t="s">
        <v>2752</v>
      </c>
      <c r="H1355" s="681" t="s">
        <v>3108</v>
      </c>
      <c r="I1355" s="682">
        <v>16.3</v>
      </c>
    </row>
    <row r="1356" spans="2:9">
      <c r="B1356" s="681" t="s">
        <v>3698</v>
      </c>
      <c r="C1356" s="681" t="s">
        <v>3574</v>
      </c>
      <c r="D1356" s="681" t="s">
        <v>975</v>
      </c>
      <c r="E1356" s="681" t="s">
        <v>3699</v>
      </c>
      <c r="F1356" s="681" t="s">
        <v>946</v>
      </c>
      <c r="G1356" s="681" t="s">
        <v>2752</v>
      </c>
      <c r="H1356" s="681" t="s">
        <v>3108</v>
      </c>
      <c r="I1356" s="682">
        <v>17.100000000000001</v>
      </c>
    </row>
    <row r="1357" spans="2:9">
      <c r="B1357" s="681" t="s">
        <v>3700</v>
      </c>
      <c r="C1357" s="681" t="s">
        <v>3574</v>
      </c>
      <c r="D1357" s="681" t="s">
        <v>975</v>
      </c>
      <c r="E1357" s="681" t="s">
        <v>3701</v>
      </c>
      <c r="F1357" s="681" t="s">
        <v>946</v>
      </c>
      <c r="G1357" s="681" t="s">
        <v>2752</v>
      </c>
      <c r="H1357" s="681" t="s">
        <v>3108</v>
      </c>
      <c r="I1357" s="682">
        <v>58.2</v>
      </c>
    </row>
    <row r="1358" spans="2:9">
      <c r="B1358" s="681" t="s">
        <v>3702</v>
      </c>
      <c r="C1358" s="681" t="s">
        <v>3574</v>
      </c>
      <c r="D1358" s="681" t="s">
        <v>975</v>
      </c>
      <c r="E1358" s="681" t="s">
        <v>3703</v>
      </c>
      <c r="F1358" s="681" t="s">
        <v>946</v>
      </c>
      <c r="G1358" s="681" t="s">
        <v>2752</v>
      </c>
      <c r="H1358" s="681" t="s">
        <v>3108</v>
      </c>
      <c r="I1358" s="682">
        <v>2.6</v>
      </c>
    </row>
    <row r="1359" spans="2:9">
      <c r="B1359" s="681" t="s">
        <v>3704</v>
      </c>
      <c r="C1359" s="681" t="s">
        <v>3574</v>
      </c>
      <c r="D1359" s="681" t="s">
        <v>975</v>
      </c>
      <c r="E1359" s="681" t="s">
        <v>3705</v>
      </c>
      <c r="F1359" s="681" t="s">
        <v>946</v>
      </c>
      <c r="G1359" s="681" t="s">
        <v>3284</v>
      </c>
      <c r="H1359" s="681" t="s">
        <v>3108</v>
      </c>
      <c r="I1359" s="682">
        <v>6.4</v>
      </c>
    </row>
    <row r="1360" spans="2:9">
      <c r="B1360" s="681" t="s">
        <v>3706</v>
      </c>
      <c r="C1360" s="681" t="s">
        <v>3574</v>
      </c>
      <c r="D1360" s="681" t="s">
        <v>975</v>
      </c>
      <c r="E1360" s="681" t="s">
        <v>3707</v>
      </c>
      <c r="F1360" s="681" t="s">
        <v>946</v>
      </c>
      <c r="G1360" s="681" t="s">
        <v>3284</v>
      </c>
      <c r="H1360" s="681" t="s">
        <v>3108</v>
      </c>
      <c r="I1360" s="682">
        <v>2</v>
      </c>
    </row>
    <row r="1361" spans="2:9">
      <c r="B1361" s="681" t="s">
        <v>3708</v>
      </c>
      <c r="C1361" s="681" t="s">
        <v>3574</v>
      </c>
      <c r="D1361" s="681" t="s">
        <v>975</v>
      </c>
      <c r="E1361" s="681" t="s">
        <v>3709</v>
      </c>
      <c r="F1361" s="681" t="s">
        <v>946</v>
      </c>
      <c r="G1361" s="681" t="s">
        <v>3284</v>
      </c>
      <c r="H1361" s="681" t="s">
        <v>3108</v>
      </c>
      <c r="I1361" s="682">
        <v>10.5</v>
      </c>
    </row>
    <row r="1362" spans="2:9">
      <c r="B1362" s="681" t="s">
        <v>3710</v>
      </c>
      <c r="C1362" s="681" t="s">
        <v>3574</v>
      </c>
      <c r="D1362" s="681" t="s">
        <v>975</v>
      </c>
      <c r="E1362" s="681" t="s">
        <v>3711</v>
      </c>
      <c r="F1362" s="681" t="s">
        <v>946</v>
      </c>
      <c r="G1362" s="681" t="s">
        <v>3284</v>
      </c>
      <c r="H1362" s="681" t="s">
        <v>3108</v>
      </c>
      <c r="I1362" s="682">
        <v>7.6</v>
      </c>
    </row>
    <row r="1363" spans="2:9">
      <c r="B1363" s="681" t="s">
        <v>3712</v>
      </c>
      <c r="C1363" s="681" t="s">
        <v>3574</v>
      </c>
      <c r="D1363" s="681" t="s">
        <v>975</v>
      </c>
      <c r="E1363" s="681" t="s">
        <v>1814</v>
      </c>
      <c r="F1363" s="681" t="s">
        <v>946</v>
      </c>
      <c r="G1363" s="681" t="s">
        <v>3284</v>
      </c>
      <c r="H1363" s="681" t="s">
        <v>3108</v>
      </c>
      <c r="I1363" s="682">
        <v>10.3</v>
      </c>
    </row>
    <row r="1364" spans="2:9">
      <c r="B1364" s="681" t="s">
        <v>3713</v>
      </c>
      <c r="C1364" s="681" t="s">
        <v>3574</v>
      </c>
      <c r="D1364" s="681" t="s">
        <v>975</v>
      </c>
      <c r="E1364" s="681" t="s">
        <v>3714</v>
      </c>
      <c r="F1364" s="681" t="s">
        <v>946</v>
      </c>
      <c r="G1364" s="681" t="s">
        <v>3284</v>
      </c>
      <c r="H1364" s="681" t="s">
        <v>3108</v>
      </c>
      <c r="I1364" s="682">
        <v>143.1</v>
      </c>
    </row>
    <row r="1365" spans="2:9">
      <c r="B1365" s="681" t="s">
        <v>3715</v>
      </c>
      <c r="C1365" s="681" t="s">
        <v>3574</v>
      </c>
      <c r="D1365" s="681" t="s">
        <v>975</v>
      </c>
      <c r="E1365" s="681" t="s">
        <v>3716</v>
      </c>
      <c r="F1365" s="681" t="s">
        <v>946</v>
      </c>
      <c r="G1365" s="681" t="s">
        <v>3284</v>
      </c>
      <c r="H1365" s="681" t="s">
        <v>3108</v>
      </c>
      <c r="I1365" s="682">
        <v>2</v>
      </c>
    </row>
    <row r="1366" spans="2:9">
      <c r="B1366" s="681" t="s">
        <v>3717</v>
      </c>
      <c r="C1366" s="681" t="s">
        <v>3574</v>
      </c>
      <c r="D1366" s="681" t="s">
        <v>975</v>
      </c>
      <c r="E1366" s="681" t="s">
        <v>2370</v>
      </c>
      <c r="F1366" s="681" t="s">
        <v>1258</v>
      </c>
      <c r="G1366" s="681" t="s">
        <v>2775</v>
      </c>
      <c r="H1366" s="681" t="s">
        <v>3108</v>
      </c>
      <c r="I1366" s="682">
        <v>118.6</v>
      </c>
    </row>
    <row r="1367" spans="2:9">
      <c r="B1367" s="681" t="s">
        <v>3718</v>
      </c>
      <c r="C1367" s="681" t="s">
        <v>3574</v>
      </c>
      <c r="D1367" s="681" t="s">
        <v>975</v>
      </c>
      <c r="E1367" s="681" t="s">
        <v>3719</v>
      </c>
      <c r="F1367" s="681" t="s">
        <v>1258</v>
      </c>
      <c r="G1367" s="681" t="s">
        <v>2775</v>
      </c>
      <c r="H1367" s="681" t="s">
        <v>3108</v>
      </c>
      <c r="I1367" s="682">
        <v>11</v>
      </c>
    </row>
    <row r="1368" spans="2:9">
      <c r="B1368" s="681" t="s">
        <v>3720</v>
      </c>
      <c r="C1368" s="681" t="s">
        <v>3574</v>
      </c>
      <c r="D1368" s="681" t="s">
        <v>975</v>
      </c>
      <c r="E1368" s="681" t="s">
        <v>3721</v>
      </c>
      <c r="F1368" s="681" t="s">
        <v>1258</v>
      </c>
      <c r="G1368" s="681" t="s">
        <v>2775</v>
      </c>
      <c r="H1368" s="681" t="s">
        <v>3108</v>
      </c>
      <c r="I1368" s="682">
        <v>3.3</v>
      </c>
    </row>
    <row r="1369" spans="2:9">
      <c r="B1369" s="681" t="s">
        <v>3722</v>
      </c>
      <c r="C1369" s="681" t="s">
        <v>3574</v>
      </c>
      <c r="D1369" s="681" t="s">
        <v>975</v>
      </c>
      <c r="E1369" s="681" t="s">
        <v>3723</v>
      </c>
      <c r="F1369" s="681" t="s">
        <v>1258</v>
      </c>
      <c r="G1369" s="681" t="s">
        <v>2775</v>
      </c>
      <c r="H1369" s="681" t="s">
        <v>3108</v>
      </c>
      <c r="I1369" s="682">
        <v>2.9</v>
      </c>
    </row>
    <row r="1370" spans="2:9">
      <c r="B1370" s="681" t="s">
        <v>3724</v>
      </c>
      <c r="C1370" s="681" t="s">
        <v>3574</v>
      </c>
      <c r="D1370" s="681" t="s">
        <v>975</v>
      </c>
      <c r="E1370" s="681" t="s">
        <v>2666</v>
      </c>
      <c r="F1370" s="681" t="s">
        <v>1258</v>
      </c>
      <c r="G1370" s="681" t="s">
        <v>2775</v>
      </c>
      <c r="H1370" s="681" t="s">
        <v>3108</v>
      </c>
      <c r="I1370" s="682">
        <v>3.4</v>
      </c>
    </row>
    <row r="1371" spans="2:9">
      <c r="B1371" s="681" t="s">
        <v>3725</v>
      </c>
      <c r="C1371" s="681" t="s">
        <v>3574</v>
      </c>
      <c r="D1371" s="681" t="s">
        <v>975</v>
      </c>
      <c r="E1371" s="681" t="s">
        <v>2635</v>
      </c>
      <c r="F1371" s="681" t="s">
        <v>1258</v>
      </c>
      <c r="G1371" s="681" t="s">
        <v>2775</v>
      </c>
      <c r="H1371" s="681" t="s">
        <v>3108</v>
      </c>
      <c r="I1371" s="682">
        <v>4</v>
      </c>
    </row>
    <row r="1372" spans="2:9">
      <c r="B1372" s="681" t="s">
        <v>3726</v>
      </c>
      <c r="C1372" s="681" t="s">
        <v>3574</v>
      </c>
      <c r="D1372" s="681" t="s">
        <v>975</v>
      </c>
      <c r="E1372" s="681" t="s">
        <v>3727</v>
      </c>
      <c r="F1372" s="681" t="s">
        <v>1258</v>
      </c>
      <c r="G1372" s="681" t="s">
        <v>2556</v>
      </c>
      <c r="H1372" s="681" t="s">
        <v>3108</v>
      </c>
      <c r="I1372" s="682">
        <v>81.900000000000006</v>
      </c>
    </row>
    <row r="1373" spans="2:9">
      <c r="B1373" s="681" t="s">
        <v>3728</v>
      </c>
      <c r="C1373" s="681" t="s">
        <v>3574</v>
      </c>
      <c r="D1373" s="681" t="s">
        <v>975</v>
      </c>
      <c r="E1373" s="681" t="s">
        <v>3729</v>
      </c>
      <c r="F1373" s="681" t="s">
        <v>1258</v>
      </c>
      <c r="G1373" s="681" t="s">
        <v>2556</v>
      </c>
      <c r="H1373" s="681" t="s">
        <v>3108</v>
      </c>
      <c r="I1373" s="682">
        <v>5.6</v>
      </c>
    </row>
    <row r="1374" spans="2:9">
      <c r="B1374" s="681" t="s">
        <v>3730</v>
      </c>
      <c r="C1374" s="681" t="s">
        <v>3574</v>
      </c>
      <c r="D1374" s="681" t="s">
        <v>975</v>
      </c>
      <c r="E1374" s="681" t="s">
        <v>2737</v>
      </c>
      <c r="F1374" s="681" t="s">
        <v>1258</v>
      </c>
      <c r="G1374" s="681" t="s">
        <v>2556</v>
      </c>
      <c r="H1374" s="681" t="s">
        <v>3108</v>
      </c>
      <c r="I1374" s="682">
        <v>76.400000000000006</v>
      </c>
    </row>
    <row r="1375" spans="2:9">
      <c r="B1375" s="681" t="s">
        <v>3731</v>
      </c>
      <c r="C1375" s="681" t="s">
        <v>3574</v>
      </c>
      <c r="D1375" s="681" t="s">
        <v>975</v>
      </c>
      <c r="E1375" s="681" t="s">
        <v>3732</v>
      </c>
      <c r="F1375" s="681" t="s">
        <v>1258</v>
      </c>
      <c r="G1375" s="681" t="s">
        <v>2556</v>
      </c>
      <c r="H1375" s="681" t="s">
        <v>3108</v>
      </c>
      <c r="I1375" s="682">
        <v>70</v>
      </c>
    </row>
    <row r="1376" spans="2:9">
      <c r="B1376" s="681" t="s">
        <v>3733</v>
      </c>
      <c r="C1376" s="681" t="s">
        <v>3574</v>
      </c>
      <c r="D1376" s="681" t="s">
        <v>975</v>
      </c>
      <c r="E1376" s="681" t="s">
        <v>3734</v>
      </c>
      <c r="F1376" s="681" t="s">
        <v>1258</v>
      </c>
      <c r="G1376" s="681" t="s">
        <v>2556</v>
      </c>
      <c r="H1376" s="681" t="s">
        <v>3108</v>
      </c>
      <c r="I1376" s="682">
        <v>38.6</v>
      </c>
    </row>
    <row r="1377" spans="2:9">
      <c r="B1377" s="681" t="s">
        <v>3735</v>
      </c>
      <c r="C1377" s="681" t="s">
        <v>3574</v>
      </c>
      <c r="D1377" s="681" t="s">
        <v>975</v>
      </c>
      <c r="E1377" s="681" t="s">
        <v>3736</v>
      </c>
      <c r="F1377" s="681" t="s">
        <v>1258</v>
      </c>
      <c r="G1377" s="681" t="s">
        <v>2556</v>
      </c>
      <c r="H1377" s="681" t="s">
        <v>3108</v>
      </c>
      <c r="I1377" s="682">
        <v>15.8</v>
      </c>
    </row>
    <row r="1378" spans="2:9">
      <c r="B1378" s="681" t="s">
        <v>3737</v>
      </c>
      <c r="C1378" s="681" t="s">
        <v>3574</v>
      </c>
      <c r="D1378" s="681" t="s">
        <v>975</v>
      </c>
      <c r="E1378" s="681" t="s">
        <v>3738</v>
      </c>
      <c r="F1378" s="681" t="s">
        <v>1258</v>
      </c>
      <c r="G1378" s="681" t="s">
        <v>2556</v>
      </c>
      <c r="H1378" s="681" t="s">
        <v>3108</v>
      </c>
      <c r="I1378" s="682">
        <v>8.1</v>
      </c>
    </row>
    <row r="1379" spans="2:9">
      <c r="B1379" s="681" t="s">
        <v>3739</v>
      </c>
      <c r="C1379" s="681" t="s">
        <v>3574</v>
      </c>
      <c r="D1379" s="681" t="s">
        <v>975</v>
      </c>
      <c r="E1379" s="681" t="s">
        <v>3740</v>
      </c>
      <c r="F1379" s="681" t="s">
        <v>1258</v>
      </c>
      <c r="G1379" s="681" t="s">
        <v>2556</v>
      </c>
      <c r="H1379" s="681" t="s">
        <v>3108</v>
      </c>
      <c r="I1379" s="682">
        <v>2.8</v>
      </c>
    </row>
    <row r="1380" spans="2:9">
      <c r="B1380" s="681" t="s">
        <v>3741</v>
      </c>
      <c r="C1380" s="681" t="s">
        <v>3574</v>
      </c>
      <c r="D1380" s="681" t="s">
        <v>975</v>
      </c>
      <c r="E1380" s="681" t="s">
        <v>3742</v>
      </c>
      <c r="F1380" s="681" t="s">
        <v>1258</v>
      </c>
      <c r="G1380" s="681" t="s">
        <v>2556</v>
      </c>
      <c r="H1380" s="681" t="s">
        <v>3108</v>
      </c>
      <c r="I1380" s="682">
        <v>45</v>
      </c>
    </row>
    <row r="1381" spans="2:9">
      <c r="B1381" s="681" t="s">
        <v>3743</v>
      </c>
      <c r="C1381" s="681" t="s">
        <v>3574</v>
      </c>
      <c r="D1381" s="681" t="s">
        <v>975</v>
      </c>
      <c r="E1381" s="681" t="s">
        <v>3744</v>
      </c>
      <c r="F1381" s="681" t="s">
        <v>1258</v>
      </c>
      <c r="G1381" s="681" t="s">
        <v>2556</v>
      </c>
      <c r="H1381" s="681" t="s">
        <v>3108</v>
      </c>
      <c r="I1381" s="682">
        <v>204</v>
      </c>
    </row>
    <row r="1382" spans="2:9">
      <c r="B1382" s="681" t="s">
        <v>3745</v>
      </c>
      <c r="C1382" s="681" t="s">
        <v>3574</v>
      </c>
      <c r="D1382" s="681" t="s">
        <v>975</v>
      </c>
      <c r="E1382" s="681" t="s">
        <v>3736</v>
      </c>
      <c r="F1382" s="681" t="s">
        <v>1258</v>
      </c>
      <c r="G1382" s="681" t="s">
        <v>2556</v>
      </c>
      <c r="H1382" s="681" t="s">
        <v>3108</v>
      </c>
      <c r="I1382" s="682">
        <v>23.3</v>
      </c>
    </row>
    <row r="1383" spans="2:9">
      <c r="B1383" s="681" t="s">
        <v>3746</v>
      </c>
      <c r="C1383" s="681" t="s">
        <v>3574</v>
      </c>
      <c r="D1383" s="681" t="s">
        <v>975</v>
      </c>
      <c r="E1383" s="681" t="s">
        <v>3747</v>
      </c>
      <c r="F1383" s="681" t="s">
        <v>1258</v>
      </c>
      <c r="G1383" s="681" t="s">
        <v>2556</v>
      </c>
      <c r="H1383" s="681" t="s">
        <v>3108</v>
      </c>
      <c r="I1383" s="682">
        <v>12.3</v>
      </c>
    </row>
    <row r="1384" spans="2:9">
      <c r="B1384" s="681" t="s">
        <v>3748</v>
      </c>
      <c r="C1384" s="681" t="s">
        <v>3574</v>
      </c>
      <c r="D1384" s="681" t="s">
        <v>975</v>
      </c>
      <c r="E1384" s="681" t="s">
        <v>3749</v>
      </c>
      <c r="F1384" s="681" t="s">
        <v>1258</v>
      </c>
      <c r="G1384" s="681" t="s">
        <v>3750</v>
      </c>
      <c r="H1384" s="681" t="s">
        <v>3108</v>
      </c>
      <c r="I1384" s="682">
        <v>5.8</v>
      </c>
    </row>
    <row r="1385" spans="2:9">
      <c r="B1385" s="681" t="s">
        <v>3751</v>
      </c>
      <c r="C1385" s="681" t="s">
        <v>3574</v>
      </c>
      <c r="D1385" s="681" t="s">
        <v>975</v>
      </c>
      <c r="E1385" s="681" t="s">
        <v>3752</v>
      </c>
      <c r="F1385" s="681" t="s">
        <v>1258</v>
      </c>
      <c r="G1385" s="681" t="s">
        <v>3750</v>
      </c>
      <c r="H1385" s="681" t="s">
        <v>3108</v>
      </c>
      <c r="I1385" s="682">
        <v>3</v>
      </c>
    </row>
    <row r="1386" spans="2:9">
      <c r="B1386" s="681" t="s">
        <v>3753</v>
      </c>
      <c r="C1386" s="681" t="s">
        <v>3574</v>
      </c>
      <c r="D1386" s="681" t="s">
        <v>975</v>
      </c>
      <c r="E1386" s="681" t="s">
        <v>3754</v>
      </c>
      <c r="F1386" s="681" t="s">
        <v>1258</v>
      </c>
      <c r="G1386" s="681" t="s">
        <v>3755</v>
      </c>
      <c r="H1386" s="681" t="s">
        <v>3108</v>
      </c>
      <c r="I1386" s="682">
        <v>16</v>
      </c>
    </row>
    <row r="1387" spans="2:9">
      <c r="B1387" s="681" t="s">
        <v>3756</v>
      </c>
      <c r="C1387" s="681" t="s">
        <v>3574</v>
      </c>
      <c r="D1387" s="681" t="s">
        <v>975</v>
      </c>
      <c r="E1387" s="681" t="s">
        <v>3757</v>
      </c>
      <c r="F1387" s="681" t="s">
        <v>1258</v>
      </c>
      <c r="G1387" s="681" t="s">
        <v>3755</v>
      </c>
      <c r="H1387" s="681" t="s">
        <v>3108</v>
      </c>
      <c r="I1387" s="682">
        <v>20.6</v>
      </c>
    </row>
    <row r="1388" spans="2:9">
      <c r="B1388" s="681" t="s">
        <v>3758</v>
      </c>
      <c r="C1388" s="681" t="s">
        <v>3574</v>
      </c>
      <c r="D1388" s="681" t="s">
        <v>975</v>
      </c>
      <c r="E1388" s="681" t="s">
        <v>3759</v>
      </c>
      <c r="F1388" s="681" t="s">
        <v>1258</v>
      </c>
      <c r="G1388" s="681" t="s">
        <v>3755</v>
      </c>
      <c r="H1388" s="681" t="s">
        <v>3108</v>
      </c>
      <c r="I1388" s="682">
        <v>23.6</v>
      </c>
    </row>
    <row r="1389" spans="2:9">
      <c r="B1389" s="681" t="s">
        <v>3760</v>
      </c>
      <c r="C1389" s="681" t="s">
        <v>3574</v>
      </c>
      <c r="D1389" s="681" t="s">
        <v>975</v>
      </c>
      <c r="E1389" s="681" t="s">
        <v>3761</v>
      </c>
      <c r="F1389" s="681" t="s">
        <v>1258</v>
      </c>
      <c r="G1389" s="681" t="s">
        <v>3755</v>
      </c>
      <c r="H1389" s="681" t="s">
        <v>3108</v>
      </c>
      <c r="I1389" s="682">
        <v>24.2</v>
      </c>
    </row>
    <row r="1390" spans="2:9">
      <c r="B1390" s="681" t="s">
        <v>3762</v>
      </c>
      <c r="C1390" s="681" t="s">
        <v>3574</v>
      </c>
      <c r="D1390" s="681" t="s">
        <v>975</v>
      </c>
      <c r="E1390" s="681" t="s">
        <v>3763</v>
      </c>
      <c r="F1390" s="681" t="s">
        <v>1258</v>
      </c>
      <c r="G1390" s="681" t="s">
        <v>3755</v>
      </c>
      <c r="H1390" s="681" t="s">
        <v>3108</v>
      </c>
      <c r="I1390" s="682">
        <v>5.3</v>
      </c>
    </row>
    <row r="1391" spans="2:9">
      <c r="B1391" s="681" t="s">
        <v>3764</v>
      </c>
      <c r="C1391" s="681" t="s">
        <v>3574</v>
      </c>
      <c r="D1391" s="681" t="s">
        <v>975</v>
      </c>
      <c r="E1391" s="681" t="s">
        <v>3765</v>
      </c>
      <c r="F1391" s="681" t="s">
        <v>1258</v>
      </c>
      <c r="G1391" s="681" t="s">
        <v>3755</v>
      </c>
      <c r="H1391" s="681" t="s">
        <v>3108</v>
      </c>
      <c r="I1391" s="682">
        <v>3.7</v>
      </c>
    </row>
    <row r="1392" spans="2:9">
      <c r="B1392" s="681" t="s">
        <v>3766</v>
      </c>
      <c r="C1392" s="681" t="s">
        <v>3574</v>
      </c>
      <c r="D1392" s="681" t="s">
        <v>975</v>
      </c>
      <c r="E1392" s="681" t="s">
        <v>1137</v>
      </c>
      <c r="F1392" s="681" t="s">
        <v>1258</v>
      </c>
      <c r="G1392" s="681" t="s">
        <v>3755</v>
      </c>
      <c r="H1392" s="681" t="s">
        <v>3108</v>
      </c>
      <c r="I1392" s="682">
        <v>15.9</v>
      </c>
    </row>
    <row r="1393" spans="2:9">
      <c r="B1393" s="681" t="s">
        <v>3767</v>
      </c>
      <c r="C1393" s="681" t="s">
        <v>3574</v>
      </c>
      <c r="D1393" s="681" t="s">
        <v>975</v>
      </c>
      <c r="E1393" s="681" t="s">
        <v>1414</v>
      </c>
      <c r="F1393" s="681" t="s">
        <v>1258</v>
      </c>
      <c r="G1393" s="681" t="s">
        <v>3755</v>
      </c>
      <c r="H1393" s="681" t="s">
        <v>3108</v>
      </c>
      <c r="I1393" s="682">
        <v>51.3</v>
      </c>
    </row>
    <row r="1394" spans="2:9">
      <c r="B1394" s="681" t="s">
        <v>3768</v>
      </c>
      <c r="C1394" s="681" t="s">
        <v>3574</v>
      </c>
      <c r="D1394" s="681" t="s">
        <v>975</v>
      </c>
      <c r="E1394" s="681" t="s">
        <v>1638</v>
      </c>
      <c r="F1394" s="681" t="s">
        <v>1258</v>
      </c>
      <c r="G1394" s="681" t="s">
        <v>3755</v>
      </c>
      <c r="H1394" s="681" t="s">
        <v>3108</v>
      </c>
      <c r="I1394" s="682">
        <v>11.7</v>
      </c>
    </row>
    <row r="1395" spans="2:9">
      <c r="B1395" s="681" t="s">
        <v>3769</v>
      </c>
      <c r="C1395" s="681" t="s">
        <v>3574</v>
      </c>
      <c r="D1395" s="681" t="s">
        <v>975</v>
      </c>
      <c r="E1395" s="681" t="s">
        <v>3770</v>
      </c>
      <c r="F1395" s="681" t="s">
        <v>1258</v>
      </c>
      <c r="G1395" s="681" t="s">
        <v>3755</v>
      </c>
      <c r="H1395" s="681" t="s">
        <v>3108</v>
      </c>
      <c r="I1395" s="682">
        <v>10</v>
      </c>
    </row>
    <row r="1396" spans="2:9">
      <c r="B1396" s="681" t="s">
        <v>3771</v>
      </c>
      <c r="C1396" s="681" t="s">
        <v>3574</v>
      </c>
      <c r="D1396" s="681" t="s">
        <v>975</v>
      </c>
      <c r="E1396" s="681" t="s">
        <v>3772</v>
      </c>
      <c r="F1396" s="681" t="s">
        <v>1258</v>
      </c>
      <c r="G1396" s="681" t="s">
        <v>3755</v>
      </c>
      <c r="H1396" s="681" t="s">
        <v>3108</v>
      </c>
      <c r="I1396" s="682">
        <v>5</v>
      </c>
    </row>
    <row r="1397" spans="2:9">
      <c r="B1397" s="681" t="s">
        <v>3773</v>
      </c>
      <c r="C1397" s="681" t="s">
        <v>3574</v>
      </c>
      <c r="D1397" s="681" t="s">
        <v>975</v>
      </c>
      <c r="E1397" s="681" t="s">
        <v>3774</v>
      </c>
      <c r="F1397" s="681" t="s">
        <v>1258</v>
      </c>
      <c r="G1397" s="681" t="s">
        <v>3755</v>
      </c>
      <c r="H1397" s="681" t="s">
        <v>3108</v>
      </c>
      <c r="I1397" s="682">
        <v>3.3</v>
      </c>
    </row>
    <row r="1398" spans="2:9">
      <c r="B1398" s="681" t="s">
        <v>3775</v>
      </c>
      <c r="C1398" s="681" t="s">
        <v>3574</v>
      </c>
      <c r="D1398" s="681" t="s">
        <v>975</v>
      </c>
      <c r="E1398" s="681" t="s">
        <v>1252</v>
      </c>
      <c r="F1398" s="681" t="s">
        <v>1258</v>
      </c>
      <c r="G1398" s="681" t="s">
        <v>3755</v>
      </c>
      <c r="H1398" s="681" t="s">
        <v>3108</v>
      </c>
      <c r="I1398" s="682">
        <v>4.3</v>
      </c>
    </row>
    <row r="1399" spans="2:9">
      <c r="B1399" s="681" t="s">
        <v>3776</v>
      </c>
      <c r="C1399" s="681" t="s">
        <v>3574</v>
      </c>
      <c r="D1399" s="681" t="s">
        <v>975</v>
      </c>
      <c r="E1399" s="681" t="s">
        <v>3777</v>
      </c>
      <c r="F1399" s="681" t="s">
        <v>1258</v>
      </c>
      <c r="G1399" s="681" t="s">
        <v>3755</v>
      </c>
      <c r="H1399" s="681" t="s">
        <v>3108</v>
      </c>
      <c r="I1399" s="682">
        <v>14</v>
      </c>
    </row>
    <row r="1400" spans="2:9">
      <c r="B1400" s="681" t="s">
        <v>3778</v>
      </c>
      <c r="C1400" s="681" t="s">
        <v>3574</v>
      </c>
      <c r="D1400" s="681" t="s">
        <v>975</v>
      </c>
      <c r="E1400" s="681" t="s">
        <v>3779</v>
      </c>
      <c r="F1400" s="681" t="s">
        <v>1258</v>
      </c>
      <c r="G1400" s="681" t="s">
        <v>3780</v>
      </c>
      <c r="H1400" s="681" t="s">
        <v>3108</v>
      </c>
      <c r="I1400" s="682">
        <v>26</v>
      </c>
    </row>
    <row r="1401" spans="2:9">
      <c r="B1401" s="681" t="s">
        <v>3781</v>
      </c>
      <c r="C1401" s="681" t="s">
        <v>3574</v>
      </c>
      <c r="D1401" s="681" t="s">
        <v>975</v>
      </c>
      <c r="E1401" s="681" t="s">
        <v>3782</v>
      </c>
      <c r="F1401" s="681" t="s">
        <v>1258</v>
      </c>
      <c r="G1401" s="681" t="s">
        <v>3780</v>
      </c>
      <c r="H1401" s="681" t="s">
        <v>3108</v>
      </c>
      <c r="I1401" s="682">
        <v>6.6</v>
      </c>
    </row>
    <row r="1402" spans="2:9">
      <c r="B1402" s="681" t="s">
        <v>3783</v>
      </c>
      <c r="C1402" s="681" t="s">
        <v>3574</v>
      </c>
      <c r="D1402" s="681" t="s">
        <v>975</v>
      </c>
      <c r="E1402" s="681" t="s">
        <v>3090</v>
      </c>
      <c r="F1402" s="681" t="s">
        <v>1258</v>
      </c>
      <c r="G1402" s="681" t="s">
        <v>3780</v>
      </c>
      <c r="H1402" s="681" t="s">
        <v>3108</v>
      </c>
      <c r="I1402" s="682">
        <v>140.1</v>
      </c>
    </row>
    <row r="1403" spans="2:9">
      <c r="B1403" s="681" t="s">
        <v>3784</v>
      </c>
      <c r="C1403" s="681" t="s">
        <v>3574</v>
      </c>
      <c r="D1403" s="681" t="s">
        <v>975</v>
      </c>
      <c r="E1403" s="681" t="s">
        <v>3785</v>
      </c>
      <c r="F1403" s="681" t="s">
        <v>1258</v>
      </c>
      <c r="G1403" s="681" t="s">
        <v>3780</v>
      </c>
      <c r="H1403" s="681" t="s">
        <v>3108</v>
      </c>
      <c r="I1403" s="682">
        <v>6.5</v>
      </c>
    </row>
    <row r="1404" spans="2:9">
      <c r="B1404" s="681" t="s">
        <v>3786</v>
      </c>
      <c r="C1404" s="681" t="s">
        <v>3574</v>
      </c>
      <c r="D1404" s="681" t="s">
        <v>975</v>
      </c>
      <c r="E1404" s="681" t="s">
        <v>3787</v>
      </c>
      <c r="F1404" s="681" t="s">
        <v>1258</v>
      </c>
      <c r="G1404" s="681" t="s">
        <v>3780</v>
      </c>
      <c r="H1404" s="681" t="s">
        <v>3108</v>
      </c>
      <c r="I1404" s="682">
        <v>6.4</v>
      </c>
    </row>
    <row r="1405" spans="2:9">
      <c r="B1405" s="681" t="s">
        <v>3788</v>
      </c>
      <c r="C1405" s="681" t="s">
        <v>3574</v>
      </c>
      <c r="D1405" s="681" t="s">
        <v>975</v>
      </c>
      <c r="E1405" s="681" t="s">
        <v>3789</v>
      </c>
      <c r="F1405" s="681" t="s">
        <v>1258</v>
      </c>
      <c r="G1405" s="681" t="s">
        <v>3780</v>
      </c>
      <c r="H1405" s="681" t="s">
        <v>3108</v>
      </c>
      <c r="I1405" s="682">
        <v>3.8</v>
      </c>
    </row>
    <row r="1406" spans="2:9">
      <c r="B1406" s="681" t="s">
        <v>3790</v>
      </c>
      <c r="C1406" s="681" t="s">
        <v>3574</v>
      </c>
      <c r="D1406" s="681" t="s">
        <v>975</v>
      </c>
      <c r="E1406" s="681" t="s">
        <v>2670</v>
      </c>
      <c r="F1406" s="681" t="s">
        <v>1258</v>
      </c>
      <c r="G1406" s="681" t="s">
        <v>3780</v>
      </c>
      <c r="H1406" s="681" t="s">
        <v>3108</v>
      </c>
      <c r="I1406" s="682">
        <v>2.4</v>
      </c>
    </row>
    <row r="1407" spans="2:9">
      <c r="B1407" s="681" t="s">
        <v>3791</v>
      </c>
      <c r="C1407" s="681" t="s">
        <v>3574</v>
      </c>
      <c r="D1407" s="681" t="s">
        <v>975</v>
      </c>
      <c r="E1407" s="681" t="s">
        <v>3792</v>
      </c>
      <c r="F1407" s="681" t="s">
        <v>1258</v>
      </c>
      <c r="G1407" s="681" t="s">
        <v>3780</v>
      </c>
      <c r="H1407" s="681" t="s">
        <v>3108</v>
      </c>
      <c r="I1407" s="682">
        <v>4.5</v>
      </c>
    </row>
    <row r="1408" spans="2:9">
      <c r="B1408" s="681" t="s">
        <v>3793</v>
      </c>
      <c r="C1408" s="681" t="s">
        <v>3574</v>
      </c>
      <c r="D1408" s="681" t="s">
        <v>975</v>
      </c>
      <c r="E1408" s="681" t="s">
        <v>3083</v>
      </c>
      <c r="F1408" s="681" t="s">
        <v>1258</v>
      </c>
      <c r="G1408" s="681" t="s">
        <v>3780</v>
      </c>
      <c r="H1408" s="681" t="s">
        <v>3108</v>
      </c>
      <c r="I1408" s="682">
        <v>6.2</v>
      </c>
    </row>
    <row r="1409" spans="2:9">
      <c r="B1409" s="681" t="s">
        <v>3794</v>
      </c>
      <c r="C1409" s="681" t="s">
        <v>3574</v>
      </c>
      <c r="D1409" s="681" t="s">
        <v>975</v>
      </c>
      <c r="E1409" s="681" t="s">
        <v>1261</v>
      </c>
      <c r="F1409" s="681" t="s">
        <v>1258</v>
      </c>
      <c r="G1409" s="681" t="s">
        <v>3795</v>
      </c>
      <c r="H1409" s="681" t="s">
        <v>3108</v>
      </c>
      <c r="I1409" s="682">
        <v>50.1</v>
      </c>
    </row>
    <row r="1410" spans="2:9">
      <c r="B1410" s="681" t="s">
        <v>3796</v>
      </c>
      <c r="C1410" s="681" t="s">
        <v>3574</v>
      </c>
      <c r="D1410" s="681" t="s">
        <v>975</v>
      </c>
      <c r="E1410" s="681" t="s">
        <v>3723</v>
      </c>
      <c r="F1410" s="681" t="s">
        <v>1258</v>
      </c>
      <c r="G1410" s="681" t="s">
        <v>3795</v>
      </c>
      <c r="H1410" s="681" t="s">
        <v>3108</v>
      </c>
      <c r="I1410" s="682">
        <v>52.2</v>
      </c>
    </row>
    <row r="1411" spans="2:9">
      <c r="B1411" s="681" t="s">
        <v>3797</v>
      </c>
      <c r="C1411" s="681" t="s">
        <v>3574</v>
      </c>
      <c r="D1411" s="681" t="s">
        <v>975</v>
      </c>
      <c r="E1411" s="681" t="s">
        <v>3798</v>
      </c>
      <c r="F1411" s="681" t="s">
        <v>1258</v>
      </c>
      <c r="G1411" s="681" t="s">
        <v>3795</v>
      </c>
      <c r="H1411" s="681" t="s">
        <v>3108</v>
      </c>
      <c r="I1411" s="682">
        <v>5</v>
      </c>
    </row>
    <row r="1412" spans="2:9">
      <c r="B1412" s="681" t="s">
        <v>3799</v>
      </c>
      <c r="C1412" s="681" t="s">
        <v>3574</v>
      </c>
      <c r="D1412" s="681" t="s">
        <v>975</v>
      </c>
      <c r="E1412" s="681" t="s">
        <v>1252</v>
      </c>
      <c r="F1412" s="681" t="s">
        <v>1258</v>
      </c>
      <c r="G1412" s="681" t="s">
        <v>3795</v>
      </c>
      <c r="H1412" s="681" t="s">
        <v>3108</v>
      </c>
      <c r="I1412" s="682">
        <v>4.8</v>
      </c>
    </row>
    <row r="1413" spans="2:9">
      <c r="B1413" s="681" t="s">
        <v>3800</v>
      </c>
      <c r="C1413" s="681" t="s">
        <v>3574</v>
      </c>
      <c r="D1413" s="681" t="s">
        <v>975</v>
      </c>
      <c r="E1413" s="681" t="s">
        <v>2343</v>
      </c>
      <c r="F1413" s="681" t="s">
        <v>1258</v>
      </c>
      <c r="G1413" s="681" t="s">
        <v>3795</v>
      </c>
      <c r="H1413" s="681" t="s">
        <v>3108</v>
      </c>
      <c r="I1413" s="682">
        <v>4.3</v>
      </c>
    </row>
    <row r="1414" spans="2:9">
      <c r="B1414" s="681" t="s">
        <v>3801</v>
      </c>
      <c r="C1414" s="681" t="s">
        <v>3574</v>
      </c>
      <c r="D1414" s="681" t="s">
        <v>975</v>
      </c>
      <c r="E1414" s="681" t="s">
        <v>1814</v>
      </c>
      <c r="F1414" s="681" t="s">
        <v>1258</v>
      </c>
      <c r="G1414" s="681" t="s">
        <v>3802</v>
      </c>
      <c r="H1414" s="681" t="s">
        <v>3108</v>
      </c>
      <c r="I1414" s="682">
        <v>13.5</v>
      </c>
    </row>
    <row r="1415" spans="2:9">
      <c r="B1415" s="681" t="s">
        <v>3803</v>
      </c>
      <c r="C1415" s="681" t="s">
        <v>3574</v>
      </c>
      <c r="D1415" s="681" t="s">
        <v>975</v>
      </c>
      <c r="E1415" s="681" t="s">
        <v>2273</v>
      </c>
      <c r="F1415" s="681" t="s">
        <v>1258</v>
      </c>
      <c r="G1415" s="681" t="s">
        <v>3802</v>
      </c>
      <c r="H1415" s="681" t="s">
        <v>3108</v>
      </c>
      <c r="I1415" s="682">
        <v>5.5</v>
      </c>
    </row>
    <row r="1416" spans="2:9">
      <c r="B1416" s="681" t="s">
        <v>3804</v>
      </c>
      <c r="C1416" s="681" t="s">
        <v>3574</v>
      </c>
      <c r="D1416" s="681" t="s">
        <v>975</v>
      </c>
      <c r="E1416" s="681" t="s">
        <v>3805</v>
      </c>
      <c r="F1416" s="681" t="s">
        <v>1258</v>
      </c>
      <c r="G1416" s="681" t="s">
        <v>3802</v>
      </c>
      <c r="H1416" s="681" t="s">
        <v>3108</v>
      </c>
      <c r="I1416" s="682">
        <v>18.7</v>
      </c>
    </row>
    <row r="1417" spans="2:9">
      <c r="B1417" s="681" t="s">
        <v>3806</v>
      </c>
      <c r="C1417" s="681" t="s">
        <v>3574</v>
      </c>
      <c r="D1417" s="681" t="s">
        <v>975</v>
      </c>
      <c r="E1417" s="681" t="s">
        <v>3807</v>
      </c>
      <c r="F1417" s="681" t="s">
        <v>1258</v>
      </c>
      <c r="G1417" s="681" t="s">
        <v>3802</v>
      </c>
      <c r="H1417" s="681" t="s">
        <v>3108</v>
      </c>
      <c r="I1417" s="682">
        <v>15.4</v>
      </c>
    </row>
    <row r="1418" spans="2:9">
      <c r="B1418" s="681" t="s">
        <v>3808</v>
      </c>
      <c r="C1418" s="681" t="s">
        <v>3574</v>
      </c>
      <c r="D1418" s="681" t="s">
        <v>975</v>
      </c>
      <c r="E1418" s="681" t="s">
        <v>3809</v>
      </c>
      <c r="F1418" s="681" t="s">
        <v>1258</v>
      </c>
      <c r="G1418" s="681" t="s">
        <v>3802</v>
      </c>
      <c r="H1418" s="681" t="s">
        <v>3108</v>
      </c>
      <c r="I1418" s="682">
        <v>34.200000000000003</v>
      </c>
    </row>
    <row r="1419" spans="2:9">
      <c r="B1419" s="681" t="s">
        <v>3810</v>
      </c>
      <c r="C1419" s="681" t="s">
        <v>3574</v>
      </c>
      <c r="D1419" s="681" t="s">
        <v>975</v>
      </c>
      <c r="E1419" s="681" t="s">
        <v>3811</v>
      </c>
      <c r="F1419" s="681" t="s">
        <v>1258</v>
      </c>
      <c r="G1419" s="681" t="s">
        <v>3802</v>
      </c>
      <c r="H1419" s="681" t="s">
        <v>3108</v>
      </c>
      <c r="I1419" s="682">
        <v>2.4</v>
      </c>
    </row>
    <row r="1420" spans="2:9">
      <c r="B1420" s="681" t="s">
        <v>3812</v>
      </c>
      <c r="C1420" s="681" t="s">
        <v>3813</v>
      </c>
      <c r="D1420" s="681" t="s">
        <v>975</v>
      </c>
      <c r="E1420" s="681" t="s">
        <v>1504</v>
      </c>
      <c r="F1420" s="681" t="s">
        <v>977</v>
      </c>
      <c r="G1420" s="681" t="s">
        <v>1989</v>
      </c>
      <c r="H1420" s="681" t="s">
        <v>3814</v>
      </c>
      <c r="I1420" s="682">
        <v>11.7</v>
      </c>
    </row>
    <row r="1421" spans="2:9">
      <c r="B1421" s="681" t="s">
        <v>3815</v>
      </c>
      <c r="C1421" s="681" t="s">
        <v>3813</v>
      </c>
      <c r="D1421" s="681" t="s">
        <v>975</v>
      </c>
      <c r="E1421" s="681" t="s">
        <v>3816</v>
      </c>
      <c r="F1421" s="681" t="s">
        <v>977</v>
      </c>
      <c r="G1421" s="681" t="s">
        <v>1989</v>
      </c>
      <c r="H1421" s="681" t="s">
        <v>3814</v>
      </c>
      <c r="I1421" s="682">
        <v>13</v>
      </c>
    </row>
    <row r="1422" spans="2:9">
      <c r="B1422" s="681" t="s">
        <v>3817</v>
      </c>
      <c r="C1422" s="681" t="s">
        <v>3813</v>
      </c>
      <c r="D1422" s="681" t="s">
        <v>975</v>
      </c>
      <c r="E1422" s="681" t="s">
        <v>2641</v>
      </c>
      <c r="F1422" s="681" t="s">
        <v>977</v>
      </c>
      <c r="G1422" s="681" t="s">
        <v>1989</v>
      </c>
      <c r="H1422" s="681" t="s">
        <v>3814</v>
      </c>
      <c r="I1422" s="682">
        <v>137</v>
      </c>
    </row>
    <row r="1423" spans="2:9">
      <c r="B1423" s="681" t="s">
        <v>3818</v>
      </c>
      <c r="C1423" s="681" t="s">
        <v>3813</v>
      </c>
      <c r="D1423" s="681" t="s">
        <v>975</v>
      </c>
      <c r="E1423" s="681" t="s">
        <v>3819</v>
      </c>
      <c r="F1423" s="681" t="s">
        <v>977</v>
      </c>
      <c r="G1423" s="681" t="s">
        <v>1989</v>
      </c>
      <c r="H1423" s="681" t="s">
        <v>3814</v>
      </c>
      <c r="I1423" s="682">
        <v>28.2</v>
      </c>
    </row>
    <row r="1424" spans="2:9">
      <c r="B1424" s="681" t="s">
        <v>3820</v>
      </c>
      <c r="C1424" s="681" t="s">
        <v>3813</v>
      </c>
      <c r="D1424" s="681" t="s">
        <v>975</v>
      </c>
      <c r="E1424" s="681" t="s">
        <v>3821</v>
      </c>
      <c r="F1424" s="681" t="s">
        <v>977</v>
      </c>
      <c r="G1424" s="681" t="s">
        <v>1989</v>
      </c>
      <c r="H1424" s="681" t="s">
        <v>3814</v>
      </c>
      <c r="I1424" s="682">
        <v>50</v>
      </c>
    </row>
    <row r="1425" spans="2:9">
      <c r="B1425" s="681" t="s">
        <v>3822</v>
      </c>
      <c r="C1425" s="681" t="s">
        <v>3813</v>
      </c>
      <c r="D1425" s="681" t="s">
        <v>975</v>
      </c>
      <c r="E1425" s="681" t="s">
        <v>3823</v>
      </c>
      <c r="F1425" s="681" t="s">
        <v>977</v>
      </c>
      <c r="G1425" s="681" t="s">
        <v>1989</v>
      </c>
      <c r="H1425" s="681" t="s">
        <v>3814</v>
      </c>
      <c r="I1425" s="682">
        <v>153</v>
      </c>
    </row>
    <row r="1426" spans="2:9">
      <c r="B1426" s="681" t="s">
        <v>3824</v>
      </c>
      <c r="C1426" s="681" t="s">
        <v>3813</v>
      </c>
      <c r="D1426" s="681" t="s">
        <v>975</v>
      </c>
      <c r="E1426" s="681" t="s">
        <v>3825</v>
      </c>
      <c r="F1426" s="681" t="s">
        <v>977</v>
      </c>
      <c r="G1426" s="681" t="s">
        <v>1989</v>
      </c>
      <c r="H1426" s="681" t="s">
        <v>3814</v>
      </c>
      <c r="I1426" s="682">
        <v>49.3</v>
      </c>
    </row>
    <row r="1427" spans="2:9">
      <c r="B1427" s="681" t="s">
        <v>3826</v>
      </c>
      <c r="C1427" s="681" t="s">
        <v>3813</v>
      </c>
      <c r="D1427" s="681" t="s">
        <v>975</v>
      </c>
      <c r="E1427" s="681" t="s">
        <v>3827</v>
      </c>
      <c r="F1427" s="681" t="s">
        <v>977</v>
      </c>
      <c r="G1427" s="681" t="s">
        <v>1989</v>
      </c>
      <c r="H1427" s="681" t="s">
        <v>3828</v>
      </c>
      <c r="I1427" s="682">
        <v>2.8</v>
      </c>
    </row>
    <row r="1428" spans="2:9">
      <c r="B1428" s="681" t="s">
        <v>3829</v>
      </c>
      <c r="C1428" s="681" t="s">
        <v>3813</v>
      </c>
      <c r="D1428" s="681" t="s">
        <v>975</v>
      </c>
      <c r="E1428" s="681" t="s">
        <v>3830</v>
      </c>
      <c r="F1428" s="681" t="s">
        <v>977</v>
      </c>
      <c r="G1428" s="681" t="s">
        <v>1989</v>
      </c>
      <c r="H1428" s="681" t="s">
        <v>3828</v>
      </c>
      <c r="I1428" s="682">
        <v>4.5</v>
      </c>
    </row>
    <row r="1429" spans="2:9">
      <c r="B1429" s="681" t="s">
        <v>3831</v>
      </c>
      <c r="C1429" s="681" t="s">
        <v>3813</v>
      </c>
      <c r="D1429" s="681" t="s">
        <v>975</v>
      </c>
      <c r="E1429" s="681" t="s">
        <v>1611</v>
      </c>
      <c r="F1429" s="681" t="s">
        <v>977</v>
      </c>
      <c r="G1429" s="681" t="s">
        <v>1989</v>
      </c>
      <c r="H1429" s="681" t="s">
        <v>3828</v>
      </c>
      <c r="I1429" s="682">
        <v>35.200000000000003</v>
      </c>
    </row>
    <row r="1430" spans="2:9">
      <c r="B1430" s="681" t="s">
        <v>3832</v>
      </c>
      <c r="C1430" s="681" t="s">
        <v>3813</v>
      </c>
      <c r="D1430" s="681" t="s">
        <v>975</v>
      </c>
      <c r="E1430" s="681" t="s">
        <v>3833</v>
      </c>
      <c r="F1430" s="681" t="s">
        <v>977</v>
      </c>
      <c r="G1430" s="681" t="s">
        <v>1989</v>
      </c>
      <c r="H1430" s="681" t="s">
        <v>3828</v>
      </c>
      <c r="I1430" s="682">
        <v>11.9</v>
      </c>
    </row>
    <row r="1431" spans="2:9">
      <c r="B1431" s="681" t="s">
        <v>3834</v>
      </c>
      <c r="C1431" s="681" t="s">
        <v>3813</v>
      </c>
      <c r="D1431" s="681" t="s">
        <v>975</v>
      </c>
      <c r="E1431" s="681" t="s">
        <v>3835</v>
      </c>
      <c r="F1431" s="681" t="s">
        <v>977</v>
      </c>
      <c r="G1431" s="681" t="s">
        <v>1989</v>
      </c>
      <c r="H1431" s="681" t="s">
        <v>3828</v>
      </c>
      <c r="I1431" s="682">
        <v>5</v>
      </c>
    </row>
    <row r="1432" spans="2:9">
      <c r="B1432" s="681" t="s">
        <v>3836</v>
      </c>
      <c r="C1432" s="681" t="s">
        <v>3813</v>
      </c>
      <c r="D1432" s="681" t="s">
        <v>975</v>
      </c>
      <c r="E1432" s="681" t="s">
        <v>3837</v>
      </c>
      <c r="F1432" s="681" t="s">
        <v>977</v>
      </c>
      <c r="G1432" s="681" t="s">
        <v>1989</v>
      </c>
      <c r="H1432" s="681" t="s">
        <v>3828</v>
      </c>
      <c r="I1432" s="682">
        <v>7.5</v>
      </c>
    </row>
    <row r="1433" spans="2:9">
      <c r="B1433" s="681" t="s">
        <v>3838</v>
      </c>
      <c r="C1433" s="681" t="s">
        <v>3813</v>
      </c>
      <c r="D1433" s="681" t="s">
        <v>975</v>
      </c>
      <c r="E1433" s="681" t="s">
        <v>3839</v>
      </c>
      <c r="F1433" s="681" t="s">
        <v>977</v>
      </c>
      <c r="G1433" s="681" t="s">
        <v>1989</v>
      </c>
      <c r="H1433" s="681" t="s">
        <v>3828</v>
      </c>
      <c r="I1433" s="682">
        <v>14.7</v>
      </c>
    </row>
    <row r="1434" spans="2:9">
      <c r="B1434" s="681" t="s">
        <v>3840</v>
      </c>
      <c r="C1434" s="681" t="s">
        <v>3813</v>
      </c>
      <c r="D1434" s="681" t="s">
        <v>975</v>
      </c>
      <c r="E1434" s="681" t="s">
        <v>3841</v>
      </c>
      <c r="F1434" s="681" t="s">
        <v>977</v>
      </c>
      <c r="G1434" s="681" t="s">
        <v>1989</v>
      </c>
      <c r="H1434" s="681" t="s">
        <v>3828</v>
      </c>
      <c r="I1434" s="682">
        <v>14.5</v>
      </c>
    </row>
    <row r="1435" spans="2:9">
      <c r="B1435" s="681" t="s">
        <v>3842</v>
      </c>
      <c r="C1435" s="681" t="s">
        <v>3813</v>
      </c>
      <c r="D1435" s="681" t="s">
        <v>975</v>
      </c>
      <c r="E1435" s="681" t="s">
        <v>3843</v>
      </c>
      <c r="F1435" s="681" t="s">
        <v>977</v>
      </c>
      <c r="G1435" s="681" t="s">
        <v>1989</v>
      </c>
      <c r="H1435" s="681" t="s">
        <v>3828</v>
      </c>
      <c r="I1435" s="682">
        <v>5.5</v>
      </c>
    </row>
    <row r="1436" spans="2:9">
      <c r="B1436" s="681" t="s">
        <v>3844</v>
      </c>
      <c r="C1436" s="681" t="s">
        <v>3813</v>
      </c>
      <c r="D1436" s="681" t="s">
        <v>975</v>
      </c>
      <c r="E1436" s="681" t="s">
        <v>3845</v>
      </c>
      <c r="F1436" s="681" t="s">
        <v>977</v>
      </c>
      <c r="G1436" s="681" t="s">
        <v>1989</v>
      </c>
      <c r="H1436" s="681" t="s">
        <v>3828</v>
      </c>
      <c r="I1436" s="682">
        <v>4</v>
      </c>
    </row>
    <row r="1437" spans="2:9">
      <c r="B1437" s="681" t="s">
        <v>3846</v>
      </c>
      <c r="C1437" s="681" t="s">
        <v>3813</v>
      </c>
      <c r="D1437" s="681" t="s">
        <v>975</v>
      </c>
      <c r="E1437" s="681" t="s">
        <v>3847</v>
      </c>
      <c r="F1437" s="681" t="s">
        <v>977</v>
      </c>
      <c r="G1437" s="681" t="s">
        <v>1989</v>
      </c>
      <c r="H1437" s="681" t="s">
        <v>3828</v>
      </c>
      <c r="I1437" s="682">
        <v>4</v>
      </c>
    </row>
    <row r="1438" spans="2:9">
      <c r="B1438" s="681" t="s">
        <v>3848</v>
      </c>
      <c r="C1438" s="681" t="s">
        <v>3813</v>
      </c>
      <c r="D1438" s="681" t="s">
        <v>975</v>
      </c>
      <c r="E1438" s="681" t="s">
        <v>3849</v>
      </c>
      <c r="F1438" s="681" t="s">
        <v>977</v>
      </c>
      <c r="G1438" s="681" t="s">
        <v>1989</v>
      </c>
      <c r="H1438" s="681" t="s">
        <v>3828</v>
      </c>
      <c r="I1438" s="682">
        <v>2.6</v>
      </c>
    </row>
    <row r="1439" spans="2:9">
      <c r="B1439" s="681" t="s">
        <v>3850</v>
      </c>
      <c r="C1439" s="681" t="s">
        <v>3813</v>
      </c>
      <c r="D1439" s="681" t="s">
        <v>975</v>
      </c>
      <c r="E1439" s="681" t="s">
        <v>3851</v>
      </c>
      <c r="F1439" s="681" t="s">
        <v>977</v>
      </c>
      <c r="G1439" s="681" t="s">
        <v>1989</v>
      </c>
      <c r="H1439" s="681" t="s">
        <v>3828</v>
      </c>
      <c r="I1439" s="682">
        <v>5.5</v>
      </c>
    </row>
    <row r="1440" spans="2:9">
      <c r="B1440" s="681" t="s">
        <v>3852</v>
      </c>
      <c r="C1440" s="681" t="s">
        <v>3813</v>
      </c>
      <c r="D1440" s="681" t="s">
        <v>975</v>
      </c>
      <c r="E1440" s="681" t="s">
        <v>3853</v>
      </c>
      <c r="F1440" s="681" t="s">
        <v>977</v>
      </c>
      <c r="G1440" s="681" t="s">
        <v>1989</v>
      </c>
      <c r="H1440" s="681" t="s">
        <v>3828</v>
      </c>
      <c r="I1440" s="682">
        <v>111.5</v>
      </c>
    </row>
    <row r="1441" spans="2:9">
      <c r="B1441" s="681" t="s">
        <v>3854</v>
      </c>
      <c r="C1441" s="681" t="s">
        <v>3813</v>
      </c>
      <c r="D1441" s="681" t="s">
        <v>975</v>
      </c>
      <c r="E1441" s="681" t="s">
        <v>3855</v>
      </c>
      <c r="F1441" s="681" t="s">
        <v>977</v>
      </c>
      <c r="G1441" s="681" t="s">
        <v>1989</v>
      </c>
      <c r="H1441" s="681" t="s">
        <v>3828</v>
      </c>
      <c r="I1441" s="682">
        <v>38</v>
      </c>
    </row>
    <row r="1442" spans="2:9">
      <c r="B1442" s="681" t="s">
        <v>3856</v>
      </c>
      <c r="C1442" s="681" t="s">
        <v>3813</v>
      </c>
      <c r="D1442" s="681" t="s">
        <v>975</v>
      </c>
      <c r="E1442" s="681" t="s">
        <v>3857</v>
      </c>
      <c r="F1442" s="681" t="s">
        <v>977</v>
      </c>
      <c r="G1442" s="681" t="s">
        <v>1989</v>
      </c>
      <c r="H1442" s="681" t="s">
        <v>3858</v>
      </c>
      <c r="I1442" s="682">
        <v>130</v>
      </c>
    </row>
    <row r="1443" spans="2:9">
      <c r="B1443" s="681" t="s">
        <v>3859</v>
      </c>
      <c r="C1443" s="681" t="s">
        <v>3813</v>
      </c>
      <c r="D1443" s="681" t="s">
        <v>975</v>
      </c>
      <c r="E1443" s="681" t="s">
        <v>3860</v>
      </c>
      <c r="F1443" s="681" t="s">
        <v>977</v>
      </c>
      <c r="G1443" s="681" t="s">
        <v>1989</v>
      </c>
      <c r="H1443" s="681" t="s">
        <v>3858</v>
      </c>
      <c r="I1443" s="682">
        <v>90</v>
      </c>
    </row>
    <row r="1444" spans="2:9">
      <c r="B1444" s="681" t="s">
        <v>3861</v>
      </c>
      <c r="C1444" s="681" t="s">
        <v>3813</v>
      </c>
      <c r="D1444" s="681" t="s">
        <v>975</v>
      </c>
      <c r="E1444" s="681" t="s">
        <v>1414</v>
      </c>
      <c r="F1444" s="681" t="s">
        <v>977</v>
      </c>
      <c r="G1444" s="681" t="s">
        <v>2063</v>
      </c>
      <c r="H1444" s="681" t="s">
        <v>3814</v>
      </c>
      <c r="I1444" s="682">
        <v>25.9</v>
      </c>
    </row>
    <row r="1445" spans="2:9">
      <c r="B1445" s="681" t="s">
        <v>3862</v>
      </c>
      <c r="C1445" s="681" t="s">
        <v>3813</v>
      </c>
      <c r="D1445" s="681" t="s">
        <v>975</v>
      </c>
      <c r="E1445" s="681" t="s">
        <v>1281</v>
      </c>
      <c r="F1445" s="681" t="s">
        <v>977</v>
      </c>
      <c r="G1445" s="681" t="s">
        <v>2063</v>
      </c>
      <c r="H1445" s="681" t="s">
        <v>3814</v>
      </c>
      <c r="I1445" s="682">
        <v>28</v>
      </c>
    </row>
    <row r="1446" spans="2:9">
      <c r="B1446" s="681" t="s">
        <v>3863</v>
      </c>
      <c r="C1446" s="681" t="s">
        <v>3813</v>
      </c>
      <c r="D1446" s="681" t="s">
        <v>975</v>
      </c>
      <c r="E1446" s="681" t="s">
        <v>3864</v>
      </c>
      <c r="F1446" s="681" t="s">
        <v>977</v>
      </c>
      <c r="G1446" s="681" t="s">
        <v>2063</v>
      </c>
      <c r="H1446" s="681" t="s">
        <v>3814</v>
      </c>
      <c r="I1446" s="682">
        <v>28.2</v>
      </c>
    </row>
    <row r="1447" spans="2:9">
      <c r="B1447" s="681" t="s">
        <v>3865</v>
      </c>
      <c r="C1447" s="681" t="s">
        <v>3813</v>
      </c>
      <c r="D1447" s="681" t="s">
        <v>975</v>
      </c>
      <c r="E1447" s="681" t="s">
        <v>3866</v>
      </c>
      <c r="F1447" s="681" t="s">
        <v>977</v>
      </c>
      <c r="G1447" s="681" t="s">
        <v>2063</v>
      </c>
      <c r="H1447" s="681" t="s">
        <v>3814</v>
      </c>
      <c r="I1447" s="682">
        <v>17.7</v>
      </c>
    </row>
    <row r="1448" spans="2:9">
      <c r="B1448" s="681" t="s">
        <v>3867</v>
      </c>
      <c r="C1448" s="681" t="s">
        <v>3813</v>
      </c>
      <c r="D1448" s="681" t="s">
        <v>975</v>
      </c>
      <c r="E1448" s="681" t="s">
        <v>3868</v>
      </c>
      <c r="F1448" s="681" t="s">
        <v>977</v>
      </c>
      <c r="G1448" s="681" t="s">
        <v>2063</v>
      </c>
      <c r="H1448" s="681" t="s">
        <v>3814</v>
      </c>
      <c r="I1448" s="682">
        <v>175</v>
      </c>
    </row>
    <row r="1449" spans="2:9">
      <c r="B1449" s="681" t="s">
        <v>3869</v>
      </c>
      <c r="C1449" s="681" t="s">
        <v>3813</v>
      </c>
      <c r="D1449" s="681" t="s">
        <v>975</v>
      </c>
      <c r="E1449" s="681" t="s">
        <v>3870</v>
      </c>
      <c r="F1449" s="681" t="s">
        <v>977</v>
      </c>
      <c r="G1449" s="681" t="s">
        <v>2063</v>
      </c>
      <c r="H1449" s="681" t="s">
        <v>3814</v>
      </c>
      <c r="I1449" s="682">
        <v>97</v>
      </c>
    </row>
    <row r="1450" spans="2:9">
      <c r="B1450" s="681" t="s">
        <v>3871</v>
      </c>
      <c r="C1450" s="681" t="s">
        <v>3813</v>
      </c>
      <c r="D1450" s="681" t="s">
        <v>975</v>
      </c>
      <c r="E1450" s="681" t="s">
        <v>3872</v>
      </c>
      <c r="F1450" s="681" t="s">
        <v>977</v>
      </c>
      <c r="G1450" s="681" t="s">
        <v>2063</v>
      </c>
      <c r="H1450" s="681" t="s">
        <v>3814</v>
      </c>
      <c r="I1450" s="682">
        <v>4.0999999999999996</v>
      </c>
    </row>
    <row r="1451" spans="2:9">
      <c r="B1451" s="681" t="s">
        <v>3873</v>
      </c>
      <c r="C1451" s="681" t="s">
        <v>3813</v>
      </c>
      <c r="D1451" s="681" t="s">
        <v>975</v>
      </c>
      <c r="E1451" s="681" t="s">
        <v>3874</v>
      </c>
      <c r="F1451" s="681" t="s">
        <v>977</v>
      </c>
      <c r="G1451" s="681" t="s">
        <v>2063</v>
      </c>
      <c r="H1451" s="681" t="s">
        <v>3814</v>
      </c>
      <c r="I1451" s="682">
        <v>7</v>
      </c>
    </row>
    <row r="1452" spans="2:9">
      <c r="B1452" s="681" t="s">
        <v>3875</v>
      </c>
      <c r="C1452" s="681" t="s">
        <v>3813</v>
      </c>
      <c r="D1452" s="681" t="s">
        <v>975</v>
      </c>
      <c r="E1452" s="681" t="s">
        <v>3876</v>
      </c>
      <c r="F1452" s="681" t="s">
        <v>977</v>
      </c>
      <c r="G1452" s="681" t="s">
        <v>2063</v>
      </c>
      <c r="H1452" s="681" t="s">
        <v>3814</v>
      </c>
      <c r="I1452" s="682">
        <v>10</v>
      </c>
    </row>
    <row r="1453" spans="2:9">
      <c r="B1453" s="681" t="s">
        <v>3877</v>
      </c>
      <c r="C1453" s="681" t="s">
        <v>3813</v>
      </c>
      <c r="D1453" s="681" t="s">
        <v>975</v>
      </c>
      <c r="E1453" s="681" t="s">
        <v>3878</v>
      </c>
      <c r="F1453" s="681" t="s">
        <v>977</v>
      </c>
      <c r="G1453" s="681" t="s">
        <v>2063</v>
      </c>
      <c r="H1453" s="681" t="s">
        <v>3814</v>
      </c>
      <c r="I1453" s="682">
        <v>17.5</v>
      </c>
    </row>
    <row r="1454" spans="2:9">
      <c r="B1454" s="681" t="s">
        <v>3879</v>
      </c>
      <c r="C1454" s="681" t="s">
        <v>3813</v>
      </c>
      <c r="D1454" s="681" t="s">
        <v>975</v>
      </c>
      <c r="E1454" s="681" t="s">
        <v>3880</v>
      </c>
      <c r="F1454" s="681" t="s">
        <v>977</v>
      </c>
      <c r="G1454" s="681" t="s">
        <v>2063</v>
      </c>
      <c r="H1454" s="681" t="s">
        <v>3814</v>
      </c>
      <c r="I1454" s="682">
        <v>16.8</v>
      </c>
    </row>
    <row r="1455" spans="2:9">
      <c r="B1455" s="681" t="s">
        <v>3881</v>
      </c>
      <c r="C1455" s="681" t="s">
        <v>3813</v>
      </c>
      <c r="D1455" s="681" t="s">
        <v>975</v>
      </c>
      <c r="E1455" s="681" t="s">
        <v>3882</v>
      </c>
      <c r="F1455" s="681" t="s">
        <v>977</v>
      </c>
      <c r="G1455" s="681" t="s">
        <v>2063</v>
      </c>
      <c r="H1455" s="681" t="s">
        <v>3814</v>
      </c>
      <c r="I1455" s="682">
        <v>135</v>
      </c>
    </row>
    <row r="1456" spans="2:9">
      <c r="B1456" s="681" t="s">
        <v>3883</v>
      </c>
      <c r="C1456" s="681" t="s">
        <v>3813</v>
      </c>
      <c r="D1456" s="681" t="s">
        <v>975</v>
      </c>
      <c r="E1456" s="681" t="s">
        <v>3884</v>
      </c>
      <c r="F1456" s="681" t="s">
        <v>977</v>
      </c>
      <c r="G1456" s="681" t="s">
        <v>2063</v>
      </c>
      <c r="H1456" s="681" t="s">
        <v>3814</v>
      </c>
      <c r="I1456" s="682">
        <v>194</v>
      </c>
    </row>
    <row r="1457" spans="2:9">
      <c r="B1457" s="681" t="s">
        <v>3885</v>
      </c>
      <c r="C1457" s="681" t="s">
        <v>3813</v>
      </c>
      <c r="D1457" s="681" t="s">
        <v>975</v>
      </c>
      <c r="E1457" s="681" t="s">
        <v>3886</v>
      </c>
      <c r="F1457" s="681" t="s">
        <v>977</v>
      </c>
      <c r="G1457" s="681" t="s">
        <v>2063</v>
      </c>
      <c r="H1457" s="681" t="s">
        <v>3814</v>
      </c>
      <c r="I1457" s="682">
        <v>41.6</v>
      </c>
    </row>
    <row r="1458" spans="2:9">
      <c r="B1458" s="681" t="s">
        <v>3887</v>
      </c>
      <c r="C1458" s="681" t="s">
        <v>3813</v>
      </c>
      <c r="D1458" s="681" t="s">
        <v>975</v>
      </c>
      <c r="E1458" s="681" t="s">
        <v>3888</v>
      </c>
      <c r="F1458" s="681" t="s">
        <v>977</v>
      </c>
      <c r="G1458" s="681" t="s">
        <v>2063</v>
      </c>
      <c r="H1458" s="681" t="s">
        <v>3814</v>
      </c>
      <c r="I1458" s="682">
        <v>12</v>
      </c>
    </row>
    <row r="1459" spans="2:9">
      <c r="B1459" s="681" t="s">
        <v>3889</v>
      </c>
      <c r="C1459" s="681" t="s">
        <v>3813</v>
      </c>
      <c r="D1459" s="681" t="s">
        <v>975</v>
      </c>
      <c r="E1459" s="681" t="s">
        <v>3890</v>
      </c>
      <c r="F1459" s="681" t="s">
        <v>977</v>
      </c>
      <c r="G1459" s="681" t="s">
        <v>2063</v>
      </c>
      <c r="H1459" s="681" t="s">
        <v>3814</v>
      </c>
      <c r="I1459" s="682">
        <v>14.5</v>
      </c>
    </row>
    <row r="1460" spans="2:9">
      <c r="B1460" s="681" t="s">
        <v>3891</v>
      </c>
      <c r="C1460" s="681" t="s">
        <v>3813</v>
      </c>
      <c r="D1460" s="681" t="s">
        <v>975</v>
      </c>
      <c r="E1460" s="681" t="s">
        <v>3892</v>
      </c>
      <c r="F1460" s="681" t="s">
        <v>977</v>
      </c>
      <c r="G1460" s="681" t="s">
        <v>2063</v>
      </c>
      <c r="H1460" s="681" t="s">
        <v>3814</v>
      </c>
      <c r="I1460" s="682">
        <v>211</v>
      </c>
    </row>
    <row r="1461" spans="2:9">
      <c r="B1461" s="681" t="s">
        <v>3893</v>
      </c>
      <c r="C1461" s="681" t="s">
        <v>3813</v>
      </c>
      <c r="D1461" s="681" t="s">
        <v>975</v>
      </c>
      <c r="E1461" s="681" t="s">
        <v>3894</v>
      </c>
      <c r="F1461" s="681" t="s">
        <v>977</v>
      </c>
      <c r="G1461" s="681" t="s">
        <v>2063</v>
      </c>
      <c r="H1461" s="681" t="s">
        <v>3814</v>
      </c>
      <c r="I1461" s="682">
        <v>213</v>
      </c>
    </row>
    <row r="1462" spans="2:9">
      <c r="B1462" s="681" t="s">
        <v>3895</v>
      </c>
      <c r="C1462" s="681" t="s">
        <v>3813</v>
      </c>
      <c r="D1462" s="681" t="s">
        <v>975</v>
      </c>
      <c r="E1462" s="681" t="s">
        <v>3896</v>
      </c>
      <c r="F1462" s="681" t="s">
        <v>946</v>
      </c>
      <c r="G1462" s="681" t="s">
        <v>3897</v>
      </c>
      <c r="H1462" s="681" t="s">
        <v>3814</v>
      </c>
      <c r="I1462" s="682">
        <v>28.3</v>
      </c>
    </row>
    <row r="1463" spans="2:9">
      <c r="B1463" s="681" t="s">
        <v>3898</v>
      </c>
      <c r="C1463" s="681" t="s">
        <v>3813</v>
      </c>
      <c r="D1463" s="681" t="s">
        <v>975</v>
      </c>
      <c r="E1463" s="681" t="s">
        <v>3899</v>
      </c>
      <c r="F1463" s="681" t="s">
        <v>946</v>
      </c>
      <c r="G1463" s="681" t="s">
        <v>3897</v>
      </c>
      <c r="H1463" s="681" t="s">
        <v>3814</v>
      </c>
      <c r="I1463" s="682">
        <v>30.5</v>
      </c>
    </row>
    <row r="1464" spans="2:9">
      <c r="B1464" s="681" t="s">
        <v>3900</v>
      </c>
      <c r="C1464" s="681" t="s">
        <v>3813</v>
      </c>
      <c r="D1464" s="681" t="s">
        <v>975</v>
      </c>
      <c r="E1464" s="681" t="s">
        <v>3901</v>
      </c>
      <c r="F1464" s="681" t="s">
        <v>946</v>
      </c>
      <c r="G1464" s="681" t="s">
        <v>3902</v>
      </c>
      <c r="H1464" s="681" t="s">
        <v>3814</v>
      </c>
      <c r="I1464" s="682">
        <v>13.5</v>
      </c>
    </row>
    <row r="1465" spans="2:9">
      <c r="B1465" s="681" t="s">
        <v>3903</v>
      </c>
      <c r="C1465" s="681" t="s">
        <v>3813</v>
      </c>
      <c r="D1465" s="681" t="s">
        <v>975</v>
      </c>
      <c r="E1465" s="681" t="s">
        <v>3904</v>
      </c>
      <c r="F1465" s="681" t="s">
        <v>946</v>
      </c>
      <c r="G1465" s="681" t="s">
        <v>3902</v>
      </c>
      <c r="H1465" s="681" t="s">
        <v>3814</v>
      </c>
      <c r="I1465" s="682">
        <v>7</v>
      </c>
    </row>
    <row r="1466" spans="2:9">
      <c r="B1466" s="681" t="s">
        <v>3905</v>
      </c>
      <c r="C1466" s="681" t="s">
        <v>3813</v>
      </c>
      <c r="D1466" s="681" t="s">
        <v>975</v>
      </c>
      <c r="E1466" s="681" t="s">
        <v>3906</v>
      </c>
      <c r="F1466" s="681" t="s">
        <v>946</v>
      </c>
      <c r="G1466" s="681" t="s">
        <v>3902</v>
      </c>
      <c r="H1466" s="681" t="s">
        <v>3814</v>
      </c>
      <c r="I1466" s="682">
        <v>12.6</v>
      </c>
    </row>
    <row r="1467" spans="2:9">
      <c r="B1467" s="681" t="s">
        <v>3907</v>
      </c>
      <c r="C1467" s="681" t="s">
        <v>3813</v>
      </c>
      <c r="D1467" s="681" t="s">
        <v>975</v>
      </c>
      <c r="E1467" s="681" t="s">
        <v>3908</v>
      </c>
      <c r="F1467" s="681" t="s">
        <v>946</v>
      </c>
      <c r="G1467" s="681" t="s">
        <v>3902</v>
      </c>
      <c r="H1467" s="681" t="s">
        <v>3814</v>
      </c>
      <c r="I1467" s="682">
        <v>45.6</v>
      </c>
    </row>
    <row r="1468" spans="2:9">
      <c r="B1468" s="681" t="s">
        <v>3909</v>
      </c>
      <c r="C1468" s="681" t="s">
        <v>3813</v>
      </c>
      <c r="D1468" s="681" t="s">
        <v>975</v>
      </c>
      <c r="E1468" s="681" t="s">
        <v>3910</v>
      </c>
      <c r="F1468" s="681" t="s">
        <v>946</v>
      </c>
      <c r="G1468" s="681" t="s">
        <v>3902</v>
      </c>
      <c r="H1468" s="681" t="s">
        <v>3814</v>
      </c>
      <c r="I1468" s="682">
        <v>23</v>
      </c>
    </row>
    <row r="1469" spans="2:9">
      <c r="B1469" s="681" t="s">
        <v>3911</v>
      </c>
      <c r="C1469" s="681" t="s">
        <v>3813</v>
      </c>
      <c r="D1469" s="681" t="s">
        <v>975</v>
      </c>
      <c r="E1469" s="681" t="s">
        <v>3912</v>
      </c>
      <c r="F1469" s="681" t="s">
        <v>946</v>
      </c>
      <c r="G1469" s="681" t="s">
        <v>3902</v>
      </c>
      <c r="H1469" s="681" t="s">
        <v>3814</v>
      </c>
      <c r="I1469" s="682">
        <v>33.299999999999997</v>
      </c>
    </row>
    <row r="1470" spans="2:9">
      <c r="B1470" s="681" t="s">
        <v>3913</v>
      </c>
      <c r="C1470" s="681" t="s">
        <v>3813</v>
      </c>
      <c r="D1470" s="681" t="s">
        <v>975</v>
      </c>
      <c r="E1470" s="681" t="s">
        <v>3914</v>
      </c>
      <c r="F1470" s="681" t="s">
        <v>946</v>
      </c>
      <c r="G1470" s="681" t="s">
        <v>3902</v>
      </c>
      <c r="H1470" s="681" t="s">
        <v>3814</v>
      </c>
      <c r="I1470" s="682">
        <v>6.4</v>
      </c>
    </row>
    <row r="1471" spans="2:9">
      <c r="B1471" s="681" t="s">
        <v>3915</v>
      </c>
      <c r="C1471" s="681" t="s">
        <v>3813</v>
      </c>
      <c r="D1471" s="681" t="s">
        <v>975</v>
      </c>
      <c r="E1471" s="681" t="s">
        <v>1250</v>
      </c>
      <c r="F1471" s="681" t="s">
        <v>946</v>
      </c>
      <c r="G1471" s="681" t="s">
        <v>3902</v>
      </c>
      <c r="H1471" s="681" t="s">
        <v>3814</v>
      </c>
      <c r="I1471" s="682">
        <v>21.6</v>
      </c>
    </row>
    <row r="1472" spans="2:9">
      <c r="B1472" s="681" t="s">
        <v>3916</v>
      </c>
      <c r="C1472" s="681" t="s">
        <v>3813</v>
      </c>
      <c r="D1472" s="681" t="s">
        <v>975</v>
      </c>
      <c r="E1472" s="681" t="s">
        <v>3917</v>
      </c>
      <c r="F1472" s="681" t="s">
        <v>946</v>
      </c>
      <c r="G1472" s="681" t="s">
        <v>3902</v>
      </c>
      <c r="H1472" s="681" t="s">
        <v>3814</v>
      </c>
      <c r="I1472" s="682">
        <v>31.5</v>
      </c>
    </row>
    <row r="1473" spans="2:9">
      <c r="B1473" s="681" t="s">
        <v>3918</v>
      </c>
      <c r="C1473" s="681" t="s">
        <v>3813</v>
      </c>
      <c r="D1473" s="681" t="s">
        <v>975</v>
      </c>
      <c r="E1473" s="681" t="s">
        <v>3919</v>
      </c>
      <c r="F1473" s="681" t="s">
        <v>946</v>
      </c>
      <c r="G1473" s="681" t="s">
        <v>3902</v>
      </c>
      <c r="H1473" s="681" t="s">
        <v>3814</v>
      </c>
      <c r="I1473" s="682">
        <v>78.099999999999994</v>
      </c>
    </row>
    <row r="1474" spans="2:9">
      <c r="B1474" s="681" t="s">
        <v>3920</v>
      </c>
      <c r="C1474" s="681" t="s">
        <v>3813</v>
      </c>
      <c r="D1474" s="681" t="s">
        <v>975</v>
      </c>
      <c r="E1474" s="681" t="s">
        <v>3921</v>
      </c>
      <c r="F1474" s="681" t="s">
        <v>946</v>
      </c>
      <c r="G1474" s="681" t="s">
        <v>3902</v>
      </c>
      <c r="H1474" s="681" t="s">
        <v>3814</v>
      </c>
      <c r="I1474" s="682">
        <v>83</v>
      </c>
    </row>
    <row r="1475" spans="2:9">
      <c r="B1475" s="681" t="s">
        <v>3922</v>
      </c>
      <c r="C1475" s="681" t="s">
        <v>3813</v>
      </c>
      <c r="D1475" s="681" t="s">
        <v>975</v>
      </c>
      <c r="E1475" s="681" t="s">
        <v>3923</v>
      </c>
      <c r="F1475" s="681" t="s">
        <v>946</v>
      </c>
      <c r="G1475" s="681" t="s">
        <v>3902</v>
      </c>
      <c r="H1475" s="681" t="s">
        <v>3814</v>
      </c>
      <c r="I1475" s="682">
        <v>9</v>
      </c>
    </row>
    <row r="1476" spans="2:9">
      <c r="B1476" s="681" t="s">
        <v>3924</v>
      </c>
      <c r="C1476" s="681" t="s">
        <v>3813</v>
      </c>
      <c r="D1476" s="681" t="s">
        <v>975</v>
      </c>
      <c r="E1476" s="681" t="s">
        <v>1638</v>
      </c>
      <c r="F1476" s="681" t="s">
        <v>946</v>
      </c>
      <c r="G1476" s="681" t="s">
        <v>3925</v>
      </c>
      <c r="H1476" s="681" t="s">
        <v>3814</v>
      </c>
      <c r="I1476" s="682">
        <v>16.600000000000001</v>
      </c>
    </row>
    <row r="1477" spans="2:9">
      <c r="B1477" s="681" t="s">
        <v>3926</v>
      </c>
      <c r="C1477" s="681" t="s">
        <v>3813</v>
      </c>
      <c r="D1477" s="681" t="s">
        <v>975</v>
      </c>
      <c r="E1477" s="681" t="s">
        <v>3927</v>
      </c>
      <c r="F1477" s="681" t="s">
        <v>946</v>
      </c>
      <c r="G1477" s="681" t="s">
        <v>3925</v>
      </c>
      <c r="H1477" s="681" t="s">
        <v>3814</v>
      </c>
      <c r="I1477" s="682">
        <v>21.7</v>
      </c>
    </row>
    <row r="1478" spans="2:9">
      <c r="B1478" s="681" t="s">
        <v>3928</v>
      </c>
      <c r="C1478" s="681" t="s">
        <v>3813</v>
      </c>
      <c r="D1478" s="681" t="s">
        <v>975</v>
      </c>
      <c r="E1478" s="681" t="s">
        <v>2348</v>
      </c>
      <c r="F1478" s="681" t="s">
        <v>946</v>
      </c>
      <c r="G1478" s="681" t="s">
        <v>3925</v>
      </c>
      <c r="H1478" s="681" t="s">
        <v>3814</v>
      </c>
      <c r="I1478" s="682">
        <v>14</v>
      </c>
    </row>
    <row r="1479" spans="2:9">
      <c r="B1479" s="681" t="s">
        <v>3929</v>
      </c>
      <c r="C1479" s="681" t="s">
        <v>3813</v>
      </c>
      <c r="D1479" s="681" t="s">
        <v>975</v>
      </c>
      <c r="E1479" s="681" t="s">
        <v>3930</v>
      </c>
      <c r="F1479" s="681" t="s">
        <v>946</v>
      </c>
      <c r="G1479" s="681" t="s">
        <v>3925</v>
      </c>
      <c r="H1479" s="681" t="s">
        <v>3814</v>
      </c>
      <c r="I1479" s="682">
        <v>39</v>
      </c>
    </row>
    <row r="1480" spans="2:9">
      <c r="B1480" s="681" t="s">
        <v>3931</v>
      </c>
      <c r="C1480" s="681" t="s">
        <v>3813</v>
      </c>
      <c r="D1480" s="681" t="s">
        <v>975</v>
      </c>
      <c r="E1480" s="681" t="s">
        <v>3932</v>
      </c>
      <c r="F1480" s="681" t="s">
        <v>946</v>
      </c>
      <c r="G1480" s="681" t="s">
        <v>3925</v>
      </c>
      <c r="H1480" s="681" t="s">
        <v>3814</v>
      </c>
      <c r="I1480" s="682">
        <v>11</v>
      </c>
    </row>
    <row r="1481" spans="2:9">
      <c r="B1481" s="681" t="s">
        <v>3933</v>
      </c>
      <c r="C1481" s="681" t="s">
        <v>3813</v>
      </c>
      <c r="D1481" s="681" t="s">
        <v>975</v>
      </c>
      <c r="E1481" s="681" t="s">
        <v>3934</v>
      </c>
      <c r="F1481" s="681" t="s">
        <v>946</v>
      </c>
      <c r="G1481" s="681" t="s">
        <v>3925</v>
      </c>
      <c r="H1481" s="681" t="s">
        <v>3814</v>
      </c>
      <c r="I1481" s="682">
        <v>83</v>
      </c>
    </row>
    <row r="1482" spans="2:9">
      <c r="B1482" s="681" t="s">
        <v>3935</v>
      </c>
      <c r="C1482" s="681" t="s">
        <v>3813</v>
      </c>
      <c r="D1482" s="681" t="s">
        <v>975</v>
      </c>
      <c r="E1482" s="681" t="s">
        <v>3936</v>
      </c>
      <c r="F1482" s="681" t="s">
        <v>946</v>
      </c>
      <c r="G1482" s="681" t="s">
        <v>3925</v>
      </c>
      <c r="H1482" s="681" t="s">
        <v>3814</v>
      </c>
      <c r="I1482" s="682">
        <v>96</v>
      </c>
    </row>
    <row r="1483" spans="2:9">
      <c r="B1483" s="681" t="s">
        <v>3937</v>
      </c>
      <c r="C1483" s="681" t="s">
        <v>3813</v>
      </c>
      <c r="D1483" s="681" t="s">
        <v>975</v>
      </c>
      <c r="E1483" s="681" t="s">
        <v>3938</v>
      </c>
      <c r="F1483" s="681" t="s">
        <v>946</v>
      </c>
      <c r="G1483" s="681" t="s">
        <v>3925</v>
      </c>
      <c r="H1483" s="681" t="s">
        <v>3814</v>
      </c>
      <c r="I1483" s="682">
        <v>5.9</v>
      </c>
    </row>
    <row r="1484" spans="2:9">
      <c r="B1484" s="681" t="s">
        <v>3939</v>
      </c>
      <c r="C1484" s="681" t="s">
        <v>3813</v>
      </c>
      <c r="D1484" s="681" t="s">
        <v>975</v>
      </c>
      <c r="E1484" s="681" t="s">
        <v>3940</v>
      </c>
      <c r="F1484" s="681" t="s">
        <v>946</v>
      </c>
      <c r="G1484" s="681" t="s">
        <v>3925</v>
      </c>
      <c r="H1484" s="681" t="s">
        <v>3814</v>
      </c>
      <c r="I1484" s="682">
        <v>14</v>
      </c>
    </row>
    <row r="1485" spans="2:9">
      <c r="B1485" s="681" t="s">
        <v>3941</v>
      </c>
      <c r="C1485" s="681" t="s">
        <v>3813</v>
      </c>
      <c r="D1485" s="681" t="s">
        <v>975</v>
      </c>
      <c r="E1485" s="681" t="s">
        <v>3942</v>
      </c>
      <c r="F1485" s="681" t="s">
        <v>946</v>
      </c>
      <c r="G1485" s="681" t="s">
        <v>3925</v>
      </c>
      <c r="H1485" s="681" t="s">
        <v>3943</v>
      </c>
      <c r="I1485" s="682">
        <v>74</v>
      </c>
    </row>
    <row r="1486" spans="2:9">
      <c r="B1486" s="681" t="s">
        <v>3944</v>
      </c>
      <c r="C1486" s="681" t="s">
        <v>3813</v>
      </c>
      <c r="D1486" s="681" t="s">
        <v>975</v>
      </c>
      <c r="E1486" s="681" t="s">
        <v>3945</v>
      </c>
      <c r="F1486" s="681" t="s">
        <v>946</v>
      </c>
      <c r="G1486" s="681" t="s">
        <v>3925</v>
      </c>
      <c r="H1486" s="681" t="s">
        <v>3943</v>
      </c>
      <c r="I1486" s="682">
        <v>51</v>
      </c>
    </row>
    <row r="1487" spans="2:9">
      <c r="B1487" s="681" t="s">
        <v>3946</v>
      </c>
      <c r="C1487" s="681" t="s">
        <v>3813</v>
      </c>
      <c r="D1487" s="681" t="s">
        <v>975</v>
      </c>
      <c r="E1487" s="681" t="s">
        <v>1691</v>
      </c>
      <c r="F1487" s="681" t="s">
        <v>946</v>
      </c>
      <c r="G1487" s="681" t="s">
        <v>3925</v>
      </c>
      <c r="H1487" s="681" t="s">
        <v>3943</v>
      </c>
      <c r="I1487" s="682">
        <v>30</v>
      </c>
    </row>
    <row r="1488" spans="2:9">
      <c r="B1488" s="681" t="s">
        <v>3947</v>
      </c>
      <c r="C1488" s="681" t="s">
        <v>3813</v>
      </c>
      <c r="D1488" s="681" t="s">
        <v>975</v>
      </c>
      <c r="E1488" s="681" t="s">
        <v>3948</v>
      </c>
      <c r="F1488" s="681" t="s">
        <v>946</v>
      </c>
      <c r="G1488" s="681" t="s">
        <v>3925</v>
      </c>
      <c r="H1488" s="681" t="s">
        <v>3943</v>
      </c>
      <c r="I1488" s="682">
        <v>27</v>
      </c>
    </row>
    <row r="1489" spans="2:9">
      <c r="B1489" s="681" t="s">
        <v>3949</v>
      </c>
      <c r="C1489" s="681" t="s">
        <v>3813</v>
      </c>
      <c r="D1489" s="681" t="s">
        <v>975</v>
      </c>
      <c r="E1489" s="681" t="s">
        <v>3950</v>
      </c>
      <c r="F1489" s="681" t="s">
        <v>946</v>
      </c>
      <c r="G1489" s="681" t="s">
        <v>3925</v>
      </c>
      <c r="H1489" s="681" t="s">
        <v>3943</v>
      </c>
      <c r="I1489" s="682">
        <v>150</v>
      </c>
    </row>
    <row r="1490" spans="2:9">
      <c r="B1490" s="681" t="s">
        <v>3951</v>
      </c>
      <c r="C1490" s="681" t="s">
        <v>3813</v>
      </c>
      <c r="D1490" s="681" t="s">
        <v>975</v>
      </c>
      <c r="E1490" s="681" t="s">
        <v>3952</v>
      </c>
      <c r="F1490" s="681" t="s">
        <v>946</v>
      </c>
      <c r="G1490" s="681" t="s">
        <v>3925</v>
      </c>
      <c r="H1490" s="681" t="s">
        <v>3943</v>
      </c>
      <c r="I1490" s="682">
        <v>58</v>
      </c>
    </row>
    <row r="1491" spans="2:9">
      <c r="B1491" s="681" t="s">
        <v>3953</v>
      </c>
      <c r="C1491" s="681" t="s">
        <v>3813</v>
      </c>
      <c r="D1491" s="681" t="s">
        <v>975</v>
      </c>
      <c r="E1491" s="681" t="s">
        <v>3954</v>
      </c>
      <c r="F1491" s="681" t="s">
        <v>946</v>
      </c>
      <c r="G1491" s="681" t="s">
        <v>3925</v>
      </c>
      <c r="H1491" s="681" t="s">
        <v>3943</v>
      </c>
      <c r="I1491" s="682">
        <v>43</v>
      </c>
    </row>
    <row r="1492" spans="2:9">
      <c r="B1492" s="681" t="s">
        <v>3955</v>
      </c>
      <c r="C1492" s="681" t="s">
        <v>3813</v>
      </c>
      <c r="D1492" s="681" t="s">
        <v>975</v>
      </c>
      <c r="E1492" s="681" t="s">
        <v>3956</v>
      </c>
      <c r="F1492" s="681" t="s">
        <v>946</v>
      </c>
      <c r="G1492" s="681" t="s">
        <v>3925</v>
      </c>
      <c r="H1492" s="681" t="s">
        <v>3943</v>
      </c>
      <c r="I1492" s="682">
        <v>35</v>
      </c>
    </row>
    <row r="1493" spans="2:9">
      <c r="B1493" s="681" t="s">
        <v>3957</v>
      </c>
      <c r="C1493" s="681" t="s">
        <v>3813</v>
      </c>
      <c r="D1493" s="681" t="s">
        <v>975</v>
      </c>
      <c r="E1493" s="681" t="s">
        <v>3958</v>
      </c>
      <c r="F1493" s="681" t="s">
        <v>946</v>
      </c>
      <c r="G1493" s="681" t="s">
        <v>3925</v>
      </c>
      <c r="H1493" s="681" t="s">
        <v>3943</v>
      </c>
      <c r="I1493" s="682">
        <v>60</v>
      </c>
    </row>
    <row r="1494" spans="2:9">
      <c r="B1494" s="681" t="s">
        <v>3959</v>
      </c>
      <c r="C1494" s="681" t="s">
        <v>3813</v>
      </c>
      <c r="D1494" s="681" t="s">
        <v>975</v>
      </c>
      <c r="E1494" s="681" t="s">
        <v>3960</v>
      </c>
      <c r="F1494" s="681" t="s">
        <v>946</v>
      </c>
      <c r="G1494" s="681" t="s">
        <v>3925</v>
      </c>
      <c r="H1494" s="681" t="s">
        <v>3943</v>
      </c>
      <c r="I1494" s="682">
        <v>45.5</v>
      </c>
    </row>
    <row r="1495" spans="2:9">
      <c r="B1495" s="681" t="s">
        <v>3961</v>
      </c>
      <c r="C1495" s="681" t="s">
        <v>3813</v>
      </c>
      <c r="D1495" s="681" t="s">
        <v>975</v>
      </c>
      <c r="E1495" s="681" t="s">
        <v>3962</v>
      </c>
      <c r="F1495" s="681" t="s">
        <v>946</v>
      </c>
      <c r="G1495" s="681" t="s">
        <v>3925</v>
      </c>
      <c r="H1495" s="681" t="s">
        <v>3943</v>
      </c>
      <c r="I1495" s="682">
        <v>82</v>
      </c>
    </row>
    <row r="1496" spans="2:9">
      <c r="B1496" s="681" t="s">
        <v>3963</v>
      </c>
      <c r="C1496" s="681" t="s">
        <v>3813</v>
      </c>
      <c r="D1496" s="681" t="s">
        <v>975</v>
      </c>
      <c r="E1496" s="681" t="s">
        <v>3964</v>
      </c>
      <c r="F1496" s="681" t="s">
        <v>946</v>
      </c>
      <c r="G1496" s="681" t="s">
        <v>3925</v>
      </c>
      <c r="H1496" s="681" t="s">
        <v>3943</v>
      </c>
      <c r="I1496" s="682">
        <v>56</v>
      </c>
    </row>
    <row r="1497" spans="2:9">
      <c r="B1497" s="681" t="s">
        <v>3965</v>
      </c>
      <c r="C1497" s="681" t="s">
        <v>3813</v>
      </c>
      <c r="D1497" s="681" t="s">
        <v>975</v>
      </c>
      <c r="E1497" s="681" t="s">
        <v>3966</v>
      </c>
      <c r="F1497" s="681" t="s">
        <v>946</v>
      </c>
      <c r="G1497" s="681" t="s">
        <v>3925</v>
      </c>
      <c r="H1497" s="681" t="s">
        <v>3943</v>
      </c>
      <c r="I1497" s="682">
        <v>46</v>
      </c>
    </row>
    <row r="1498" spans="2:9">
      <c r="B1498" s="681" t="s">
        <v>3967</v>
      </c>
      <c r="C1498" s="681" t="s">
        <v>3813</v>
      </c>
      <c r="D1498" s="681" t="s">
        <v>975</v>
      </c>
      <c r="E1498" s="681" t="s">
        <v>3968</v>
      </c>
      <c r="F1498" s="681" t="s">
        <v>946</v>
      </c>
      <c r="G1498" s="681" t="s">
        <v>3925</v>
      </c>
      <c r="H1498" s="681" t="s">
        <v>3943</v>
      </c>
      <c r="I1498" s="682">
        <v>81</v>
      </c>
    </row>
    <row r="1499" spans="2:9">
      <c r="B1499" s="681" t="s">
        <v>3969</v>
      </c>
      <c r="C1499" s="681" t="s">
        <v>3813</v>
      </c>
      <c r="D1499" s="681" t="s">
        <v>975</v>
      </c>
      <c r="E1499" s="681" t="s">
        <v>3970</v>
      </c>
      <c r="F1499" s="681" t="s">
        <v>946</v>
      </c>
      <c r="G1499" s="681" t="s">
        <v>3925</v>
      </c>
      <c r="H1499" s="681" t="s">
        <v>3943</v>
      </c>
      <c r="I1499" s="682">
        <v>95</v>
      </c>
    </row>
    <row r="1500" spans="2:9">
      <c r="B1500" s="681" t="s">
        <v>3971</v>
      </c>
      <c r="C1500" s="681" t="s">
        <v>3813</v>
      </c>
      <c r="D1500" s="681" t="s">
        <v>975</v>
      </c>
      <c r="E1500" s="681" t="s">
        <v>3972</v>
      </c>
      <c r="F1500" s="681" t="s">
        <v>946</v>
      </c>
      <c r="G1500" s="681" t="s">
        <v>3925</v>
      </c>
      <c r="H1500" s="681" t="s">
        <v>3943</v>
      </c>
      <c r="I1500" s="682">
        <v>11.7</v>
      </c>
    </row>
    <row r="1501" spans="2:9">
      <c r="B1501" s="681" t="s">
        <v>3973</v>
      </c>
      <c r="C1501" s="681" t="s">
        <v>3813</v>
      </c>
      <c r="D1501" s="681" t="s">
        <v>975</v>
      </c>
      <c r="E1501" s="681" t="s">
        <v>3974</v>
      </c>
      <c r="F1501" s="681" t="s">
        <v>946</v>
      </c>
      <c r="G1501" s="681" t="s">
        <v>3975</v>
      </c>
      <c r="H1501" s="681" t="s">
        <v>3814</v>
      </c>
      <c r="I1501" s="682">
        <v>25.1</v>
      </c>
    </row>
    <row r="1502" spans="2:9">
      <c r="B1502" s="681" t="s">
        <v>3976</v>
      </c>
      <c r="C1502" s="681" t="s">
        <v>3813</v>
      </c>
      <c r="D1502" s="681" t="s">
        <v>975</v>
      </c>
      <c r="E1502" s="681" t="s">
        <v>3977</v>
      </c>
      <c r="F1502" s="681" t="s">
        <v>946</v>
      </c>
      <c r="G1502" s="681" t="s">
        <v>3975</v>
      </c>
      <c r="H1502" s="681" t="s">
        <v>3814</v>
      </c>
      <c r="I1502" s="682">
        <v>38.1</v>
      </c>
    </row>
    <row r="1503" spans="2:9">
      <c r="B1503" s="681" t="s">
        <v>3978</v>
      </c>
      <c r="C1503" s="681" t="s">
        <v>3813</v>
      </c>
      <c r="D1503" s="681" t="s">
        <v>975</v>
      </c>
      <c r="E1503" s="681" t="s">
        <v>1717</v>
      </c>
      <c r="F1503" s="681" t="s">
        <v>946</v>
      </c>
      <c r="G1503" s="681" t="s">
        <v>3975</v>
      </c>
      <c r="H1503" s="681" t="s">
        <v>3814</v>
      </c>
      <c r="I1503" s="682">
        <v>43</v>
      </c>
    </row>
    <row r="1504" spans="2:9">
      <c r="B1504" s="681" t="s">
        <v>3979</v>
      </c>
      <c r="C1504" s="681" t="s">
        <v>3813</v>
      </c>
      <c r="D1504" s="681" t="s">
        <v>975</v>
      </c>
      <c r="E1504" s="681" t="s">
        <v>3980</v>
      </c>
      <c r="F1504" s="681" t="s">
        <v>946</v>
      </c>
      <c r="G1504" s="681" t="s">
        <v>3975</v>
      </c>
      <c r="H1504" s="681" t="s">
        <v>3814</v>
      </c>
      <c r="I1504" s="682">
        <v>9.5</v>
      </c>
    </row>
    <row r="1505" spans="2:9">
      <c r="B1505" s="681" t="s">
        <v>3981</v>
      </c>
      <c r="C1505" s="681" t="s">
        <v>3813</v>
      </c>
      <c r="D1505" s="681" t="s">
        <v>975</v>
      </c>
      <c r="E1505" s="681" t="s">
        <v>3982</v>
      </c>
      <c r="F1505" s="681" t="s">
        <v>946</v>
      </c>
      <c r="G1505" s="681" t="s">
        <v>3975</v>
      </c>
      <c r="H1505" s="681" t="s">
        <v>3943</v>
      </c>
      <c r="I1505" s="682">
        <v>8.1</v>
      </c>
    </row>
    <row r="1506" spans="2:9">
      <c r="B1506" s="681" t="s">
        <v>3983</v>
      </c>
      <c r="C1506" s="681" t="s">
        <v>3813</v>
      </c>
      <c r="D1506" s="681" t="s">
        <v>975</v>
      </c>
      <c r="E1506" s="681" t="s">
        <v>3984</v>
      </c>
      <c r="F1506" s="681" t="s">
        <v>946</v>
      </c>
      <c r="G1506" s="681" t="s">
        <v>3975</v>
      </c>
      <c r="H1506" s="681" t="s">
        <v>3943</v>
      </c>
      <c r="I1506" s="682">
        <v>40</v>
      </c>
    </row>
    <row r="1507" spans="2:9">
      <c r="B1507" s="681" t="s">
        <v>3985</v>
      </c>
      <c r="C1507" s="681" t="s">
        <v>3813</v>
      </c>
      <c r="D1507" s="681" t="s">
        <v>975</v>
      </c>
      <c r="E1507" s="681" t="s">
        <v>2813</v>
      </c>
      <c r="F1507" s="681" t="s">
        <v>946</v>
      </c>
      <c r="G1507" s="681" t="s">
        <v>3986</v>
      </c>
      <c r="H1507" s="681" t="s">
        <v>3814</v>
      </c>
      <c r="I1507" s="682">
        <v>74</v>
      </c>
    </row>
    <row r="1508" spans="2:9">
      <c r="B1508" s="681" t="s">
        <v>3987</v>
      </c>
      <c r="C1508" s="681" t="s">
        <v>3813</v>
      </c>
      <c r="D1508" s="681" t="s">
        <v>975</v>
      </c>
      <c r="E1508" s="681" t="s">
        <v>3988</v>
      </c>
      <c r="F1508" s="681" t="s">
        <v>946</v>
      </c>
      <c r="G1508" s="681" t="s">
        <v>3986</v>
      </c>
      <c r="H1508" s="681" t="s">
        <v>3814</v>
      </c>
      <c r="I1508" s="682">
        <v>20</v>
      </c>
    </row>
    <row r="1509" spans="2:9">
      <c r="B1509" s="681" t="s">
        <v>3989</v>
      </c>
      <c r="C1509" s="681" t="s">
        <v>3813</v>
      </c>
      <c r="D1509" s="681" t="s">
        <v>975</v>
      </c>
      <c r="E1509" s="681" t="s">
        <v>3990</v>
      </c>
      <c r="F1509" s="681" t="s">
        <v>946</v>
      </c>
      <c r="G1509" s="681" t="s">
        <v>3986</v>
      </c>
      <c r="H1509" s="681" t="s">
        <v>3814</v>
      </c>
      <c r="I1509" s="682">
        <v>28</v>
      </c>
    </row>
    <row r="1510" spans="2:9">
      <c r="B1510" s="681" t="s">
        <v>3991</v>
      </c>
      <c r="C1510" s="681" t="s">
        <v>3813</v>
      </c>
      <c r="D1510" s="681" t="s">
        <v>975</v>
      </c>
      <c r="E1510" s="681" t="s">
        <v>3992</v>
      </c>
      <c r="F1510" s="681" t="s">
        <v>946</v>
      </c>
      <c r="G1510" s="681" t="s">
        <v>3986</v>
      </c>
      <c r="H1510" s="681" t="s">
        <v>3814</v>
      </c>
      <c r="I1510" s="682">
        <v>17.2</v>
      </c>
    </row>
    <row r="1511" spans="2:9">
      <c r="B1511" s="681" t="s">
        <v>3993</v>
      </c>
      <c r="C1511" s="681" t="s">
        <v>3813</v>
      </c>
      <c r="D1511" s="681" t="s">
        <v>975</v>
      </c>
      <c r="E1511" s="681" t="s">
        <v>3994</v>
      </c>
      <c r="F1511" s="681" t="s">
        <v>946</v>
      </c>
      <c r="G1511" s="681" t="s">
        <v>3986</v>
      </c>
      <c r="H1511" s="681" t="s">
        <v>3814</v>
      </c>
      <c r="I1511" s="682">
        <v>46</v>
      </c>
    </row>
    <row r="1512" spans="2:9">
      <c r="B1512" s="681" t="s">
        <v>3995</v>
      </c>
      <c r="C1512" s="681" t="s">
        <v>3813</v>
      </c>
      <c r="D1512" s="681" t="s">
        <v>975</v>
      </c>
      <c r="E1512" s="681" t="s">
        <v>2533</v>
      </c>
      <c r="F1512" s="681" t="s">
        <v>946</v>
      </c>
      <c r="G1512" s="681" t="s">
        <v>3986</v>
      </c>
      <c r="H1512" s="681" t="s">
        <v>3814</v>
      </c>
      <c r="I1512" s="682">
        <v>25.7</v>
      </c>
    </row>
    <row r="1513" spans="2:9">
      <c r="B1513" s="681" t="s">
        <v>3996</v>
      </c>
      <c r="C1513" s="681" t="s">
        <v>3813</v>
      </c>
      <c r="D1513" s="681" t="s">
        <v>975</v>
      </c>
      <c r="E1513" s="681" t="s">
        <v>3997</v>
      </c>
      <c r="F1513" s="681" t="s">
        <v>946</v>
      </c>
      <c r="G1513" s="681" t="s">
        <v>3986</v>
      </c>
      <c r="H1513" s="681" t="s">
        <v>3998</v>
      </c>
      <c r="I1513" s="682">
        <v>38</v>
      </c>
    </row>
    <row r="1514" spans="2:9">
      <c r="B1514" s="681" t="s">
        <v>3999</v>
      </c>
      <c r="C1514" s="681" t="s">
        <v>3813</v>
      </c>
      <c r="D1514" s="681" t="s">
        <v>975</v>
      </c>
      <c r="E1514" s="681" t="s">
        <v>4000</v>
      </c>
      <c r="F1514" s="681" t="s">
        <v>946</v>
      </c>
      <c r="G1514" s="681" t="s">
        <v>3986</v>
      </c>
      <c r="H1514" s="681" t="s">
        <v>3998</v>
      </c>
      <c r="I1514" s="682">
        <v>134</v>
      </c>
    </row>
    <row r="1515" spans="2:9">
      <c r="B1515" s="681" t="s">
        <v>4001</v>
      </c>
      <c r="C1515" s="681" t="s">
        <v>3813</v>
      </c>
      <c r="D1515" s="681" t="s">
        <v>975</v>
      </c>
      <c r="E1515" s="681" t="s">
        <v>4002</v>
      </c>
      <c r="F1515" s="681" t="s">
        <v>946</v>
      </c>
      <c r="G1515" s="681" t="s">
        <v>3986</v>
      </c>
      <c r="H1515" s="681" t="s">
        <v>3998</v>
      </c>
      <c r="I1515" s="682">
        <v>99.4</v>
      </c>
    </row>
    <row r="1516" spans="2:9">
      <c r="B1516" s="681" t="s">
        <v>4003</v>
      </c>
      <c r="C1516" s="681" t="s">
        <v>3813</v>
      </c>
      <c r="D1516" s="681" t="s">
        <v>975</v>
      </c>
      <c r="E1516" s="681" t="s">
        <v>4004</v>
      </c>
      <c r="F1516" s="681" t="s">
        <v>946</v>
      </c>
      <c r="G1516" s="681" t="s">
        <v>3986</v>
      </c>
      <c r="H1516" s="681" t="s">
        <v>3998</v>
      </c>
      <c r="I1516" s="682">
        <v>18.2</v>
      </c>
    </row>
    <row r="1517" spans="2:9">
      <c r="B1517" s="681" t="s">
        <v>4005</v>
      </c>
      <c r="C1517" s="681" t="s">
        <v>3813</v>
      </c>
      <c r="D1517" s="681" t="s">
        <v>975</v>
      </c>
      <c r="E1517" s="681" t="s">
        <v>4006</v>
      </c>
      <c r="F1517" s="681" t="s">
        <v>946</v>
      </c>
      <c r="G1517" s="681" t="s">
        <v>3986</v>
      </c>
      <c r="H1517" s="681" t="s">
        <v>3998</v>
      </c>
      <c r="I1517" s="682">
        <v>84.8</v>
      </c>
    </row>
    <row r="1518" spans="2:9">
      <c r="B1518" s="681" t="s">
        <v>4007</v>
      </c>
      <c r="C1518" s="681" t="s">
        <v>3813</v>
      </c>
      <c r="D1518" s="681" t="s">
        <v>975</v>
      </c>
      <c r="E1518" s="681" t="s">
        <v>4008</v>
      </c>
      <c r="F1518" s="681">
        <v>0</v>
      </c>
      <c r="G1518" s="681" t="s">
        <v>4009</v>
      </c>
      <c r="H1518" s="681" t="s">
        <v>3814</v>
      </c>
      <c r="I1518" s="682">
        <v>6.5</v>
      </c>
    </row>
    <row r="1519" spans="2:9">
      <c r="B1519" s="681" t="s">
        <v>4010</v>
      </c>
      <c r="C1519" s="681" t="s">
        <v>3813</v>
      </c>
      <c r="D1519" s="681" t="s">
        <v>975</v>
      </c>
      <c r="E1519" s="681" t="s">
        <v>4011</v>
      </c>
      <c r="F1519" s="681">
        <v>0</v>
      </c>
      <c r="G1519" s="681" t="s">
        <v>4009</v>
      </c>
      <c r="H1519" s="681" t="s">
        <v>3814</v>
      </c>
      <c r="I1519" s="682">
        <v>13.6</v>
      </c>
    </row>
    <row r="1520" spans="2:9">
      <c r="B1520" s="681" t="s">
        <v>4012</v>
      </c>
      <c r="C1520" s="681" t="s">
        <v>3813</v>
      </c>
      <c r="D1520" s="681" t="s">
        <v>975</v>
      </c>
      <c r="E1520" s="681" t="s">
        <v>4013</v>
      </c>
      <c r="F1520" s="681">
        <v>0</v>
      </c>
      <c r="G1520" s="681" t="s">
        <v>4009</v>
      </c>
      <c r="H1520" s="681" t="s">
        <v>3814</v>
      </c>
      <c r="I1520" s="682">
        <v>11.4</v>
      </c>
    </row>
    <row r="1521" spans="2:9">
      <c r="B1521" s="681" t="s">
        <v>4014</v>
      </c>
      <c r="C1521" s="681" t="s">
        <v>3813</v>
      </c>
      <c r="D1521" s="681" t="s">
        <v>975</v>
      </c>
      <c r="E1521" s="681" t="s">
        <v>4015</v>
      </c>
      <c r="F1521" s="681">
        <v>0</v>
      </c>
      <c r="G1521" s="681" t="s">
        <v>4009</v>
      </c>
      <c r="H1521" s="681" t="s">
        <v>3998</v>
      </c>
      <c r="I1521" s="682">
        <v>104.3</v>
      </c>
    </row>
    <row r="1522" spans="2:9">
      <c r="B1522" s="681" t="s">
        <v>4016</v>
      </c>
      <c r="C1522" s="681" t="s">
        <v>3813</v>
      </c>
      <c r="D1522" s="681" t="s">
        <v>975</v>
      </c>
      <c r="E1522" s="681" t="s">
        <v>3705</v>
      </c>
      <c r="F1522" s="681">
        <v>0</v>
      </c>
      <c r="G1522" s="681" t="s">
        <v>4009</v>
      </c>
      <c r="H1522" s="681" t="s">
        <v>3998</v>
      </c>
      <c r="I1522" s="682">
        <v>32.4</v>
      </c>
    </row>
    <row r="1523" spans="2:9">
      <c r="B1523" s="681" t="s">
        <v>4017</v>
      </c>
      <c r="C1523" s="681" t="s">
        <v>3813</v>
      </c>
      <c r="D1523" s="681" t="s">
        <v>975</v>
      </c>
      <c r="E1523" s="681" t="s">
        <v>4018</v>
      </c>
      <c r="F1523" s="681">
        <v>0</v>
      </c>
      <c r="G1523" s="681" t="s">
        <v>4009</v>
      </c>
      <c r="H1523" s="681" t="s">
        <v>3998</v>
      </c>
      <c r="I1523" s="682">
        <v>6.8</v>
      </c>
    </row>
    <row r="1524" spans="2:9">
      <c r="B1524" s="681" t="s">
        <v>4019</v>
      </c>
      <c r="C1524" s="681" t="s">
        <v>3813</v>
      </c>
      <c r="D1524" s="681" t="s">
        <v>975</v>
      </c>
      <c r="E1524" s="681" t="s">
        <v>4020</v>
      </c>
      <c r="F1524" s="681">
        <v>0</v>
      </c>
      <c r="G1524" s="681" t="s">
        <v>4009</v>
      </c>
      <c r="H1524" s="681" t="s">
        <v>3998</v>
      </c>
      <c r="I1524" s="682">
        <v>6.7</v>
      </c>
    </row>
    <row r="1525" spans="2:9">
      <c r="B1525" s="681" t="s">
        <v>4021</v>
      </c>
      <c r="C1525" s="681" t="s">
        <v>3813</v>
      </c>
      <c r="D1525" s="681" t="s">
        <v>975</v>
      </c>
      <c r="E1525" s="681" t="s">
        <v>4022</v>
      </c>
      <c r="F1525" s="681">
        <v>0</v>
      </c>
      <c r="G1525" s="681" t="s">
        <v>4009</v>
      </c>
      <c r="H1525" s="681" t="s">
        <v>3998</v>
      </c>
      <c r="I1525" s="682">
        <v>7.5</v>
      </c>
    </row>
    <row r="1526" spans="2:9">
      <c r="B1526" s="681" t="s">
        <v>4023</v>
      </c>
      <c r="C1526" s="681" t="s">
        <v>3813</v>
      </c>
      <c r="D1526" s="681" t="s">
        <v>975</v>
      </c>
      <c r="E1526" s="681" t="s">
        <v>4024</v>
      </c>
      <c r="F1526" s="681">
        <v>0</v>
      </c>
      <c r="G1526" s="681" t="s">
        <v>4009</v>
      </c>
      <c r="H1526" s="681" t="s">
        <v>3998</v>
      </c>
      <c r="I1526" s="682">
        <v>9.9</v>
      </c>
    </row>
    <row r="1527" spans="2:9">
      <c r="B1527" s="681" t="s">
        <v>4025</v>
      </c>
      <c r="C1527" s="681" t="s">
        <v>3813</v>
      </c>
      <c r="D1527" s="681" t="s">
        <v>975</v>
      </c>
      <c r="E1527" s="681" t="s">
        <v>4026</v>
      </c>
      <c r="F1527" s="681">
        <v>0</v>
      </c>
      <c r="G1527" s="681" t="s">
        <v>4009</v>
      </c>
      <c r="H1527" s="681" t="s">
        <v>4027</v>
      </c>
      <c r="I1527" s="682">
        <v>6.7</v>
      </c>
    </row>
    <row r="1528" spans="2:9">
      <c r="B1528" s="681" t="s">
        <v>4028</v>
      </c>
      <c r="C1528" s="681" t="s">
        <v>3813</v>
      </c>
      <c r="D1528" s="681" t="s">
        <v>975</v>
      </c>
      <c r="E1528" s="681" t="s">
        <v>4029</v>
      </c>
      <c r="F1528" s="681">
        <v>0</v>
      </c>
      <c r="G1528" s="681" t="s">
        <v>4009</v>
      </c>
      <c r="H1528" s="681" t="s">
        <v>4027</v>
      </c>
      <c r="I1528" s="682">
        <v>3.5</v>
      </c>
    </row>
    <row r="1529" spans="2:9">
      <c r="B1529" s="681" t="s">
        <v>4030</v>
      </c>
      <c r="C1529" s="681" t="s">
        <v>3813</v>
      </c>
      <c r="D1529" s="681" t="s">
        <v>975</v>
      </c>
      <c r="E1529" s="681" t="s">
        <v>4031</v>
      </c>
      <c r="F1529" s="681">
        <v>0</v>
      </c>
      <c r="G1529" s="681" t="s">
        <v>4009</v>
      </c>
      <c r="H1529" s="681" t="s">
        <v>4027</v>
      </c>
      <c r="I1529" s="682">
        <v>5</v>
      </c>
    </row>
    <row r="1530" spans="2:9">
      <c r="B1530" s="681" t="s">
        <v>4032</v>
      </c>
      <c r="C1530" s="681" t="s">
        <v>3813</v>
      </c>
      <c r="D1530" s="681" t="s">
        <v>975</v>
      </c>
      <c r="E1530" s="681" t="s">
        <v>4033</v>
      </c>
      <c r="F1530" s="681">
        <v>0</v>
      </c>
      <c r="G1530" s="681" t="s">
        <v>4009</v>
      </c>
      <c r="H1530" s="681" t="s">
        <v>4027</v>
      </c>
      <c r="I1530" s="682">
        <v>12.6</v>
      </c>
    </row>
    <row r="1531" spans="2:9">
      <c r="B1531" s="681" t="s">
        <v>4034</v>
      </c>
      <c r="C1531" s="681" t="s">
        <v>3813</v>
      </c>
      <c r="D1531" s="681" t="s">
        <v>975</v>
      </c>
      <c r="E1531" s="681" t="s">
        <v>1517</v>
      </c>
      <c r="F1531" s="681" t="s">
        <v>1258</v>
      </c>
      <c r="G1531" s="681" t="s">
        <v>4035</v>
      </c>
      <c r="H1531" s="681" t="s">
        <v>3814</v>
      </c>
      <c r="I1531" s="682">
        <v>12.5</v>
      </c>
    </row>
    <row r="1532" spans="2:9">
      <c r="B1532" s="681" t="s">
        <v>4036</v>
      </c>
      <c r="C1532" s="681" t="s">
        <v>3813</v>
      </c>
      <c r="D1532" s="681" t="s">
        <v>975</v>
      </c>
      <c r="E1532" s="681" t="s">
        <v>4037</v>
      </c>
      <c r="F1532" s="681" t="s">
        <v>1258</v>
      </c>
      <c r="G1532" s="681" t="s">
        <v>4038</v>
      </c>
      <c r="H1532" s="681" t="s">
        <v>3814</v>
      </c>
      <c r="I1532" s="682">
        <v>93.6</v>
      </c>
    </row>
    <row r="1533" spans="2:9">
      <c r="B1533" s="681" t="s">
        <v>4039</v>
      </c>
      <c r="C1533" s="681" t="s">
        <v>3813</v>
      </c>
      <c r="D1533" s="681" t="s">
        <v>975</v>
      </c>
      <c r="E1533" s="681" t="s">
        <v>4040</v>
      </c>
      <c r="F1533" s="681" t="s">
        <v>1258</v>
      </c>
      <c r="G1533" s="681" t="s">
        <v>4041</v>
      </c>
      <c r="H1533" s="681" t="s">
        <v>3814</v>
      </c>
      <c r="I1533" s="682">
        <v>7.3</v>
      </c>
    </row>
    <row r="1534" spans="2:9">
      <c r="B1534" s="681" t="s">
        <v>4042</v>
      </c>
      <c r="C1534" s="681" t="s">
        <v>3813</v>
      </c>
      <c r="D1534" s="681" t="s">
        <v>975</v>
      </c>
      <c r="E1534" s="681" t="s">
        <v>4043</v>
      </c>
      <c r="F1534" s="681" t="s">
        <v>1258</v>
      </c>
      <c r="G1534" s="681" t="s">
        <v>4041</v>
      </c>
      <c r="H1534" s="681" t="s">
        <v>3814</v>
      </c>
      <c r="I1534" s="682">
        <v>79.599999999999994</v>
      </c>
    </row>
    <row r="1535" spans="2:9">
      <c r="B1535" s="681" t="s">
        <v>4044</v>
      </c>
      <c r="C1535" s="681" t="s">
        <v>3813</v>
      </c>
      <c r="D1535" s="681" t="s">
        <v>975</v>
      </c>
      <c r="E1535" s="681" t="s">
        <v>4045</v>
      </c>
      <c r="F1535" s="681" t="s">
        <v>1258</v>
      </c>
      <c r="G1535" s="681" t="s">
        <v>4046</v>
      </c>
      <c r="H1535" s="681" t="s">
        <v>3814</v>
      </c>
      <c r="I1535" s="682">
        <v>73.5</v>
      </c>
    </row>
    <row r="1536" spans="2:9">
      <c r="B1536" s="681" t="s">
        <v>4047</v>
      </c>
      <c r="C1536" s="681" t="s">
        <v>3813</v>
      </c>
      <c r="D1536" s="681" t="s">
        <v>975</v>
      </c>
      <c r="E1536" s="681" t="s">
        <v>2737</v>
      </c>
      <c r="F1536" s="681" t="s">
        <v>1258</v>
      </c>
      <c r="G1536" s="681" t="s">
        <v>4046</v>
      </c>
      <c r="H1536" s="681" t="s">
        <v>3814</v>
      </c>
      <c r="I1536" s="682">
        <v>7.8</v>
      </c>
    </row>
    <row r="1537" spans="2:9">
      <c r="B1537" s="681" t="s">
        <v>4048</v>
      </c>
      <c r="C1537" s="681" t="s">
        <v>3813</v>
      </c>
      <c r="D1537" s="681" t="s">
        <v>975</v>
      </c>
      <c r="E1537" s="681" t="s">
        <v>4049</v>
      </c>
      <c r="F1537" s="681" t="s">
        <v>1258</v>
      </c>
      <c r="G1537" s="681" t="s">
        <v>4046</v>
      </c>
      <c r="H1537" s="681" t="s">
        <v>3814</v>
      </c>
      <c r="I1537" s="682">
        <v>24</v>
      </c>
    </row>
    <row r="1538" spans="2:9">
      <c r="B1538" s="681" t="s">
        <v>4050</v>
      </c>
      <c r="C1538" s="681" t="s">
        <v>3813</v>
      </c>
      <c r="D1538" s="681" t="s">
        <v>975</v>
      </c>
      <c r="E1538" s="681" t="s">
        <v>4051</v>
      </c>
      <c r="F1538" s="681" t="s">
        <v>1258</v>
      </c>
      <c r="G1538" s="681" t="s">
        <v>4046</v>
      </c>
      <c r="H1538" s="681" t="s">
        <v>3814</v>
      </c>
      <c r="I1538" s="682">
        <v>9.8000000000000007</v>
      </c>
    </row>
    <row r="1539" spans="2:9">
      <c r="B1539" s="681" t="s">
        <v>4052</v>
      </c>
      <c r="C1539" s="681" t="s">
        <v>3813</v>
      </c>
      <c r="D1539" s="681" t="s">
        <v>975</v>
      </c>
      <c r="E1539" s="681" t="s">
        <v>4053</v>
      </c>
      <c r="F1539" s="681" t="s">
        <v>1258</v>
      </c>
      <c r="G1539" s="681" t="s">
        <v>4046</v>
      </c>
      <c r="H1539" s="681" t="s">
        <v>3814</v>
      </c>
      <c r="I1539" s="682">
        <v>74.5</v>
      </c>
    </row>
    <row r="1540" spans="2:9">
      <c r="B1540" s="681" t="s">
        <v>4054</v>
      </c>
      <c r="C1540" s="681" t="s">
        <v>3813</v>
      </c>
      <c r="D1540" s="681" t="s">
        <v>975</v>
      </c>
      <c r="E1540" s="681" t="s">
        <v>2826</v>
      </c>
      <c r="F1540" s="681" t="s">
        <v>1258</v>
      </c>
      <c r="G1540" s="681" t="s">
        <v>4046</v>
      </c>
      <c r="H1540" s="681" t="s">
        <v>3814</v>
      </c>
      <c r="I1540" s="682">
        <v>52</v>
      </c>
    </row>
    <row r="1541" spans="2:9">
      <c r="B1541" s="681" t="s">
        <v>4055</v>
      </c>
      <c r="C1541" s="681" t="s">
        <v>3813</v>
      </c>
      <c r="D1541" s="681" t="s">
        <v>975</v>
      </c>
      <c r="E1541" s="681" t="s">
        <v>4056</v>
      </c>
      <c r="F1541" s="681" t="s">
        <v>1258</v>
      </c>
      <c r="G1541" s="681" t="s">
        <v>4046</v>
      </c>
      <c r="H1541" s="681" t="s">
        <v>3814</v>
      </c>
      <c r="I1541" s="682">
        <v>6.2</v>
      </c>
    </row>
    <row r="1542" spans="2:9">
      <c r="B1542" s="681" t="s">
        <v>4057</v>
      </c>
      <c r="C1542" s="681" t="s">
        <v>3813</v>
      </c>
      <c r="D1542" s="681" t="s">
        <v>975</v>
      </c>
      <c r="E1542" s="681" t="s">
        <v>4058</v>
      </c>
      <c r="F1542" s="681" t="s">
        <v>1258</v>
      </c>
      <c r="G1542" s="681" t="s">
        <v>4046</v>
      </c>
      <c r="H1542" s="681" t="s">
        <v>3814</v>
      </c>
      <c r="I1542" s="682">
        <v>12.5</v>
      </c>
    </row>
    <row r="1543" spans="2:9">
      <c r="B1543" s="681" t="s">
        <v>4059</v>
      </c>
      <c r="C1543" s="681" t="s">
        <v>3813</v>
      </c>
      <c r="D1543" s="681" t="s">
        <v>975</v>
      </c>
      <c r="E1543" s="681" t="s">
        <v>3906</v>
      </c>
      <c r="F1543" s="681" t="s">
        <v>1258</v>
      </c>
      <c r="G1543" s="681" t="s">
        <v>4060</v>
      </c>
      <c r="H1543" s="681" t="s">
        <v>3814</v>
      </c>
      <c r="I1543" s="682">
        <v>17</v>
      </c>
    </row>
    <row r="1544" spans="2:9">
      <c r="B1544" s="681" t="s">
        <v>4061</v>
      </c>
      <c r="C1544" s="681" t="s">
        <v>3813</v>
      </c>
      <c r="D1544" s="681" t="s">
        <v>975</v>
      </c>
      <c r="E1544" s="681" t="s">
        <v>4062</v>
      </c>
      <c r="F1544" s="681" t="s">
        <v>1258</v>
      </c>
      <c r="G1544" s="681" t="s">
        <v>4063</v>
      </c>
      <c r="H1544" s="681" t="s">
        <v>3814</v>
      </c>
      <c r="I1544" s="682">
        <v>25.4</v>
      </c>
    </row>
    <row r="1545" spans="2:9">
      <c r="B1545" s="681" t="s">
        <v>4064</v>
      </c>
      <c r="C1545" s="681" t="s">
        <v>3813</v>
      </c>
      <c r="D1545" s="681" t="s">
        <v>975</v>
      </c>
      <c r="E1545" s="681" t="s">
        <v>4065</v>
      </c>
      <c r="F1545" s="681" t="s">
        <v>1258</v>
      </c>
      <c r="G1545" s="681" t="s">
        <v>4063</v>
      </c>
      <c r="H1545" s="681" t="s">
        <v>3814</v>
      </c>
      <c r="I1545" s="682">
        <v>27.5</v>
      </c>
    </row>
    <row r="1546" spans="2:9">
      <c r="B1546" s="681" t="s">
        <v>4066</v>
      </c>
      <c r="C1546" s="681" t="s">
        <v>3813</v>
      </c>
      <c r="D1546" s="681" t="s">
        <v>975</v>
      </c>
      <c r="E1546" s="681" t="s">
        <v>4067</v>
      </c>
      <c r="F1546" s="681" t="s">
        <v>1258</v>
      </c>
      <c r="G1546" s="681" t="s">
        <v>4063</v>
      </c>
      <c r="H1546" s="681" t="s">
        <v>3814</v>
      </c>
      <c r="I1546" s="682">
        <v>25.4</v>
      </c>
    </row>
    <row r="1547" spans="2:9">
      <c r="B1547" s="681" t="s">
        <v>4068</v>
      </c>
      <c r="C1547" s="681" t="s">
        <v>3813</v>
      </c>
      <c r="D1547" s="681" t="s">
        <v>975</v>
      </c>
      <c r="E1547" s="681" t="s">
        <v>1734</v>
      </c>
      <c r="F1547" s="681" t="s">
        <v>1258</v>
      </c>
      <c r="G1547" s="681" t="s">
        <v>4063</v>
      </c>
      <c r="H1547" s="681" t="s">
        <v>3814</v>
      </c>
      <c r="I1547" s="682">
        <v>4.8</v>
      </c>
    </row>
    <row r="1548" spans="2:9">
      <c r="B1548" s="681" t="s">
        <v>4069</v>
      </c>
      <c r="C1548" s="681" t="s">
        <v>3813</v>
      </c>
      <c r="D1548" s="681" t="s">
        <v>975</v>
      </c>
      <c r="E1548" s="681" t="s">
        <v>4070</v>
      </c>
      <c r="F1548" s="681" t="s">
        <v>1258</v>
      </c>
      <c r="G1548" s="681" t="s">
        <v>4063</v>
      </c>
      <c r="H1548" s="681" t="s">
        <v>3814</v>
      </c>
      <c r="I1548" s="682">
        <v>27.3</v>
      </c>
    </row>
    <row r="1549" spans="2:9">
      <c r="B1549" s="681" t="s">
        <v>4071</v>
      </c>
      <c r="C1549" s="681" t="s">
        <v>3813</v>
      </c>
      <c r="D1549" s="681" t="s">
        <v>975</v>
      </c>
      <c r="E1549" s="681" t="s">
        <v>4072</v>
      </c>
      <c r="F1549" s="681" t="s">
        <v>1258</v>
      </c>
      <c r="G1549" s="681" t="s">
        <v>4063</v>
      </c>
      <c r="H1549" s="681" t="s">
        <v>3814</v>
      </c>
      <c r="I1549" s="682">
        <v>70.599999999999994</v>
      </c>
    </row>
    <row r="1550" spans="2:9">
      <c r="B1550" s="681" t="s">
        <v>4073</v>
      </c>
      <c r="C1550" s="681" t="s">
        <v>3813</v>
      </c>
      <c r="D1550" s="681" t="s">
        <v>975</v>
      </c>
      <c r="E1550" s="681" t="s">
        <v>2722</v>
      </c>
      <c r="F1550" s="681" t="s">
        <v>1258</v>
      </c>
      <c r="G1550" s="681" t="s">
        <v>4063</v>
      </c>
      <c r="H1550" s="681" t="s">
        <v>3814</v>
      </c>
      <c r="I1550" s="682">
        <v>5</v>
      </c>
    </row>
    <row r="1551" spans="2:9">
      <c r="B1551" s="681" t="s">
        <v>4074</v>
      </c>
      <c r="C1551" s="681" t="s">
        <v>3813</v>
      </c>
      <c r="D1551" s="681" t="s">
        <v>975</v>
      </c>
      <c r="E1551" s="681" t="s">
        <v>4075</v>
      </c>
      <c r="F1551" s="681" t="s">
        <v>1258</v>
      </c>
      <c r="G1551" s="681" t="s">
        <v>4063</v>
      </c>
      <c r="H1551" s="681" t="s">
        <v>3814</v>
      </c>
      <c r="I1551" s="682">
        <v>3.3</v>
      </c>
    </row>
    <row r="1552" spans="2:9">
      <c r="B1552" s="681" t="s">
        <v>4076</v>
      </c>
      <c r="C1552" s="681" t="s">
        <v>3813</v>
      </c>
      <c r="D1552" s="681" t="s">
        <v>975</v>
      </c>
      <c r="E1552" s="681" t="s">
        <v>1592</v>
      </c>
      <c r="F1552" s="681" t="s">
        <v>1258</v>
      </c>
      <c r="G1552" s="681" t="s">
        <v>4063</v>
      </c>
      <c r="H1552" s="681" t="s">
        <v>3814</v>
      </c>
      <c r="I1552" s="682">
        <v>2.9</v>
      </c>
    </row>
    <row r="1553" spans="2:9">
      <c r="B1553" s="681" t="s">
        <v>4077</v>
      </c>
      <c r="C1553" s="681" t="s">
        <v>3813</v>
      </c>
      <c r="D1553" s="681" t="s">
        <v>975</v>
      </c>
      <c r="E1553" s="681" t="s">
        <v>4078</v>
      </c>
      <c r="F1553" s="681" t="s">
        <v>1258</v>
      </c>
      <c r="G1553" s="681" t="s">
        <v>4063</v>
      </c>
      <c r="H1553" s="681" t="s">
        <v>3814</v>
      </c>
      <c r="I1553" s="682">
        <v>14.9</v>
      </c>
    </row>
    <row r="1554" spans="2:9">
      <c r="B1554" s="681" t="s">
        <v>4079</v>
      </c>
      <c r="C1554" s="681" t="s">
        <v>3813</v>
      </c>
      <c r="D1554" s="681" t="s">
        <v>975</v>
      </c>
      <c r="E1554" s="681" t="s">
        <v>4080</v>
      </c>
      <c r="F1554" s="681" t="s">
        <v>1258</v>
      </c>
      <c r="G1554" s="681" t="s">
        <v>4081</v>
      </c>
      <c r="H1554" s="681" t="s">
        <v>3814</v>
      </c>
      <c r="I1554" s="682">
        <v>30</v>
      </c>
    </row>
    <row r="1555" spans="2:9">
      <c r="B1555" s="681" t="s">
        <v>4082</v>
      </c>
      <c r="C1555" s="681" t="s">
        <v>3813</v>
      </c>
      <c r="D1555" s="681" t="s">
        <v>975</v>
      </c>
      <c r="E1555" s="681" t="s">
        <v>4083</v>
      </c>
      <c r="F1555" s="681" t="s">
        <v>1258</v>
      </c>
      <c r="G1555" s="681" t="s">
        <v>4084</v>
      </c>
      <c r="H1555" s="681" t="s">
        <v>3814</v>
      </c>
      <c r="I1555" s="682">
        <v>49</v>
      </c>
    </row>
    <row r="1556" spans="2:9">
      <c r="B1556" s="681" t="s">
        <v>4085</v>
      </c>
      <c r="C1556" s="681" t="s">
        <v>3813</v>
      </c>
      <c r="D1556" s="681" t="s">
        <v>975</v>
      </c>
      <c r="E1556" s="681" t="s">
        <v>4086</v>
      </c>
      <c r="F1556" s="681" t="s">
        <v>1258</v>
      </c>
      <c r="G1556" s="681" t="s">
        <v>4084</v>
      </c>
      <c r="H1556" s="681" t="s">
        <v>3998</v>
      </c>
      <c r="I1556" s="682">
        <v>39</v>
      </c>
    </row>
    <row r="1557" spans="2:9">
      <c r="B1557" s="681" t="s">
        <v>4087</v>
      </c>
      <c r="C1557" s="681" t="s">
        <v>3813</v>
      </c>
      <c r="D1557" s="681" t="s">
        <v>975</v>
      </c>
      <c r="E1557" s="681" t="s">
        <v>3703</v>
      </c>
      <c r="F1557" s="681" t="s">
        <v>1258</v>
      </c>
      <c r="G1557" s="681" t="s">
        <v>4084</v>
      </c>
      <c r="H1557" s="681" t="s">
        <v>3998</v>
      </c>
      <c r="I1557" s="682">
        <v>44.3</v>
      </c>
    </row>
    <row r="1558" spans="2:9">
      <c r="B1558" s="681" t="s">
        <v>4088</v>
      </c>
      <c r="C1558" s="681" t="s">
        <v>3813</v>
      </c>
      <c r="D1558" s="681" t="s">
        <v>975</v>
      </c>
      <c r="E1558" s="681" t="s">
        <v>4089</v>
      </c>
      <c r="F1558" s="681" t="s">
        <v>1258</v>
      </c>
      <c r="G1558" s="681" t="s">
        <v>4084</v>
      </c>
      <c r="H1558" s="681" t="s">
        <v>3998</v>
      </c>
      <c r="I1558" s="682">
        <v>3</v>
      </c>
    </row>
    <row r="1559" spans="2:9">
      <c r="B1559" s="681" t="s">
        <v>4090</v>
      </c>
      <c r="C1559" s="681" t="s">
        <v>3813</v>
      </c>
      <c r="D1559" s="681" t="s">
        <v>975</v>
      </c>
      <c r="E1559" s="681" t="s">
        <v>4091</v>
      </c>
      <c r="F1559" s="681" t="s">
        <v>1258</v>
      </c>
      <c r="G1559" s="681" t="s">
        <v>4084</v>
      </c>
      <c r="H1559" s="681" t="s">
        <v>3998</v>
      </c>
      <c r="I1559" s="682">
        <v>84</v>
      </c>
    </row>
    <row r="1560" spans="2:9">
      <c r="B1560" s="681" t="s">
        <v>4092</v>
      </c>
      <c r="C1560" s="681" t="s">
        <v>3813</v>
      </c>
      <c r="D1560" s="681" t="s">
        <v>975</v>
      </c>
      <c r="E1560" s="681" t="s">
        <v>4093</v>
      </c>
      <c r="F1560" s="681" t="s">
        <v>1258</v>
      </c>
      <c r="G1560" s="681" t="s">
        <v>4084</v>
      </c>
      <c r="H1560" s="681" t="s">
        <v>3998</v>
      </c>
      <c r="I1560" s="682">
        <v>31.8</v>
      </c>
    </row>
    <row r="1561" spans="2:9">
      <c r="B1561" s="681" t="s">
        <v>4094</v>
      </c>
      <c r="C1561" s="681" t="s">
        <v>3813</v>
      </c>
      <c r="D1561" s="681" t="s">
        <v>975</v>
      </c>
      <c r="E1561" s="681" t="s">
        <v>4095</v>
      </c>
      <c r="F1561" s="681" t="s">
        <v>1258</v>
      </c>
      <c r="G1561" s="681" t="s">
        <v>4084</v>
      </c>
      <c r="H1561" s="681" t="s">
        <v>3998</v>
      </c>
      <c r="I1561" s="682">
        <v>85</v>
      </c>
    </row>
    <row r="1562" spans="2:9">
      <c r="B1562" s="681" t="s">
        <v>4096</v>
      </c>
      <c r="C1562" s="681" t="s">
        <v>3813</v>
      </c>
      <c r="D1562" s="681" t="s">
        <v>975</v>
      </c>
      <c r="E1562" s="681" t="s">
        <v>4097</v>
      </c>
      <c r="F1562" s="681" t="s">
        <v>1258</v>
      </c>
      <c r="G1562" s="681" t="s">
        <v>4084</v>
      </c>
      <c r="H1562" s="681" t="s">
        <v>3998</v>
      </c>
      <c r="I1562" s="682">
        <v>4.4000000000000004</v>
      </c>
    </row>
    <row r="1563" spans="2:9">
      <c r="B1563" s="681" t="s">
        <v>4098</v>
      </c>
      <c r="C1563" s="681" t="s">
        <v>3813</v>
      </c>
      <c r="D1563" s="681" t="s">
        <v>975</v>
      </c>
      <c r="E1563" s="681" t="s">
        <v>4099</v>
      </c>
      <c r="F1563" s="681" t="s">
        <v>1258</v>
      </c>
      <c r="G1563" s="681" t="s">
        <v>4084</v>
      </c>
      <c r="H1563" s="681" t="s">
        <v>3998</v>
      </c>
      <c r="I1563" s="682">
        <v>4</v>
      </c>
    </row>
    <row r="1564" spans="2:9">
      <c r="B1564" s="681" t="s">
        <v>4100</v>
      </c>
      <c r="C1564" s="681" t="s">
        <v>3813</v>
      </c>
      <c r="D1564" s="681" t="s">
        <v>975</v>
      </c>
      <c r="E1564" s="681" t="s">
        <v>1622</v>
      </c>
      <c r="F1564" s="681" t="s">
        <v>1258</v>
      </c>
      <c r="G1564" s="681" t="s">
        <v>4084</v>
      </c>
      <c r="H1564" s="681" t="s">
        <v>3998</v>
      </c>
      <c r="I1564" s="682">
        <v>7</v>
      </c>
    </row>
    <row r="1565" spans="2:9">
      <c r="B1565" s="681" t="s">
        <v>4101</v>
      </c>
      <c r="C1565" s="681" t="s">
        <v>3813</v>
      </c>
      <c r="D1565" s="681" t="s">
        <v>975</v>
      </c>
      <c r="E1565" s="681" t="s">
        <v>4102</v>
      </c>
      <c r="F1565" s="681" t="s">
        <v>977</v>
      </c>
      <c r="G1565" s="681" t="s">
        <v>4103</v>
      </c>
      <c r="H1565" s="681" t="s">
        <v>3998</v>
      </c>
      <c r="I1565" s="682">
        <v>65.900000000000006</v>
      </c>
    </row>
    <row r="1566" spans="2:9">
      <c r="B1566" s="681" t="s">
        <v>4104</v>
      </c>
      <c r="C1566" s="681" t="s">
        <v>3813</v>
      </c>
      <c r="D1566" s="681" t="s">
        <v>975</v>
      </c>
      <c r="E1566" s="681" t="s">
        <v>4105</v>
      </c>
      <c r="F1566" s="681" t="s">
        <v>977</v>
      </c>
      <c r="G1566" s="681" t="s">
        <v>4103</v>
      </c>
      <c r="H1566" s="681" t="s">
        <v>3998</v>
      </c>
      <c r="I1566" s="682">
        <v>12.6</v>
      </c>
    </row>
    <row r="1567" spans="2:9">
      <c r="B1567" s="681" t="s">
        <v>4106</v>
      </c>
      <c r="C1567" s="681" t="s">
        <v>3813</v>
      </c>
      <c r="D1567" s="681" t="s">
        <v>975</v>
      </c>
      <c r="E1567" s="681" t="s">
        <v>1506</v>
      </c>
      <c r="F1567" s="681" t="s">
        <v>977</v>
      </c>
      <c r="G1567" s="681" t="s">
        <v>4103</v>
      </c>
      <c r="H1567" s="681" t="s">
        <v>3998</v>
      </c>
      <c r="I1567" s="682">
        <v>10.6</v>
      </c>
    </row>
    <row r="1568" spans="2:9">
      <c r="B1568" s="681" t="s">
        <v>4107</v>
      </c>
      <c r="C1568" s="681" t="s">
        <v>3813</v>
      </c>
      <c r="D1568" s="681" t="s">
        <v>975</v>
      </c>
      <c r="E1568" s="681" t="s">
        <v>4108</v>
      </c>
      <c r="F1568" s="681" t="s">
        <v>977</v>
      </c>
      <c r="G1568" s="681" t="s">
        <v>4103</v>
      </c>
      <c r="H1568" s="681" t="s">
        <v>3998</v>
      </c>
      <c r="I1568" s="682">
        <v>45</v>
      </c>
    </row>
    <row r="1569" spans="2:9">
      <c r="B1569" s="681" t="s">
        <v>4109</v>
      </c>
      <c r="C1569" s="681" t="s">
        <v>3813</v>
      </c>
      <c r="D1569" s="681" t="s">
        <v>975</v>
      </c>
      <c r="E1569" s="681" t="s">
        <v>4110</v>
      </c>
      <c r="F1569" s="681" t="s">
        <v>977</v>
      </c>
      <c r="G1569" s="681" t="s">
        <v>4103</v>
      </c>
      <c r="H1569" s="681" t="s">
        <v>3998</v>
      </c>
      <c r="I1569" s="682">
        <v>127</v>
      </c>
    </row>
    <row r="1570" spans="2:9">
      <c r="B1570" s="681" t="s">
        <v>4111</v>
      </c>
      <c r="C1570" s="681" t="s">
        <v>3813</v>
      </c>
      <c r="D1570" s="681" t="s">
        <v>975</v>
      </c>
      <c r="E1570" s="681" t="s">
        <v>4112</v>
      </c>
      <c r="F1570" s="681" t="s">
        <v>977</v>
      </c>
      <c r="G1570" s="681" t="s">
        <v>4103</v>
      </c>
      <c r="H1570" s="681" t="s">
        <v>3998</v>
      </c>
      <c r="I1570" s="682">
        <v>55</v>
      </c>
    </row>
    <row r="1571" spans="2:9">
      <c r="B1571" s="681" t="s">
        <v>4113</v>
      </c>
      <c r="C1571" s="681" t="s">
        <v>3813</v>
      </c>
      <c r="D1571" s="681" t="s">
        <v>975</v>
      </c>
      <c r="E1571" s="681" t="s">
        <v>2808</v>
      </c>
      <c r="F1571" s="681" t="s">
        <v>977</v>
      </c>
      <c r="G1571" s="681" t="s">
        <v>4103</v>
      </c>
      <c r="H1571" s="681" t="s">
        <v>3998</v>
      </c>
      <c r="I1571" s="682">
        <v>22</v>
      </c>
    </row>
    <row r="1572" spans="2:9">
      <c r="B1572" s="681" t="s">
        <v>4114</v>
      </c>
      <c r="C1572" s="681" t="s">
        <v>3813</v>
      </c>
      <c r="D1572" s="681" t="s">
        <v>975</v>
      </c>
      <c r="E1572" s="681" t="s">
        <v>4115</v>
      </c>
      <c r="F1572" s="681" t="s">
        <v>977</v>
      </c>
      <c r="G1572" s="681" t="s">
        <v>4103</v>
      </c>
      <c r="H1572" s="681" t="s">
        <v>3998</v>
      </c>
      <c r="I1572" s="682">
        <v>104</v>
      </c>
    </row>
    <row r="1573" spans="2:9">
      <c r="B1573" s="681" t="s">
        <v>4116</v>
      </c>
      <c r="C1573" s="681" t="s">
        <v>3813</v>
      </c>
      <c r="D1573" s="681" t="s">
        <v>975</v>
      </c>
      <c r="E1573" s="681" t="s">
        <v>4117</v>
      </c>
      <c r="F1573" s="681" t="s">
        <v>977</v>
      </c>
      <c r="G1573" s="681" t="s">
        <v>4103</v>
      </c>
      <c r="H1573" s="681" t="s">
        <v>3998</v>
      </c>
      <c r="I1573" s="682">
        <v>300</v>
      </c>
    </row>
    <row r="1574" spans="2:9">
      <c r="B1574" s="681" t="s">
        <v>4118</v>
      </c>
      <c r="C1574" s="681" t="s">
        <v>3813</v>
      </c>
      <c r="D1574" s="681" t="s">
        <v>975</v>
      </c>
      <c r="E1574" s="681" t="s">
        <v>2518</v>
      </c>
      <c r="F1574" s="681" t="s">
        <v>977</v>
      </c>
      <c r="G1574" s="681" t="s">
        <v>4103</v>
      </c>
      <c r="H1574" s="681" t="s">
        <v>3998</v>
      </c>
      <c r="I1574" s="682">
        <v>20</v>
      </c>
    </row>
    <row r="1575" spans="2:9">
      <c r="B1575" s="681" t="s">
        <v>4119</v>
      </c>
      <c r="C1575" s="681" t="s">
        <v>3813</v>
      </c>
      <c r="D1575" s="681" t="s">
        <v>975</v>
      </c>
      <c r="E1575" s="681" t="s">
        <v>4120</v>
      </c>
      <c r="F1575" s="681" t="s">
        <v>977</v>
      </c>
      <c r="G1575" s="681" t="s">
        <v>4103</v>
      </c>
      <c r="H1575" s="681" t="s">
        <v>3998</v>
      </c>
      <c r="I1575" s="682">
        <v>82</v>
      </c>
    </row>
    <row r="1576" spans="2:9">
      <c r="B1576" s="681" t="s">
        <v>4121</v>
      </c>
      <c r="C1576" s="681" t="s">
        <v>3813</v>
      </c>
      <c r="D1576" s="681" t="s">
        <v>975</v>
      </c>
      <c r="E1576" s="681" t="s">
        <v>4122</v>
      </c>
      <c r="F1576" s="681" t="s">
        <v>977</v>
      </c>
      <c r="G1576" s="681" t="s">
        <v>4103</v>
      </c>
      <c r="H1576" s="681" t="s">
        <v>3998</v>
      </c>
      <c r="I1576" s="682">
        <v>44</v>
      </c>
    </row>
    <row r="1577" spans="2:9">
      <c r="B1577" s="681" t="s">
        <v>4123</v>
      </c>
      <c r="C1577" s="681" t="s">
        <v>3813</v>
      </c>
      <c r="D1577" s="681" t="s">
        <v>975</v>
      </c>
      <c r="E1577" s="681" t="s">
        <v>4124</v>
      </c>
      <c r="F1577" s="681" t="s">
        <v>977</v>
      </c>
      <c r="G1577" s="681" t="s">
        <v>4103</v>
      </c>
      <c r="H1577" s="681" t="s">
        <v>3998</v>
      </c>
      <c r="I1577" s="682">
        <v>27.7</v>
      </c>
    </row>
    <row r="1578" spans="2:9">
      <c r="B1578" s="681" t="s">
        <v>4125</v>
      </c>
      <c r="C1578" s="681" t="s">
        <v>3813</v>
      </c>
      <c r="D1578" s="681" t="s">
        <v>975</v>
      </c>
      <c r="E1578" s="681" t="s">
        <v>4126</v>
      </c>
      <c r="F1578" s="681" t="s">
        <v>977</v>
      </c>
      <c r="G1578" s="681" t="s">
        <v>4103</v>
      </c>
      <c r="H1578" s="681" t="s">
        <v>3998</v>
      </c>
      <c r="I1578" s="682">
        <v>7.3</v>
      </c>
    </row>
    <row r="1579" spans="2:9">
      <c r="B1579" s="681" t="s">
        <v>4127</v>
      </c>
      <c r="C1579" s="681" t="s">
        <v>3813</v>
      </c>
      <c r="D1579" s="681" t="s">
        <v>975</v>
      </c>
      <c r="E1579" s="681" t="s">
        <v>4128</v>
      </c>
      <c r="F1579" s="681" t="s">
        <v>977</v>
      </c>
      <c r="G1579" s="681" t="s">
        <v>4103</v>
      </c>
      <c r="H1579" s="681" t="s">
        <v>3998</v>
      </c>
      <c r="I1579" s="682">
        <v>4.9000000000000004</v>
      </c>
    </row>
    <row r="1580" spans="2:9">
      <c r="B1580" s="681" t="s">
        <v>4129</v>
      </c>
      <c r="C1580" s="681" t="s">
        <v>3813</v>
      </c>
      <c r="D1580" s="681" t="s">
        <v>975</v>
      </c>
      <c r="E1580" s="681" t="s">
        <v>4130</v>
      </c>
      <c r="F1580" s="681" t="s">
        <v>977</v>
      </c>
      <c r="G1580" s="681" t="s">
        <v>4103</v>
      </c>
      <c r="H1580" s="681" t="s">
        <v>3998</v>
      </c>
      <c r="I1580" s="682">
        <v>31</v>
      </c>
    </row>
    <row r="1581" spans="2:9">
      <c r="B1581" s="681" t="s">
        <v>4131</v>
      </c>
      <c r="C1581" s="681" t="s">
        <v>3813</v>
      </c>
      <c r="D1581" s="681" t="s">
        <v>975</v>
      </c>
      <c r="E1581" s="681" t="s">
        <v>4132</v>
      </c>
      <c r="F1581" s="681" t="s">
        <v>977</v>
      </c>
      <c r="G1581" s="681" t="s">
        <v>4103</v>
      </c>
      <c r="H1581" s="681" t="s">
        <v>3998</v>
      </c>
      <c r="I1581" s="682">
        <v>75</v>
      </c>
    </row>
    <row r="1582" spans="2:9">
      <c r="B1582" s="681" t="s">
        <v>4133</v>
      </c>
      <c r="C1582" s="681" t="s">
        <v>3813</v>
      </c>
      <c r="D1582" s="681" t="s">
        <v>975</v>
      </c>
      <c r="E1582" s="681" t="s">
        <v>4134</v>
      </c>
      <c r="F1582" s="681" t="s">
        <v>977</v>
      </c>
      <c r="G1582" s="681" t="s">
        <v>4103</v>
      </c>
      <c r="H1582" s="681" t="s">
        <v>3998</v>
      </c>
      <c r="I1582" s="682">
        <v>79</v>
      </c>
    </row>
    <row r="1583" spans="2:9">
      <c r="B1583" s="681" t="s">
        <v>4135</v>
      </c>
      <c r="C1583" s="681" t="s">
        <v>3813</v>
      </c>
      <c r="D1583" s="681" t="s">
        <v>975</v>
      </c>
      <c r="E1583" s="681" t="s">
        <v>4136</v>
      </c>
      <c r="F1583" s="681" t="s">
        <v>977</v>
      </c>
      <c r="G1583" s="681" t="s">
        <v>4103</v>
      </c>
      <c r="H1583" s="681" t="s">
        <v>3998</v>
      </c>
      <c r="I1583" s="682">
        <v>60</v>
      </c>
    </row>
    <row r="1584" spans="2:9">
      <c r="B1584" s="681" t="s">
        <v>4137</v>
      </c>
      <c r="C1584" s="681" t="s">
        <v>3813</v>
      </c>
      <c r="D1584" s="681" t="s">
        <v>975</v>
      </c>
      <c r="E1584" s="681" t="s">
        <v>1930</v>
      </c>
      <c r="F1584" s="681" t="s">
        <v>977</v>
      </c>
      <c r="G1584" s="681" t="s">
        <v>4103</v>
      </c>
      <c r="H1584" s="681" t="s">
        <v>3998</v>
      </c>
      <c r="I1584" s="682">
        <v>48</v>
      </c>
    </row>
    <row r="1585" spans="2:9">
      <c r="B1585" s="681" t="s">
        <v>4138</v>
      </c>
      <c r="C1585" s="681" t="s">
        <v>3813</v>
      </c>
      <c r="D1585" s="681" t="s">
        <v>975</v>
      </c>
      <c r="E1585" s="681" t="s">
        <v>4139</v>
      </c>
      <c r="F1585" s="681" t="s">
        <v>977</v>
      </c>
      <c r="G1585" s="681" t="s">
        <v>4103</v>
      </c>
      <c r="H1585" s="681" t="s">
        <v>3998</v>
      </c>
      <c r="I1585" s="682">
        <v>70</v>
      </c>
    </row>
    <row r="1586" spans="2:9">
      <c r="B1586" s="681" t="s">
        <v>4140</v>
      </c>
      <c r="C1586" s="681" t="s">
        <v>3813</v>
      </c>
      <c r="D1586" s="681" t="s">
        <v>975</v>
      </c>
      <c r="E1586" s="681" t="s">
        <v>2004</v>
      </c>
      <c r="F1586" s="681" t="s">
        <v>977</v>
      </c>
      <c r="G1586" s="681" t="s">
        <v>4103</v>
      </c>
      <c r="H1586" s="681" t="s">
        <v>3998</v>
      </c>
      <c r="I1586" s="682">
        <v>14.8</v>
      </c>
    </row>
    <row r="1587" spans="2:9">
      <c r="B1587" s="681" t="s">
        <v>4141</v>
      </c>
      <c r="C1587" s="681" t="s">
        <v>3813</v>
      </c>
      <c r="D1587" s="681" t="s">
        <v>975</v>
      </c>
      <c r="E1587" s="681" t="s">
        <v>4142</v>
      </c>
      <c r="F1587" s="681" t="s">
        <v>977</v>
      </c>
      <c r="G1587" s="681" t="s">
        <v>4103</v>
      </c>
      <c r="H1587" s="681" t="s">
        <v>3998</v>
      </c>
      <c r="I1587" s="682">
        <v>3.9</v>
      </c>
    </row>
    <row r="1588" spans="2:9">
      <c r="B1588" s="681" t="s">
        <v>4143</v>
      </c>
      <c r="C1588" s="681" t="s">
        <v>3813</v>
      </c>
      <c r="D1588" s="681" t="s">
        <v>975</v>
      </c>
      <c r="E1588" s="681" t="s">
        <v>4144</v>
      </c>
      <c r="F1588" s="681" t="s">
        <v>977</v>
      </c>
      <c r="G1588" s="681" t="s">
        <v>4103</v>
      </c>
      <c r="H1588" s="681" t="s">
        <v>3998</v>
      </c>
      <c r="I1588" s="682">
        <v>99</v>
      </c>
    </row>
    <row r="1589" spans="2:9">
      <c r="B1589" s="681" t="s">
        <v>4145</v>
      </c>
      <c r="C1589" s="681" t="s">
        <v>3813</v>
      </c>
      <c r="D1589" s="681" t="s">
        <v>975</v>
      </c>
      <c r="E1589" s="681" t="s">
        <v>4146</v>
      </c>
      <c r="F1589" s="681" t="s">
        <v>977</v>
      </c>
      <c r="G1589" s="681" t="s">
        <v>4103</v>
      </c>
      <c r="H1589" s="681" t="s">
        <v>3998</v>
      </c>
      <c r="I1589" s="682">
        <v>66</v>
      </c>
    </row>
    <row r="1590" spans="2:9">
      <c r="B1590" s="681" t="s">
        <v>4147</v>
      </c>
      <c r="C1590" s="681" t="s">
        <v>3813</v>
      </c>
      <c r="D1590" s="681" t="s">
        <v>975</v>
      </c>
      <c r="E1590" s="681" t="s">
        <v>4148</v>
      </c>
      <c r="F1590" s="681" t="s">
        <v>977</v>
      </c>
      <c r="G1590" s="681" t="s">
        <v>4103</v>
      </c>
      <c r="H1590" s="681" t="s">
        <v>3998</v>
      </c>
      <c r="I1590" s="682">
        <v>65.900000000000006</v>
      </c>
    </row>
    <row r="1591" spans="2:9">
      <c r="B1591" s="681" t="s">
        <v>4149</v>
      </c>
      <c r="C1591" s="681" t="s">
        <v>3813</v>
      </c>
      <c r="D1591" s="681" t="s">
        <v>975</v>
      </c>
      <c r="E1591" s="681" t="s">
        <v>4150</v>
      </c>
      <c r="F1591" s="681" t="s">
        <v>977</v>
      </c>
      <c r="G1591" s="681" t="s">
        <v>4103</v>
      </c>
      <c r="H1591" s="681" t="s">
        <v>3998</v>
      </c>
      <c r="I1591" s="682">
        <v>132</v>
      </c>
    </row>
    <row r="1592" spans="2:9">
      <c r="B1592" s="681" t="s">
        <v>4151</v>
      </c>
      <c r="C1592" s="681" t="s">
        <v>3813</v>
      </c>
      <c r="D1592" s="681" t="s">
        <v>975</v>
      </c>
      <c r="E1592" s="681" t="s">
        <v>4152</v>
      </c>
      <c r="F1592" s="681" t="s">
        <v>977</v>
      </c>
      <c r="G1592" s="681" t="s">
        <v>4103</v>
      </c>
      <c r="H1592" s="681" t="s">
        <v>3998</v>
      </c>
      <c r="I1592" s="682">
        <v>189</v>
      </c>
    </row>
    <row r="1593" spans="2:9">
      <c r="B1593" s="681" t="s">
        <v>4153</v>
      </c>
      <c r="C1593" s="681" t="s">
        <v>3813</v>
      </c>
      <c r="D1593" s="681" t="s">
        <v>975</v>
      </c>
      <c r="E1593" s="681" t="s">
        <v>4154</v>
      </c>
      <c r="F1593" s="681" t="s">
        <v>977</v>
      </c>
      <c r="G1593" s="681" t="s">
        <v>4103</v>
      </c>
      <c r="H1593" s="681" t="s">
        <v>3998</v>
      </c>
      <c r="I1593" s="682">
        <v>30</v>
      </c>
    </row>
    <row r="1594" spans="2:9">
      <c r="B1594" s="681" t="s">
        <v>4155</v>
      </c>
      <c r="C1594" s="681" t="s">
        <v>3813</v>
      </c>
      <c r="D1594" s="681" t="s">
        <v>975</v>
      </c>
      <c r="E1594" s="681" t="s">
        <v>4156</v>
      </c>
      <c r="F1594" s="681" t="s">
        <v>977</v>
      </c>
      <c r="G1594" s="681" t="s">
        <v>4103</v>
      </c>
      <c r="H1594" s="681" t="s">
        <v>3998</v>
      </c>
      <c r="I1594" s="682">
        <v>40</v>
      </c>
    </row>
    <row r="1595" spans="2:9">
      <c r="B1595" s="681" t="s">
        <v>4157</v>
      </c>
      <c r="C1595" s="681" t="s">
        <v>3813</v>
      </c>
      <c r="D1595" s="681" t="s">
        <v>975</v>
      </c>
      <c r="E1595" s="681" t="s">
        <v>4158</v>
      </c>
      <c r="F1595" s="681" t="s">
        <v>977</v>
      </c>
      <c r="G1595" s="681" t="s">
        <v>4103</v>
      </c>
      <c r="H1595" s="681" t="s">
        <v>3998</v>
      </c>
      <c r="I1595" s="682">
        <v>25</v>
      </c>
    </row>
    <row r="1596" spans="2:9">
      <c r="B1596" s="681" t="s">
        <v>4159</v>
      </c>
      <c r="C1596" s="681" t="s">
        <v>3813</v>
      </c>
      <c r="D1596" s="681" t="s">
        <v>975</v>
      </c>
      <c r="E1596" s="681" t="s">
        <v>4160</v>
      </c>
      <c r="F1596" s="681" t="s">
        <v>977</v>
      </c>
      <c r="G1596" s="681" t="s">
        <v>4103</v>
      </c>
      <c r="H1596" s="681" t="s">
        <v>3998</v>
      </c>
      <c r="I1596" s="682">
        <v>19</v>
      </c>
    </row>
    <row r="1597" spans="2:9">
      <c r="B1597" s="681" t="s">
        <v>4161</v>
      </c>
      <c r="C1597" s="681" t="s">
        <v>3813</v>
      </c>
      <c r="D1597" s="681" t="s">
        <v>975</v>
      </c>
      <c r="E1597" s="681" t="s">
        <v>4162</v>
      </c>
      <c r="F1597" s="681" t="s">
        <v>977</v>
      </c>
      <c r="G1597" s="681" t="s">
        <v>4103</v>
      </c>
      <c r="H1597" s="681" t="s">
        <v>3998</v>
      </c>
      <c r="I1597" s="682">
        <v>46</v>
      </c>
    </row>
    <row r="1598" spans="2:9">
      <c r="B1598" s="681" t="s">
        <v>4163</v>
      </c>
      <c r="C1598" s="681" t="s">
        <v>3813</v>
      </c>
      <c r="D1598" s="681" t="s">
        <v>975</v>
      </c>
      <c r="E1598" s="681" t="s">
        <v>4164</v>
      </c>
      <c r="F1598" s="681" t="s">
        <v>977</v>
      </c>
      <c r="G1598" s="681" t="s">
        <v>4103</v>
      </c>
      <c r="H1598" s="681" t="s">
        <v>3998</v>
      </c>
      <c r="I1598" s="682">
        <v>41</v>
      </c>
    </row>
    <row r="1599" spans="2:9">
      <c r="B1599" s="681" t="s">
        <v>4165</v>
      </c>
      <c r="C1599" s="681" t="s">
        <v>3813</v>
      </c>
      <c r="D1599" s="681" t="s">
        <v>975</v>
      </c>
      <c r="E1599" s="681" t="s">
        <v>4166</v>
      </c>
      <c r="F1599" s="681" t="s">
        <v>977</v>
      </c>
      <c r="G1599" s="681" t="s">
        <v>4103</v>
      </c>
      <c r="H1599" s="681" t="s">
        <v>3998</v>
      </c>
      <c r="I1599" s="682">
        <v>9</v>
      </c>
    </row>
    <row r="1600" spans="2:9">
      <c r="B1600" s="681" t="s">
        <v>4167</v>
      </c>
      <c r="C1600" s="681" t="s">
        <v>3813</v>
      </c>
      <c r="D1600" s="681" t="s">
        <v>975</v>
      </c>
      <c r="E1600" s="681" t="s">
        <v>4168</v>
      </c>
      <c r="F1600" s="681" t="s">
        <v>977</v>
      </c>
      <c r="G1600" s="681" t="s">
        <v>4103</v>
      </c>
      <c r="H1600" s="681" t="s">
        <v>3998</v>
      </c>
      <c r="I1600" s="682">
        <v>236</v>
      </c>
    </row>
    <row r="1601" spans="2:9">
      <c r="B1601" s="681" t="s">
        <v>4169</v>
      </c>
      <c r="C1601" s="681" t="s">
        <v>3813</v>
      </c>
      <c r="D1601" s="681" t="s">
        <v>975</v>
      </c>
      <c r="E1601" s="681" t="s">
        <v>4170</v>
      </c>
      <c r="F1601" s="681" t="s">
        <v>977</v>
      </c>
      <c r="G1601" s="681" t="s">
        <v>4103</v>
      </c>
      <c r="H1601" s="681" t="s">
        <v>3998</v>
      </c>
      <c r="I1601" s="682">
        <v>160</v>
      </c>
    </row>
    <row r="1602" spans="2:9">
      <c r="B1602" s="681" t="s">
        <v>4171</v>
      </c>
      <c r="C1602" s="681" t="s">
        <v>3813</v>
      </c>
      <c r="D1602" s="681" t="s">
        <v>975</v>
      </c>
      <c r="E1602" s="681" t="s">
        <v>4172</v>
      </c>
      <c r="F1602" s="681" t="s">
        <v>977</v>
      </c>
      <c r="G1602" s="681" t="s">
        <v>4103</v>
      </c>
      <c r="H1602" s="681" t="s">
        <v>3998</v>
      </c>
      <c r="I1602" s="682">
        <v>46</v>
      </c>
    </row>
    <row r="1603" spans="2:9">
      <c r="B1603" s="681" t="s">
        <v>4173</v>
      </c>
      <c r="C1603" s="681" t="s">
        <v>3813</v>
      </c>
      <c r="D1603" s="681" t="s">
        <v>975</v>
      </c>
      <c r="E1603" s="681" t="s">
        <v>4174</v>
      </c>
      <c r="F1603" s="681" t="s">
        <v>977</v>
      </c>
      <c r="G1603" s="681" t="s">
        <v>4103</v>
      </c>
      <c r="H1603" s="681" t="s">
        <v>3998</v>
      </c>
      <c r="I1603" s="682">
        <v>30</v>
      </c>
    </row>
    <row r="1604" spans="2:9">
      <c r="B1604" s="681" t="s">
        <v>4175</v>
      </c>
      <c r="C1604" s="681" t="s">
        <v>3813</v>
      </c>
      <c r="D1604" s="681" t="s">
        <v>975</v>
      </c>
      <c r="E1604" s="681" t="s">
        <v>4176</v>
      </c>
      <c r="F1604" s="681" t="s">
        <v>977</v>
      </c>
      <c r="G1604" s="681" t="s">
        <v>4103</v>
      </c>
      <c r="H1604" s="681" t="s">
        <v>3998</v>
      </c>
      <c r="I1604" s="682">
        <v>83</v>
      </c>
    </row>
    <row r="1605" spans="2:9">
      <c r="B1605" s="681" t="s">
        <v>4177</v>
      </c>
      <c r="C1605" s="681" t="s">
        <v>3813</v>
      </c>
      <c r="D1605" s="681" t="s">
        <v>975</v>
      </c>
      <c r="E1605" s="681" t="s">
        <v>4178</v>
      </c>
      <c r="F1605" s="681" t="s">
        <v>977</v>
      </c>
      <c r="G1605" s="681" t="s">
        <v>4103</v>
      </c>
      <c r="H1605" s="681" t="s">
        <v>3998</v>
      </c>
      <c r="I1605" s="682">
        <v>44</v>
      </c>
    </row>
    <row r="1606" spans="2:9">
      <c r="B1606" s="681" t="s">
        <v>4179</v>
      </c>
      <c r="C1606" s="681" t="s">
        <v>3813</v>
      </c>
      <c r="D1606" s="681" t="s">
        <v>975</v>
      </c>
      <c r="E1606" s="681" t="s">
        <v>4180</v>
      </c>
      <c r="F1606" s="681" t="s">
        <v>977</v>
      </c>
      <c r="G1606" s="681" t="s">
        <v>4103</v>
      </c>
      <c r="H1606" s="681" t="s">
        <v>3998</v>
      </c>
      <c r="I1606" s="682">
        <v>98</v>
      </c>
    </row>
    <row r="1607" spans="2:9">
      <c r="B1607" s="681" t="s">
        <v>4181</v>
      </c>
      <c r="C1607" s="681" t="s">
        <v>3813</v>
      </c>
      <c r="D1607" s="681" t="s">
        <v>975</v>
      </c>
      <c r="E1607" s="681" t="s">
        <v>4182</v>
      </c>
      <c r="F1607" s="681" t="s">
        <v>977</v>
      </c>
      <c r="G1607" s="681" t="s">
        <v>4103</v>
      </c>
      <c r="H1607" s="681" t="s">
        <v>3998</v>
      </c>
      <c r="I1607" s="682">
        <v>96</v>
      </c>
    </row>
    <row r="1608" spans="2:9">
      <c r="B1608" s="681" t="s">
        <v>4183</v>
      </c>
      <c r="C1608" s="681" t="s">
        <v>3813</v>
      </c>
      <c r="D1608" s="681" t="s">
        <v>975</v>
      </c>
      <c r="E1608" s="681" t="s">
        <v>4184</v>
      </c>
      <c r="F1608" s="681" t="s">
        <v>977</v>
      </c>
      <c r="G1608" s="681" t="s">
        <v>4103</v>
      </c>
      <c r="H1608" s="681" t="s">
        <v>3998</v>
      </c>
      <c r="I1608" s="682">
        <v>94</v>
      </c>
    </row>
    <row r="1609" spans="2:9">
      <c r="B1609" s="681" t="s">
        <v>4185</v>
      </c>
      <c r="C1609" s="681" t="s">
        <v>3813</v>
      </c>
      <c r="D1609" s="681" t="s">
        <v>975</v>
      </c>
      <c r="E1609" s="681" t="s">
        <v>4186</v>
      </c>
      <c r="F1609" s="681" t="s">
        <v>977</v>
      </c>
      <c r="G1609" s="681" t="s">
        <v>4103</v>
      </c>
      <c r="H1609" s="681" t="s">
        <v>3998</v>
      </c>
      <c r="I1609" s="682">
        <v>8.5</v>
      </c>
    </row>
    <row r="1610" spans="2:9">
      <c r="B1610" s="681" t="s">
        <v>4187</v>
      </c>
      <c r="C1610" s="681" t="s">
        <v>3813</v>
      </c>
      <c r="D1610" s="681" t="s">
        <v>975</v>
      </c>
      <c r="E1610" s="681" t="s">
        <v>4188</v>
      </c>
      <c r="F1610" s="681" t="s">
        <v>946</v>
      </c>
      <c r="G1610" s="681" t="s">
        <v>4189</v>
      </c>
      <c r="H1610" s="681" t="s">
        <v>3998</v>
      </c>
      <c r="I1610" s="682">
        <v>16.5</v>
      </c>
    </row>
    <row r="1611" spans="2:9">
      <c r="B1611" s="681" t="s">
        <v>4190</v>
      </c>
      <c r="C1611" s="681" t="s">
        <v>3813</v>
      </c>
      <c r="D1611" s="681" t="s">
        <v>975</v>
      </c>
      <c r="E1611" s="681" t="s">
        <v>4191</v>
      </c>
      <c r="F1611" s="681" t="s">
        <v>946</v>
      </c>
      <c r="G1611" s="681" t="s">
        <v>4189</v>
      </c>
      <c r="H1611" s="681" t="s">
        <v>3998</v>
      </c>
      <c r="I1611" s="682">
        <v>6</v>
      </c>
    </row>
    <row r="1612" spans="2:9">
      <c r="B1612" s="681" t="s">
        <v>4192</v>
      </c>
      <c r="C1612" s="681" t="s">
        <v>3813</v>
      </c>
      <c r="D1612" s="681" t="s">
        <v>975</v>
      </c>
      <c r="E1612" s="681" t="s">
        <v>4193</v>
      </c>
      <c r="F1612" s="681" t="s">
        <v>946</v>
      </c>
      <c r="G1612" s="681" t="s">
        <v>4189</v>
      </c>
      <c r="H1612" s="681" t="s">
        <v>3998</v>
      </c>
      <c r="I1612" s="682">
        <v>14.4</v>
      </c>
    </row>
    <row r="1613" spans="2:9">
      <c r="B1613" s="681" t="s">
        <v>4194</v>
      </c>
      <c r="C1613" s="681" t="s">
        <v>3813</v>
      </c>
      <c r="D1613" s="681" t="s">
        <v>975</v>
      </c>
      <c r="E1613" s="681" t="s">
        <v>4195</v>
      </c>
      <c r="F1613" s="681" t="s">
        <v>946</v>
      </c>
      <c r="G1613" s="681" t="s">
        <v>4189</v>
      </c>
      <c r="H1613" s="681" t="s">
        <v>3998</v>
      </c>
      <c r="I1613" s="682">
        <v>20.9</v>
      </c>
    </row>
    <row r="1614" spans="2:9">
      <c r="B1614" s="681" t="s">
        <v>4196</v>
      </c>
      <c r="C1614" s="681" t="s">
        <v>3813</v>
      </c>
      <c r="D1614" s="681" t="s">
        <v>975</v>
      </c>
      <c r="E1614" s="681" t="s">
        <v>4197</v>
      </c>
      <c r="F1614" s="681" t="s">
        <v>946</v>
      </c>
      <c r="G1614" s="681" t="s">
        <v>4189</v>
      </c>
      <c r="H1614" s="681" t="s">
        <v>3998</v>
      </c>
      <c r="I1614" s="682">
        <v>16.5</v>
      </c>
    </row>
    <row r="1615" spans="2:9">
      <c r="B1615" s="681" t="s">
        <v>4198</v>
      </c>
      <c r="C1615" s="681" t="s">
        <v>3813</v>
      </c>
      <c r="D1615" s="681" t="s">
        <v>975</v>
      </c>
      <c r="E1615" s="681" t="s">
        <v>4199</v>
      </c>
      <c r="F1615" s="681" t="s">
        <v>946</v>
      </c>
      <c r="G1615" s="681" t="s">
        <v>4189</v>
      </c>
      <c r="H1615" s="681" t="s">
        <v>3998</v>
      </c>
      <c r="I1615" s="682">
        <v>37</v>
      </c>
    </row>
    <row r="1616" spans="2:9">
      <c r="B1616" s="681" t="s">
        <v>4200</v>
      </c>
      <c r="C1616" s="681" t="s">
        <v>3813</v>
      </c>
      <c r="D1616" s="681" t="s">
        <v>975</v>
      </c>
      <c r="E1616" s="681" t="s">
        <v>4201</v>
      </c>
      <c r="F1616" s="681" t="s">
        <v>946</v>
      </c>
      <c r="G1616" s="681" t="s">
        <v>4189</v>
      </c>
      <c r="H1616" s="681" t="s">
        <v>3998</v>
      </c>
      <c r="I1616" s="682">
        <v>7.3</v>
      </c>
    </row>
    <row r="1617" spans="2:9">
      <c r="B1617" s="681" t="s">
        <v>4202</v>
      </c>
      <c r="C1617" s="681" t="s">
        <v>3813</v>
      </c>
      <c r="D1617" s="681" t="s">
        <v>975</v>
      </c>
      <c r="E1617" s="681" t="s">
        <v>4203</v>
      </c>
      <c r="F1617" s="681" t="s">
        <v>946</v>
      </c>
      <c r="G1617" s="681" t="s">
        <v>4189</v>
      </c>
      <c r="H1617" s="681" t="s">
        <v>3998</v>
      </c>
      <c r="I1617" s="682">
        <v>36</v>
      </c>
    </row>
    <row r="1618" spans="2:9">
      <c r="B1618" s="681" t="s">
        <v>4204</v>
      </c>
      <c r="C1618" s="681" t="s">
        <v>3813</v>
      </c>
      <c r="D1618" s="681" t="s">
        <v>975</v>
      </c>
      <c r="E1618" s="681" t="s">
        <v>4205</v>
      </c>
      <c r="F1618" s="681" t="s">
        <v>946</v>
      </c>
      <c r="G1618" s="681" t="s">
        <v>4189</v>
      </c>
      <c r="H1618" s="681" t="s">
        <v>3998</v>
      </c>
      <c r="I1618" s="682">
        <v>7.3</v>
      </c>
    </row>
    <row r="1619" spans="2:9">
      <c r="B1619" s="681" t="s">
        <v>4206</v>
      </c>
      <c r="C1619" s="681" t="s">
        <v>3813</v>
      </c>
      <c r="D1619" s="681" t="s">
        <v>975</v>
      </c>
      <c r="E1619" s="681" t="s">
        <v>4207</v>
      </c>
      <c r="F1619" s="681" t="s">
        <v>946</v>
      </c>
      <c r="G1619" s="681" t="s">
        <v>4189</v>
      </c>
      <c r="H1619" s="681" t="s">
        <v>3998</v>
      </c>
      <c r="I1619" s="682">
        <v>7.3</v>
      </c>
    </row>
    <row r="1620" spans="2:9">
      <c r="B1620" s="681" t="s">
        <v>4208</v>
      </c>
      <c r="C1620" s="681" t="s">
        <v>3813</v>
      </c>
      <c r="D1620" s="681" t="s">
        <v>975</v>
      </c>
      <c r="E1620" s="681" t="s">
        <v>4209</v>
      </c>
      <c r="F1620" s="681" t="s">
        <v>946</v>
      </c>
      <c r="G1620" s="681" t="s">
        <v>4189</v>
      </c>
      <c r="H1620" s="681" t="s">
        <v>3998</v>
      </c>
      <c r="I1620" s="682">
        <v>12.5</v>
      </c>
    </row>
    <row r="1621" spans="2:9">
      <c r="B1621" s="681" t="s">
        <v>4210</v>
      </c>
      <c r="C1621" s="681" t="s">
        <v>3813</v>
      </c>
      <c r="D1621" s="681" t="s">
        <v>975</v>
      </c>
      <c r="E1621" s="681" t="s">
        <v>4211</v>
      </c>
      <c r="F1621" s="681" t="s">
        <v>946</v>
      </c>
      <c r="G1621" s="681" t="s">
        <v>4189</v>
      </c>
      <c r="H1621" s="681" t="s">
        <v>3998</v>
      </c>
      <c r="I1621" s="682">
        <v>4</v>
      </c>
    </row>
    <row r="1622" spans="2:9">
      <c r="B1622" s="681" t="s">
        <v>4212</v>
      </c>
      <c r="C1622" s="681" t="s">
        <v>3813</v>
      </c>
      <c r="D1622" s="681" t="s">
        <v>975</v>
      </c>
      <c r="E1622" s="681" t="s">
        <v>2902</v>
      </c>
      <c r="F1622" s="681" t="s">
        <v>946</v>
      </c>
      <c r="G1622" s="681" t="s">
        <v>4189</v>
      </c>
      <c r="H1622" s="681" t="s">
        <v>3828</v>
      </c>
      <c r="I1622" s="682">
        <v>8</v>
      </c>
    </row>
    <row r="1623" spans="2:9">
      <c r="B1623" s="681" t="s">
        <v>4213</v>
      </c>
      <c r="C1623" s="681" t="s">
        <v>3813</v>
      </c>
      <c r="D1623" s="681" t="s">
        <v>975</v>
      </c>
      <c r="E1623" s="681" t="s">
        <v>4193</v>
      </c>
      <c r="F1623" s="681" t="s">
        <v>946</v>
      </c>
      <c r="G1623" s="681" t="s">
        <v>4189</v>
      </c>
      <c r="H1623" s="681" t="s">
        <v>3828</v>
      </c>
      <c r="I1623" s="682">
        <v>21</v>
      </c>
    </row>
    <row r="1624" spans="2:9">
      <c r="B1624" s="681" t="s">
        <v>4214</v>
      </c>
      <c r="C1624" s="681" t="s">
        <v>3813</v>
      </c>
      <c r="D1624" s="681" t="s">
        <v>975</v>
      </c>
      <c r="E1624" s="681" t="s">
        <v>2205</v>
      </c>
      <c r="F1624" s="681" t="s">
        <v>946</v>
      </c>
      <c r="G1624" s="681" t="s">
        <v>4189</v>
      </c>
      <c r="H1624" s="681" t="s">
        <v>3828</v>
      </c>
      <c r="I1624" s="682">
        <v>7.7</v>
      </c>
    </row>
    <row r="1625" spans="2:9">
      <c r="B1625" s="681" t="s">
        <v>4215</v>
      </c>
      <c r="C1625" s="681" t="s">
        <v>3813</v>
      </c>
      <c r="D1625" s="681" t="s">
        <v>975</v>
      </c>
      <c r="E1625" s="681" t="s">
        <v>4216</v>
      </c>
      <c r="F1625" s="681" t="s">
        <v>946</v>
      </c>
      <c r="G1625" s="681" t="s">
        <v>4189</v>
      </c>
      <c r="H1625" s="681" t="s">
        <v>3828</v>
      </c>
      <c r="I1625" s="682">
        <v>14</v>
      </c>
    </row>
    <row r="1626" spans="2:9">
      <c r="B1626" s="681" t="s">
        <v>4217</v>
      </c>
      <c r="C1626" s="681" t="s">
        <v>3813</v>
      </c>
      <c r="D1626" s="681" t="s">
        <v>975</v>
      </c>
      <c r="E1626" s="681" t="s">
        <v>4218</v>
      </c>
      <c r="F1626" s="681" t="s">
        <v>946</v>
      </c>
      <c r="G1626" s="681" t="s">
        <v>4189</v>
      </c>
      <c r="H1626" s="681" t="s">
        <v>3828</v>
      </c>
      <c r="I1626" s="682">
        <v>2.4</v>
      </c>
    </row>
    <row r="1627" spans="2:9">
      <c r="B1627" s="681" t="s">
        <v>4219</v>
      </c>
      <c r="C1627" s="681" t="s">
        <v>3813</v>
      </c>
      <c r="D1627" s="681" t="s">
        <v>975</v>
      </c>
      <c r="E1627" s="681" t="s">
        <v>4220</v>
      </c>
      <c r="F1627" s="681" t="s">
        <v>946</v>
      </c>
      <c r="G1627" s="681" t="s">
        <v>4189</v>
      </c>
      <c r="H1627" s="681" t="s">
        <v>3828</v>
      </c>
      <c r="I1627" s="682">
        <v>12</v>
      </c>
    </row>
    <row r="1628" spans="2:9">
      <c r="B1628" s="681" t="s">
        <v>4221</v>
      </c>
      <c r="C1628" s="681" t="s">
        <v>3813</v>
      </c>
      <c r="D1628" s="681" t="s">
        <v>975</v>
      </c>
      <c r="E1628" s="681" t="s">
        <v>4222</v>
      </c>
      <c r="F1628" s="681" t="s">
        <v>946</v>
      </c>
      <c r="G1628" s="681" t="s">
        <v>4189</v>
      </c>
      <c r="H1628" s="681" t="s">
        <v>3828</v>
      </c>
      <c r="I1628" s="682">
        <v>4</v>
      </c>
    </row>
    <row r="1629" spans="2:9">
      <c r="B1629" s="681" t="s">
        <v>4223</v>
      </c>
      <c r="C1629" s="681" t="s">
        <v>3813</v>
      </c>
      <c r="D1629" s="681" t="s">
        <v>975</v>
      </c>
      <c r="E1629" s="681" t="s">
        <v>4224</v>
      </c>
      <c r="F1629" s="681" t="s">
        <v>946</v>
      </c>
      <c r="G1629" s="681" t="s">
        <v>4189</v>
      </c>
      <c r="H1629" s="681" t="s">
        <v>3828</v>
      </c>
      <c r="I1629" s="682">
        <v>10</v>
      </c>
    </row>
    <row r="1630" spans="2:9">
      <c r="B1630" s="681" t="s">
        <v>4225</v>
      </c>
      <c r="C1630" s="681" t="s">
        <v>3813</v>
      </c>
      <c r="D1630" s="681" t="s">
        <v>975</v>
      </c>
      <c r="E1630" s="681" t="s">
        <v>4226</v>
      </c>
      <c r="F1630" s="681" t="s">
        <v>946</v>
      </c>
      <c r="G1630" s="681" t="s">
        <v>4189</v>
      </c>
      <c r="H1630" s="681" t="s">
        <v>3828</v>
      </c>
      <c r="I1630" s="682">
        <v>13.3</v>
      </c>
    </row>
    <row r="1631" spans="2:9">
      <c r="B1631" s="681" t="s">
        <v>4227</v>
      </c>
      <c r="C1631" s="681" t="s">
        <v>3813</v>
      </c>
      <c r="D1631" s="681" t="s">
        <v>975</v>
      </c>
      <c r="E1631" s="681" t="s">
        <v>4228</v>
      </c>
      <c r="F1631" s="681" t="s">
        <v>1258</v>
      </c>
      <c r="G1631" s="681" t="s">
        <v>4229</v>
      </c>
      <c r="H1631" s="681" t="s">
        <v>3998</v>
      </c>
      <c r="I1631" s="682">
        <v>6.5</v>
      </c>
    </row>
    <row r="1632" spans="2:9">
      <c r="B1632" s="681" t="s">
        <v>4230</v>
      </c>
      <c r="C1632" s="681" t="s">
        <v>3813</v>
      </c>
      <c r="D1632" s="681" t="s">
        <v>975</v>
      </c>
      <c r="E1632" s="681" t="s">
        <v>4231</v>
      </c>
      <c r="F1632" s="681" t="s">
        <v>1258</v>
      </c>
      <c r="G1632" s="681" t="s">
        <v>4041</v>
      </c>
      <c r="H1632" s="681" t="s">
        <v>3998</v>
      </c>
      <c r="I1632" s="682">
        <v>52</v>
      </c>
    </row>
    <row r="1633" spans="2:9">
      <c r="B1633" s="681" t="s">
        <v>4232</v>
      </c>
      <c r="C1633" s="681" t="s">
        <v>3813</v>
      </c>
      <c r="D1633" s="681" t="s">
        <v>975</v>
      </c>
      <c r="E1633" s="681" t="s">
        <v>4233</v>
      </c>
      <c r="F1633" s="681" t="s">
        <v>1258</v>
      </c>
      <c r="G1633" s="681" t="s">
        <v>4041</v>
      </c>
      <c r="H1633" s="681" t="s">
        <v>3998</v>
      </c>
      <c r="I1633" s="682">
        <v>4.4000000000000004</v>
      </c>
    </row>
    <row r="1634" spans="2:9">
      <c r="B1634" s="681" t="s">
        <v>4234</v>
      </c>
      <c r="C1634" s="681" t="s">
        <v>3813</v>
      </c>
      <c r="D1634" s="681" t="s">
        <v>975</v>
      </c>
      <c r="E1634" s="681" t="s">
        <v>4235</v>
      </c>
      <c r="F1634" s="681" t="s">
        <v>1258</v>
      </c>
      <c r="G1634" s="681" t="s">
        <v>4041</v>
      </c>
      <c r="H1634" s="681" t="s">
        <v>3998</v>
      </c>
      <c r="I1634" s="682">
        <v>20.2</v>
      </c>
    </row>
    <row r="1635" spans="2:9">
      <c r="B1635" s="681" t="s">
        <v>4236</v>
      </c>
      <c r="C1635" s="681" t="s">
        <v>3813</v>
      </c>
      <c r="D1635" s="681" t="s">
        <v>975</v>
      </c>
      <c r="E1635" s="681" t="s">
        <v>4237</v>
      </c>
      <c r="F1635" s="681" t="s">
        <v>1258</v>
      </c>
      <c r="G1635" s="681" t="s">
        <v>4041</v>
      </c>
      <c r="H1635" s="681" t="s">
        <v>3998</v>
      </c>
      <c r="I1635" s="682">
        <v>52</v>
      </c>
    </row>
    <row r="1636" spans="2:9">
      <c r="B1636" s="681" t="s">
        <v>4238</v>
      </c>
      <c r="C1636" s="681" t="s">
        <v>3813</v>
      </c>
      <c r="D1636" s="681" t="s">
        <v>975</v>
      </c>
      <c r="E1636" s="681" t="s">
        <v>4239</v>
      </c>
      <c r="F1636" s="681" t="s">
        <v>1258</v>
      </c>
      <c r="G1636" s="681" t="s">
        <v>4041</v>
      </c>
      <c r="H1636" s="681" t="s">
        <v>3998</v>
      </c>
      <c r="I1636" s="682">
        <v>3.4</v>
      </c>
    </row>
    <row r="1637" spans="2:9">
      <c r="B1637" s="681" t="s">
        <v>4240</v>
      </c>
      <c r="C1637" s="681" t="s">
        <v>3813</v>
      </c>
      <c r="D1637" s="681" t="s">
        <v>975</v>
      </c>
      <c r="E1637" s="681" t="s">
        <v>4241</v>
      </c>
      <c r="F1637" s="681" t="s">
        <v>1258</v>
      </c>
      <c r="G1637" s="681" t="s">
        <v>4242</v>
      </c>
      <c r="H1637" s="681" t="s">
        <v>3998</v>
      </c>
      <c r="I1637" s="682">
        <v>12.1</v>
      </c>
    </row>
    <row r="1638" spans="2:9">
      <c r="B1638" s="681" t="s">
        <v>4243</v>
      </c>
      <c r="C1638" s="681" t="s">
        <v>3813</v>
      </c>
      <c r="D1638" s="681" t="s">
        <v>975</v>
      </c>
      <c r="E1638" s="681" t="s">
        <v>4244</v>
      </c>
      <c r="F1638" s="681" t="s">
        <v>1258</v>
      </c>
      <c r="G1638" s="681" t="s">
        <v>4242</v>
      </c>
      <c r="H1638" s="681" t="s">
        <v>3998</v>
      </c>
      <c r="I1638" s="682">
        <v>55.4</v>
      </c>
    </row>
    <row r="1639" spans="2:9">
      <c r="B1639" s="681" t="s">
        <v>4245</v>
      </c>
      <c r="C1639" s="681" t="s">
        <v>3813</v>
      </c>
      <c r="D1639" s="681" t="s">
        <v>975</v>
      </c>
      <c r="E1639" s="681" t="s">
        <v>4246</v>
      </c>
      <c r="F1639" s="681" t="s">
        <v>1258</v>
      </c>
      <c r="G1639" s="681" t="s">
        <v>4242</v>
      </c>
      <c r="H1639" s="681" t="s">
        <v>3998</v>
      </c>
      <c r="I1639" s="682">
        <v>17.100000000000001</v>
      </c>
    </row>
    <row r="1640" spans="2:9">
      <c r="B1640" s="681" t="s">
        <v>4247</v>
      </c>
      <c r="C1640" s="681" t="s">
        <v>3813</v>
      </c>
      <c r="D1640" s="681" t="s">
        <v>975</v>
      </c>
      <c r="E1640" s="681" t="s">
        <v>4248</v>
      </c>
      <c r="F1640" s="681" t="s">
        <v>1258</v>
      </c>
      <c r="G1640" s="681" t="s">
        <v>4242</v>
      </c>
      <c r="H1640" s="681" t="s">
        <v>3998</v>
      </c>
      <c r="I1640" s="682">
        <v>27</v>
      </c>
    </row>
    <row r="1641" spans="2:9">
      <c r="B1641" s="681" t="s">
        <v>4249</v>
      </c>
      <c r="C1641" s="681" t="s">
        <v>3813</v>
      </c>
      <c r="D1641" s="681" t="s">
        <v>975</v>
      </c>
      <c r="E1641" s="681" t="s">
        <v>4250</v>
      </c>
      <c r="F1641" s="681" t="s">
        <v>1258</v>
      </c>
      <c r="G1641" s="681" t="s">
        <v>4242</v>
      </c>
      <c r="H1641" s="681" t="s">
        <v>3998</v>
      </c>
      <c r="I1641" s="682">
        <v>21</v>
      </c>
    </row>
    <row r="1642" spans="2:9">
      <c r="B1642" s="681" t="s">
        <v>4251</v>
      </c>
      <c r="C1642" s="681" t="s">
        <v>3813</v>
      </c>
      <c r="D1642" s="681" t="s">
        <v>975</v>
      </c>
      <c r="E1642" s="681" t="s">
        <v>4252</v>
      </c>
      <c r="F1642" s="681" t="s">
        <v>1258</v>
      </c>
      <c r="G1642" s="681" t="s">
        <v>4242</v>
      </c>
      <c r="H1642" s="681" t="s">
        <v>3998</v>
      </c>
      <c r="I1642" s="682">
        <v>20</v>
      </c>
    </row>
    <row r="1643" spans="2:9">
      <c r="B1643" s="681" t="s">
        <v>4253</v>
      </c>
      <c r="C1643" s="681" t="s">
        <v>3813</v>
      </c>
      <c r="D1643" s="681" t="s">
        <v>975</v>
      </c>
      <c r="E1643" s="681" t="s">
        <v>4254</v>
      </c>
      <c r="F1643" s="681" t="s">
        <v>1258</v>
      </c>
      <c r="G1643" s="681" t="s">
        <v>4242</v>
      </c>
      <c r="H1643" s="681" t="s">
        <v>3998</v>
      </c>
      <c r="I1643" s="682">
        <v>8</v>
      </c>
    </row>
    <row r="1644" spans="2:9">
      <c r="B1644" s="681" t="s">
        <v>4255</v>
      </c>
      <c r="C1644" s="681" t="s">
        <v>3813</v>
      </c>
      <c r="D1644" s="681" t="s">
        <v>975</v>
      </c>
      <c r="E1644" s="681" t="s">
        <v>4256</v>
      </c>
      <c r="F1644" s="681" t="s">
        <v>1258</v>
      </c>
      <c r="G1644" s="681" t="s">
        <v>4242</v>
      </c>
      <c r="H1644" s="681" t="s">
        <v>3998</v>
      </c>
      <c r="I1644" s="682">
        <v>13.7</v>
      </c>
    </row>
    <row r="1645" spans="2:9">
      <c r="B1645" s="681" t="s">
        <v>4257</v>
      </c>
      <c r="C1645" s="681" t="s">
        <v>3813</v>
      </c>
      <c r="D1645" s="681" t="s">
        <v>975</v>
      </c>
      <c r="E1645" s="681" t="s">
        <v>4258</v>
      </c>
      <c r="F1645" s="681" t="s">
        <v>1258</v>
      </c>
      <c r="G1645" s="681" t="s">
        <v>4242</v>
      </c>
      <c r="H1645" s="681" t="s">
        <v>3998</v>
      </c>
      <c r="I1645" s="682">
        <v>6.2</v>
      </c>
    </row>
    <row r="1646" spans="2:9">
      <c r="B1646" s="681" t="s">
        <v>4259</v>
      </c>
      <c r="C1646" s="681" t="s">
        <v>3813</v>
      </c>
      <c r="D1646" s="681" t="s">
        <v>975</v>
      </c>
      <c r="E1646" s="681" t="s">
        <v>4260</v>
      </c>
      <c r="F1646" s="681" t="s">
        <v>1258</v>
      </c>
      <c r="G1646" s="681" t="s">
        <v>4242</v>
      </c>
      <c r="H1646" s="681" t="s">
        <v>3998</v>
      </c>
      <c r="I1646" s="682">
        <v>11</v>
      </c>
    </row>
    <row r="1647" spans="2:9">
      <c r="B1647" s="681" t="s">
        <v>4261</v>
      </c>
      <c r="C1647" s="681" t="s">
        <v>3813</v>
      </c>
      <c r="D1647" s="681" t="s">
        <v>975</v>
      </c>
      <c r="E1647" s="681" t="s">
        <v>4262</v>
      </c>
      <c r="F1647" s="681" t="s">
        <v>1258</v>
      </c>
      <c r="G1647" s="681" t="s">
        <v>4242</v>
      </c>
      <c r="H1647" s="681" t="s">
        <v>3998</v>
      </c>
      <c r="I1647" s="682">
        <v>98.3</v>
      </c>
    </row>
    <row r="1648" spans="2:9">
      <c r="B1648" s="681" t="s">
        <v>4263</v>
      </c>
      <c r="C1648" s="681" t="s">
        <v>3813</v>
      </c>
      <c r="D1648" s="681" t="s">
        <v>975</v>
      </c>
      <c r="E1648" s="681" t="s">
        <v>4264</v>
      </c>
      <c r="F1648" s="681" t="s">
        <v>1258</v>
      </c>
      <c r="G1648" s="681" t="s">
        <v>4242</v>
      </c>
      <c r="H1648" s="681" t="s">
        <v>3998</v>
      </c>
      <c r="I1648" s="682">
        <v>4.8</v>
      </c>
    </row>
    <row r="1649" spans="2:9">
      <c r="B1649" s="681" t="s">
        <v>4265</v>
      </c>
      <c r="C1649" s="681" t="s">
        <v>3813</v>
      </c>
      <c r="D1649" s="681" t="s">
        <v>975</v>
      </c>
      <c r="E1649" s="681" t="s">
        <v>4266</v>
      </c>
      <c r="F1649" s="681" t="s">
        <v>1258</v>
      </c>
      <c r="G1649" s="681" t="s">
        <v>4242</v>
      </c>
      <c r="H1649" s="681" t="s">
        <v>3998</v>
      </c>
      <c r="I1649" s="682">
        <v>4.4000000000000004</v>
      </c>
    </row>
    <row r="1650" spans="2:9">
      <c r="B1650" s="681" t="s">
        <v>4267</v>
      </c>
      <c r="C1650" s="681" t="s">
        <v>3813</v>
      </c>
      <c r="D1650" s="681" t="s">
        <v>975</v>
      </c>
      <c r="E1650" s="681" t="s">
        <v>4268</v>
      </c>
      <c r="F1650" s="681" t="s">
        <v>1258</v>
      </c>
      <c r="G1650" s="681" t="s">
        <v>4242</v>
      </c>
      <c r="H1650" s="681" t="s">
        <v>3998</v>
      </c>
      <c r="I1650" s="682">
        <v>6.9</v>
      </c>
    </row>
    <row r="1651" spans="2:9">
      <c r="B1651" s="681" t="s">
        <v>4269</v>
      </c>
      <c r="C1651" s="681" t="s">
        <v>3813</v>
      </c>
      <c r="D1651" s="681" t="s">
        <v>975</v>
      </c>
      <c r="E1651" s="681" t="s">
        <v>4270</v>
      </c>
      <c r="F1651" s="681" t="s">
        <v>1258</v>
      </c>
      <c r="G1651" s="681" t="s">
        <v>4046</v>
      </c>
      <c r="H1651" s="681" t="s">
        <v>3998</v>
      </c>
      <c r="I1651" s="682">
        <v>29</v>
      </c>
    </row>
    <row r="1652" spans="2:9">
      <c r="B1652" s="681" t="s">
        <v>4271</v>
      </c>
      <c r="C1652" s="681" t="s">
        <v>3813</v>
      </c>
      <c r="D1652" s="681" t="s">
        <v>975</v>
      </c>
      <c r="E1652" s="681" t="s">
        <v>4272</v>
      </c>
      <c r="F1652" s="681" t="s">
        <v>1258</v>
      </c>
      <c r="G1652" s="681" t="s">
        <v>4046</v>
      </c>
      <c r="H1652" s="681" t="s">
        <v>3998</v>
      </c>
      <c r="I1652" s="682">
        <v>42</v>
      </c>
    </row>
    <row r="1653" spans="2:9">
      <c r="B1653" s="681" t="s">
        <v>4273</v>
      </c>
      <c r="C1653" s="681" t="s">
        <v>3813</v>
      </c>
      <c r="D1653" s="681" t="s">
        <v>975</v>
      </c>
      <c r="E1653" s="681" t="s">
        <v>4274</v>
      </c>
      <c r="F1653" s="681" t="s">
        <v>1258</v>
      </c>
      <c r="G1653" s="681" t="s">
        <v>4046</v>
      </c>
      <c r="H1653" s="681" t="s">
        <v>3998</v>
      </c>
      <c r="I1653" s="682">
        <v>3.6</v>
      </c>
    </row>
    <row r="1654" spans="2:9">
      <c r="B1654" s="681" t="s">
        <v>4275</v>
      </c>
      <c r="C1654" s="681" t="s">
        <v>3813</v>
      </c>
      <c r="D1654" s="681" t="s">
        <v>975</v>
      </c>
      <c r="E1654" s="681" t="s">
        <v>1276</v>
      </c>
      <c r="F1654" s="681" t="s">
        <v>1258</v>
      </c>
      <c r="G1654" s="681" t="s">
        <v>4276</v>
      </c>
      <c r="H1654" s="681" t="s">
        <v>3998</v>
      </c>
      <c r="I1654" s="682">
        <v>142.69999999999999</v>
      </c>
    </row>
    <row r="1655" spans="2:9">
      <c r="B1655" s="681" t="s">
        <v>4277</v>
      </c>
      <c r="C1655" s="681" t="s">
        <v>3813</v>
      </c>
      <c r="D1655" s="681" t="s">
        <v>975</v>
      </c>
      <c r="E1655" s="681" t="s">
        <v>2343</v>
      </c>
      <c r="F1655" s="681" t="s">
        <v>977</v>
      </c>
      <c r="G1655" s="681" t="s">
        <v>4103</v>
      </c>
      <c r="H1655" s="681" t="s">
        <v>3858</v>
      </c>
      <c r="I1655" s="682">
        <v>17</v>
      </c>
    </row>
    <row r="1656" spans="2:9">
      <c r="B1656" s="681" t="s">
        <v>4278</v>
      </c>
      <c r="C1656" s="681" t="s">
        <v>3813</v>
      </c>
      <c r="D1656" s="681" t="s">
        <v>975</v>
      </c>
      <c r="E1656" s="681" t="s">
        <v>4279</v>
      </c>
      <c r="F1656" s="681" t="s">
        <v>977</v>
      </c>
      <c r="G1656" s="681" t="s">
        <v>4103</v>
      </c>
      <c r="H1656" s="681" t="s">
        <v>3858</v>
      </c>
      <c r="I1656" s="682">
        <v>17.5</v>
      </c>
    </row>
    <row r="1657" spans="2:9">
      <c r="B1657" s="681" t="s">
        <v>4280</v>
      </c>
      <c r="C1657" s="681" t="s">
        <v>3813</v>
      </c>
      <c r="D1657" s="681" t="s">
        <v>975</v>
      </c>
      <c r="E1657" s="681" t="s">
        <v>4281</v>
      </c>
      <c r="F1657" s="681" t="s">
        <v>977</v>
      </c>
      <c r="G1657" s="681" t="s">
        <v>4103</v>
      </c>
      <c r="H1657" s="681" t="s">
        <v>3858</v>
      </c>
      <c r="I1657" s="682">
        <v>17.600000000000001</v>
      </c>
    </row>
    <row r="1658" spans="2:9">
      <c r="B1658" s="681" t="s">
        <v>4282</v>
      </c>
      <c r="C1658" s="681" t="s">
        <v>3813</v>
      </c>
      <c r="D1658" s="681" t="s">
        <v>975</v>
      </c>
      <c r="E1658" s="681" t="s">
        <v>1814</v>
      </c>
      <c r="F1658" s="681" t="s">
        <v>977</v>
      </c>
      <c r="G1658" s="681" t="s">
        <v>4103</v>
      </c>
      <c r="H1658" s="681" t="s">
        <v>3858</v>
      </c>
      <c r="I1658" s="682">
        <v>16.5</v>
      </c>
    </row>
    <row r="1659" spans="2:9">
      <c r="B1659" s="681" t="s">
        <v>4283</v>
      </c>
      <c r="C1659" s="681" t="s">
        <v>3813</v>
      </c>
      <c r="D1659" s="681" t="s">
        <v>975</v>
      </c>
      <c r="E1659" s="681" t="s">
        <v>4284</v>
      </c>
      <c r="F1659" s="681" t="s">
        <v>977</v>
      </c>
      <c r="G1659" s="681" t="s">
        <v>4103</v>
      </c>
      <c r="H1659" s="681" t="s">
        <v>3858</v>
      </c>
      <c r="I1659" s="682">
        <v>90</v>
      </c>
    </row>
    <row r="1660" spans="2:9">
      <c r="B1660" s="681" t="s">
        <v>4285</v>
      </c>
      <c r="C1660" s="681" t="s">
        <v>3813</v>
      </c>
      <c r="D1660" s="681" t="s">
        <v>975</v>
      </c>
      <c r="E1660" s="681" t="s">
        <v>4286</v>
      </c>
      <c r="F1660" s="681" t="s">
        <v>977</v>
      </c>
      <c r="G1660" s="681" t="s">
        <v>4103</v>
      </c>
      <c r="H1660" s="681" t="s">
        <v>3858</v>
      </c>
      <c r="I1660" s="682">
        <v>98</v>
      </c>
    </row>
    <row r="1661" spans="2:9">
      <c r="B1661" s="681" t="s">
        <v>4287</v>
      </c>
      <c r="C1661" s="681" t="s">
        <v>3813</v>
      </c>
      <c r="D1661" s="681" t="s">
        <v>975</v>
      </c>
      <c r="E1661" s="681" t="s">
        <v>4288</v>
      </c>
      <c r="F1661" s="681" t="s">
        <v>977</v>
      </c>
      <c r="G1661" s="681" t="s">
        <v>4103</v>
      </c>
      <c r="H1661" s="681" t="s">
        <v>3858</v>
      </c>
      <c r="I1661" s="682">
        <v>66</v>
      </c>
    </row>
    <row r="1662" spans="2:9">
      <c r="B1662" s="681" t="s">
        <v>4289</v>
      </c>
      <c r="C1662" s="681" t="s">
        <v>3813</v>
      </c>
      <c r="D1662" s="681" t="s">
        <v>975</v>
      </c>
      <c r="E1662" s="681" t="s">
        <v>4290</v>
      </c>
      <c r="F1662" s="681" t="s">
        <v>977</v>
      </c>
      <c r="G1662" s="681" t="s">
        <v>4103</v>
      </c>
      <c r="H1662" s="681" t="s">
        <v>3858</v>
      </c>
      <c r="I1662" s="682">
        <v>14</v>
      </c>
    </row>
    <row r="1663" spans="2:9">
      <c r="B1663" s="681" t="s">
        <v>4291</v>
      </c>
      <c r="C1663" s="681" t="s">
        <v>3813</v>
      </c>
      <c r="D1663" s="681" t="s">
        <v>975</v>
      </c>
      <c r="E1663" s="681" t="s">
        <v>4292</v>
      </c>
      <c r="F1663" s="681" t="s">
        <v>946</v>
      </c>
      <c r="G1663" s="681" t="s">
        <v>3902</v>
      </c>
      <c r="H1663" s="681" t="s">
        <v>3858</v>
      </c>
      <c r="I1663" s="682">
        <v>29.4</v>
      </c>
    </row>
    <row r="1664" spans="2:9">
      <c r="B1664" s="681" t="s">
        <v>4293</v>
      </c>
      <c r="C1664" s="681" t="s">
        <v>3813</v>
      </c>
      <c r="D1664" s="681" t="s">
        <v>975</v>
      </c>
      <c r="E1664" s="681" t="s">
        <v>1252</v>
      </c>
      <c r="F1664" s="681" t="s">
        <v>946</v>
      </c>
      <c r="G1664" s="681" t="s">
        <v>3902</v>
      </c>
      <c r="H1664" s="681" t="s">
        <v>3858</v>
      </c>
      <c r="I1664" s="682">
        <v>26.6</v>
      </c>
    </row>
    <row r="1665" spans="2:9">
      <c r="B1665" s="681" t="s">
        <v>4294</v>
      </c>
      <c r="C1665" s="681" t="s">
        <v>3813</v>
      </c>
      <c r="D1665" s="681" t="s">
        <v>975</v>
      </c>
      <c r="E1665" s="681" t="s">
        <v>4295</v>
      </c>
      <c r="F1665" s="681" t="s">
        <v>946</v>
      </c>
      <c r="G1665" s="681" t="s">
        <v>3902</v>
      </c>
      <c r="H1665" s="681" t="s">
        <v>3858</v>
      </c>
      <c r="I1665" s="682">
        <v>21.9</v>
      </c>
    </row>
    <row r="1666" spans="2:9">
      <c r="B1666" s="681" t="s">
        <v>4296</v>
      </c>
      <c r="C1666" s="681" t="s">
        <v>3813</v>
      </c>
      <c r="D1666" s="681" t="s">
        <v>975</v>
      </c>
      <c r="E1666" s="681" t="s">
        <v>2130</v>
      </c>
      <c r="F1666" s="681" t="s">
        <v>946</v>
      </c>
      <c r="G1666" s="681" t="s">
        <v>3902</v>
      </c>
      <c r="H1666" s="681" t="s">
        <v>3858</v>
      </c>
      <c r="I1666" s="682">
        <v>19.8</v>
      </c>
    </row>
    <row r="1667" spans="2:9">
      <c r="B1667" s="681" t="s">
        <v>4297</v>
      </c>
      <c r="C1667" s="681" t="s">
        <v>3813</v>
      </c>
      <c r="D1667" s="681" t="s">
        <v>975</v>
      </c>
      <c r="E1667" s="681" t="s">
        <v>4298</v>
      </c>
      <c r="F1667" s="681" t="s">
        <v>946</v>
      </c>
      <c r="G1667" s="681" t="s">
        <v>3902</v>
      </c>
      <c r="H1667" s="681" t="s">
        <v>3858</v>
      </c>
      <c r="I1667" s="682">
        <v>17.399999999999999</v>
      </c>
    </row>
    <row r="1668" spans="2:9">
      <c r="B1668" s="681" t="s">
        <v>4299</v>
      </c>
      <c r="C1668" s="681" t="s">
        <v>3813</v>
      </c>
      <c r="D1668" s="681" t="s">
        <v>975</v>
      </c>
      <c r="E1668" s="681" t="s">
        <v>3473</v>
      </c>
      <c r="F1668" s="681" t="s">
        <v>946</v>
      </c>
      <c r="G1668" s="681" t="s">
        <v>3902</v>
      </c>
      <c r="H1668" s="681" t="s">
        <v>3858</v>
      </c>
      <c r="I1668" s="682">
        <v>15.2</v>
      </c>
    </row>
    <row r="1669" spans="2:9">
      <c r="B1669" s="681" t="s">
        <v>4300</v>
      </c>
      <c r="C1669" s="681" t="s">
        <v>3813</v>
      </c>
      <c r="D1669" s="681" t="s">
        <v>975</v>
      </c>
      <c r="E1669" s="681" t="s">
        <v>4301</v>
      </c>
      <c r="F1669" s="681" t="s">
        <v>946</v>
      </c>
      <c r="G1669" s="681" t="s">
        <v>3902</v>
      </c>
      <c r="H1669" s="681" t="s">
        <v>3858</v>
      </c>
      <c r="I1669" s="682">
        <v>6.8</v>
      </c>
    </row>
    <row r="1670" spans="2:9">
      <c r="B1670" s="681" t="s">
        <v>4302</v>
      </c>
      <c r="C1670" s="681" t="s">
        <v>3813</v>
      </c>
      <c r="D1670" s="681" t="s">
        <v>975</v>
      </c>
      <c r="E1670" s="681" t="s">
        <v>4303</v>
      </c>
      <c r="F1670" s="681" t="s">
        <v>946</v>
      </c>
      <c r="G1670" s="681" t="s">
        <v>3902</v>
      </c>
      <c r="H1670" s="681" t="s">
        <v>3828</v>
      </c>
      <c r="I1670" s="682">
        <v>7.5</v>
      </c>
    </row>
    <row r="1671" spans="2:9">
      <c r="B1671" s="681" t="s">
        <v>4304</v>
      </c>
      <c r="C1671" s="681" t="s">
        <v>3813</v>
      </c>
      <c r="D1671" s="681" t="s">
        <v>975</v>
      </c>
      <c r="E1671" s="681" t="s">
        <v>4305</v>
      </c>
      <c r="F1671" s="681" t="s">
        <v>946</v>
      </c>
      <c r="G1671" s="681" t="s">
        <v>3902</v>
      </c>
      <c r="H1671" s="681" t="s">
        <v>3828</v>
      </c>
      <c r="I1671" s="682">
        <v>2.5</v>
      </c>
    </row>
    <row r="1672" spans="2:9">
      <c r="B1672" s="681" t="s">
        <v>4306</v>
      </c>
      <c r="C1672" s="681" t="s">
        <v>3813</v>
      </c>
      <c r="D1672" s="681" t="s">
        <v>975</v>
      </c>
      <c r="E1672" s="681" t="s">
        <v>4307</v>
      </c>
      <c r="F1672" s="681" t="s">
        <v>946</v>
      </c>
      <c r="G1672" s="681" t="s">
        <v>3902</v>
      </c>
      <c r="H1672" s="681" t="s">
        <v>3828</v>
      </c>
      <c r="I1672" s="682">
        <v>7.3</v>
      </c>
    </row>
    <row r="1673" spans="2:9">
      <c r="B1673" s="681" t="s">
        <v>4308</v>
      </c>
      <c r="C1673" s="681" t="s">
        <v>3813</v>
      </c>
      <c r="D1673" s="681" t="s">
        <v>975</v>
      </c>
      <c r="E1673" s="681" t="s">
        <v>4309</v>
      </c>
      <c r="F1673" s="681" t="s">
        <v>946</v>
      </c>
      <c r="G1673" s="681" t="s">
        <v>3902</v>
      </c>
      <c r="H1673" s="681" t="s">
        <v>3828</v>
      </c>
      <c r="I1673" s="682">
        <v>64</v>
      </c>
    </row>
    <row r="1674" spans="2:9">
      <c r="B1674" s="681" t="s">
        <v>4310</v>
      </c>
      <c r="C1674" s="681" t="s">
        <v>3813</v>
      </c>
      <c r="D1674" s="681" t="s">
        <v>975</v>
      </c>
      <c r="E1674" s="681" t="s">
        <v>4311</v>
      </c>
      <c r="F1674" s="681" t="s">
        <v>946</v>
      </c>
      <c r="G1674" s="681" t="s">
        <v>3902</v>
      </c>
      <c r="H1674" s="681" t="s">
        <v>3828</v>
      </c>
      <c r="I1674" s="682">
        <v>85</v>
      </c>
    </row>
    <row r="1675" spans="2:9">
      <c r="B1675" s="681" t="s">
        <v>4312</v>
      </c>
      <c r="C1675" s="681" t="s">
        <v>3813</v>
      </c>
      <c r="D1675" s="681" t="s">
        <v>975</v>
      </c>
      <c r="E1675" s="681" t="s">
        <v>4313</v>
      </c>
      <c r="F1675" s="681" t="s">
        <v>946</v>
      </c>
      <c r="G1675" s="681" t="s">
        <v>3902</v>
      </c>
      <c r="H1675" s="681" t="s">
        <v>3828</v>
      </c>
      <c r="I1675" s="682">
        <v>161.80000000000001</v>
      </c>
    </row>
    <row r="1676" spans="2:9">
      <c r="B1676" s="681" t="s">
        <v>4314</v>
      </c>
      <c r="C1676" s="681" t="s">
        <v>3813</v>
      </c>
      <c r="D1676" s="681" t="s">
        <v>975</v>
      </c>
      <c r="E1676" s="681" t="s">
        <v>4315</v>
      </c>
      <c r="F1676" s="681" t="s">
        <v>946</v>
      </c>
      <c r="G1676" s="681" t="s">
        <v>3902</v>
      </c>
      <c r="H1676" s="681" t="s">
        <v>3828</v>
      </c>
      <c r="I1676" s="682">
        <v>12</v>
      </c>
    </row>
    <row r="1677" spans="2:9">
      <c r="B1677" s="681" t="s">
        <v>4316</v>
      </c>
      <c r="C1677" s="681" t="s">
        <v>3813</v>
      </c>
      <c r="D1677" s="681" t="s">
        <v>975</v>
      </c>
      <c r="E1677" s="681" t="s">
        <v>4317</v>
      </c>
      <c r="F1677" s="681" t="s">
        <v>946</v>
      </c>
      <c r="G1677" s="681" t="s">
        <v>3902</v>
      </c>
      <c r="H1677" s="681" t="s">
        <v>3828</v>
      </c>
      <c r="I1677" s="682">
        <v>5.6</v>
      </c>
    </row>
    <row r="1678" spans="2:9">
      <c r="B1678" s="681" t="s">
        <v>4318</v>
      </c>
      <c r="C1678" s="681" t="s">
        <v>3813</v>
      </c>
      <c r="D1678" s="681" t="s">
        <v>975</v>
      </c>
      <c r="E1678" s="681" t="s">
        <v>4319</v>
      </c>
      <c r="F1678" s="681" t="s">
        <v>946</v>
      </c>
      <c r="G1678" s="681" t="s">
        <v>3902</v>
      </c>
      <c r="H1678" s="681" t="s">
        <v>3828</v>
      </c>
      <c r="I1678" s="682">
        <v>6.5</v>
      </c>
    </row>
    <row r="1679" spans="2:9">
      <c r="B1679" s="681" t="s">
        <v>4320</v>
      </c>
      <c r="C1679" s="681" t="s">
        <v>3813</v>
      </c>
      <c r="D1679" s="681" t="s">
        <v>975</v>
      </c>
      <c r="E1679" s="681" t="s">
        <v>4321</v>
      </c>
      <c r="F1679" s="681" t="s">
        <v>946</v>
      </c>
      <c r="G1679" s="681" t="s">
        <v>3902</v>
      </c>
      <c r="H1679" s="681" t="s">
        <v>3828</v>
      </c>
      <c r="I1679" s="682">
        <v>100</v>
      </c>
    </row>
    <row r="1680" spans="2:9">
      <c r="B1680" s="681" t="s">
        <v>4322</v>
      </c>
      <c r="C1680" s="681" t="s">
        <v>3813</v>
      </c>
      <c r="D1680" s="681" t="s">
        <v>975</v>
      </c>
      <c r="E1680" s="681" t="s">
        <v>4323</v>
      </c>
      <c r="F1680" s="681" t="s">
        <v>946</v>
      </c>
      <c r="G1680" s="681" t="s">
        <v>3902</v>
      </c>
      <c r="H1680" s="681" t="s">
        <v>3828</v>
      </c>
      <c r="I1680" s="682">
        <v>96</v>
      </c>
    </row>
    <row r="1681" spans="2:9">
      <c r="B1681" s="681" t="s">
        <v>4324</v>
      </c>
      <c r="C1681" s="681" t="s">
        <v>3813</v>
      </c>
      <c r="D1681" s="681" t="s">
        <v>975</v>
      </c>
      <c r="E1681" s="681" t="s">
        <v>4325</v>
      </c>
      <c r="F1681" s="681" t="s">
        <v>946</v>
      </c>
      <c r="G1681" s="681" t="s">
        <v>3902</v>
      </c>
      <c r="H1681" s="681" t="s">
        <v>3828</v>
      </c>
      <c r="I1681" s="682">
        <v>87.2</v>
      </c>
    </row>
    <row r="1682" spans="2:9">
      <c r="B1682" s="681" t="s">
        <v>4326</v>
      </c>
      <c r="C1682" s="681" t="s">
        <v>3813</v>
      </c>
      <c r="D1682" s="681" t="s">
        <v>975</v>
      </c>
      <c r="E1682" s="681" t="s">
        <v>4327</v>
      </c>
      <c r="F1682" s="681" t="s">
        <v>946</v>
      </c>
      <c r="G1682" s="681" t="s">
        <v>3902</v>
      </c>
      <c r="H1682" s="681" t="s">
        <v>3828</v>
      </c>
      <c r="I1682" s="682">
        <v>52</v>
      </c>
    </row>
    <row r="1683" spans="2:9">
      <c r="B1683" s="681" t="s">
        <v>4328</v>
      </c>
      <c r="C1683" s="681" t="s">
        <v>3813</v>
      </c>
      <c r="D1683" s="681" t="s">
        <v>975</v>
      </c>
      <c r="E1683" s="681" t="s">
        <v>4329</v>
      </c>
      <c r="F1683" s="681" t="s">
        <v>946</v>
      </c>
      <c r="G1683" s="681" t="s">
        <v>3902</v>
      </c>
      <c r="H1683" s="681" t="s">
        <v>3828</v>
      </c>
      <c r="I1683" s="682">
        <v>50</v>
      </c>
    </row>
    <row r="1684" spans="2:9">
      <c r="B1684" s="681" t="s">
        <v>4330</v>
      </c>
      <c r="C1684" s="681" t="s">
        <v>3813</v>
      </c>
      <c r="D1684" s="681" t="s">
        <v>975</v>
      </c>
      <c r="E1684" s="681" t="s">
        <v>4331</v>
      </c>
      <c r="F1684" s="681" t="s">
        <v>946</v>
      </c>
      <c r="G1684" s="681" t="s">
        <v>3902</v>
      </c>
      <c r="H1684" s="681" t="s">
        <v>3828</v>
      </c>
      <c r="I1684" s="682">
        <v>8</v>
      </c>
    </row>
    <row r="1685" spans="2:9">
      <c r="B1685" s="681" t="s">
        <v>4332</v>
      </c>
      <c r="C1685" s="681" t="s">
        <v>3813</v>
      </c>
      <c r="D1685" s="681" t="s">
        <v>975</v>
      </c>
      <c r="E1685" s="681" t="s">
        <v>4333</v>
      </c>
      <c r="F1685" s="681" t="s">
        <v>946</v>
      </c>
      <c r="G1685" s="681" t="s">
        <v>3902</v>
      </c>
      <c r="H1685" s="681" t="s">
        <v>3828</v>
      </c>
      <c r="I1685" s="682">
        <v>8.4</v>
      </c>
    </row>
    <row r="1686" spans="2:9">
      <c r="B1686" s="681" t="s">
        <v>4334</v>
      </c>
      <c r="C1686" s="681" t="s">
        <v>3813</v>
      </c>
      <c r="D1686" s="681" t="s">
        <v>975</v>
      </c>
      <c r="E1686" s="681" t="s">
        <v>4335</v>
      </c>
      <c r="F1686" s="681" t="s">
        <v>1258</v>
      </c>
      <c r="G1686" s="681" t="s">
        <v>4084</v>
      </c>
      <c r="H1686" s="681" t="s">
        <v>3858</v>
      </c>
      <c r="I1686" s="682">
        <v>44</v>
      </c>
    </row>
    <row r="1687" spans="2:9">
      <c r="B1687" s="681" t="s">
        <v>4336</v>
      </c>
      <c r="C1687" s="681" t="s">
        <v>3813</v>
      </c>
      <c r="D1687" s="681" t="s">
        <v>975</v>
      </c>
      <c r="E1687" s="681" t="s">
        <v>4337</v>
      </c>
      <c r="F1687" s="681" t="s">
        <v>1258</v>
      </c>
      <c r="G1687" s="681" t="s">
        <v>4084</v>
      </c>
      <c r="H1687" s="681" t="s">
        <v>3858</v>
      </c>
      <c r="I1687" s="682">
        <v>78</v>
      </c>
    </row>
    <row r="1688" spans="2:9">
      <c r="B1688" s="681" t="s">
        <v>4338</v>
      </c>
      <c r="C1688" s="681" t="s">
        <v>3813</v>
      </c>
      <c r="D1688" s="681" t="s">
        <v>975</v>
      </c>
      <c r="E1688" s="681" t="s">
        <v>4339</v>
      </c>
      <c r="F1688" s="681" t="s">
        <v>1258</v>
      </c>
      <c r="G1688" s="681" t="s">
        <v>4084</v>
      </c>
      <c r="H1688" s="681" t="s">
        <v>3858</v>
      </c>
      <c r="I1688" s="682">
        <v>25.5</v>
      </c>
    </row>
    <row r="1689" spans="2:9">
      <c r="B1689" s="681" t="s">
        <v>4340</v>
      </c>
      <c r="C1689" s="681" t="s">
        <v>3813</v>
      </c>
      <c r="D1689" s="681" t="s">
        <v>975</v>
      </c>
      <c r="E1689" s="681" t="s">
        <v>4341</v>
      </c>
      <c r="F1689" s="681" t="s">
        <v>1258</v>
      </c>
      <c r="G1689" s="681" t="s">
        <v>4084</v>
      </c>
      <c r="H1689" s="681" t="s">
        <v>3858</v>
      </c>
      <c r="I1689" s="682">
        <v>98.5</v>
      </c>
    </row>
    <row r="1690" spans="2:9">
      <c r="B1690" s="681" t="s">
        <v>4342</v>
      </c>
      <c r="C1690" s="681" t="s">
        <v>3813</v>
      </c>
      <c r="D1690" s="681" t="s">
        <v>975</v>
      </c>
      <c r="E1690" s="681" t="s">
        <v>4343</v>
      </c>
      <c r="F1690" s="681" t="s">
        <v>1258</v>
      </c>
      <c r="G1690" s="681" t="s">
        <v>4344</v>
      </c>
      <c r="H1690" s="681" t="s">
        <v>3858</v>
      </c>
      <c r="I1690" s="682">
        <v>9.1</v>
      </c>
    </row>
    <row r="1691" spans="2:9">
      <c r="B1691" s="681" t="s">
        <v>4345</v>
      </c>
      <c r="C1691" s="681" t="s">
        <v>3813</v>
      </c>
      <c r="D1691" s="681" t="s">
        <v>975</v>
      </c>
      <c r="E1691" s="681" t="s">
        <v>4346</v>
      </c>
      <c r="F1691" s="681" t="s">
        <v>1258</v>
      </c>
      <c r="G1691" s="681" t="s">
        <v>4344</v>
      </c>
      <c r="H1691" s="681" t="s">
        <v>3858</v>
      </c>
      <c r="I1691" s="682">
        <v>8</v>
      </c>
    </row>
    <row r="1692" spans="2:9">
      <c r="B1692" s="681" t="s">
        <v>4347</v>
      </c>
      <c r="C1692" s="681" t="s">
        <v>3813</v>
      </c>
      <c r="D1692" s="681" t="s">
        <v>975</v>
      </c>
      <c r="E1692" s="681" t="s">
        <v>4348</v>
      </c>
      <c r="F1692" s="681" t="s">
        <v>1258</v>
      </c>
      <c r="G1692" s="681" t="s">
        <v>4344</v>
      </c>
      <c r="H1692" s="681" t="s">
        <v>3858</v>
      </c>
      <c r="I1692" s="682">
        <v>44</v>
      </c>
    </row>
    <row r="1693" spans="2:9">
      <c r="B1693" s="681" t="s">
        <v>4349</v>
      </c>
      <c r="C1693" s="681" t="s">
        <v>3813</v>
      </c>
      <c r="D1693" s="681" t="s">
        <v>975</v>
      </c>
      <c r="E1693" s="681" t="s">
        <v>3135</v>
      </c>
      <c r="F1693" s="681" t="s">
        <v>1258</v>
      </c>
      <c r="G1693" s="681" t="s">
        <v>4344</v>
      </c>
      <c r="H1693" s="681" t="s">
        <v>3828</v>
      </c>
      <c r="I1693" s="682">
        <v>6</v>
      </c>
    </row>
    <row r="1694" spans="2:9">
      <c r="B1694" s="681" t="s">
        <v>4350</v>
      </c>
      <c r="C1694" s="681" t="s">
        <v>3813</v>
      </c>
      <c r="D1694" s="681" t="s">
        <v>975</v>
      </c>
      <c r="E1694" s="681" t="s">
        <v>4351</v>
      </c>
      <c r="F1694" s="681" t="s">
        <v>1258</v>
      </c>
      <c r="G1694" s="681" t="s">
        <v>4344</v>
      </c>
      <c r="H1694" s="681" t="s">
        <v>3858</v>
      </c>
      <c r="I1694" s="682">
        <v>44</v>
      </c>
    </row>
    <row r="1695" spans="2:9">
      <c r="B1695" s="681" t="s">
        <v>4352</v>
      </c>
      <c r="C1695" s="681" t="s">
        <v>3813</v>
      </c>
      <c r="D1695" s="681" t="s">
        <v>975</v>
      </c>
      <c r="E1695" s="681" t="s">
        <v>4353</v>
      </c>
      <c r="F1695" s="681" t="s">
        <v>1258</v>
      </c>
      <c r="G1695" s="681" t="s">
        <v>4344</v>
      </c>
      <c r="H1695" s="681" t="s">
        <v>3828</v>
      </c>
      <c r="I1695" s="682">
        <v>2.6</v>
      </c>
    </row>
    <row r="1696" spans="2:9">
      <c r="B1696" s="681" t="s">
        <v>4354</v>
      </c>
      <c r="C1696" s="681" t="s">
        <v>3813</v>
      </c>
      <c r="D1696" s="681" t="s">
        <v>975</v>
      </c>
      <c r="E1696" s="681" t="s">
        <v>4355</v>
      </c>
      <c r="F1696" s="681" t="s">
        <v>1258</v>
      </c>
      <c r="G1696" s="681" t="s">
        <v>4356</v>
      </c>
      <c r="H1696" s="681" t="s">
        <v>3858</v>
      </c>
      <c r="I1696" s="682">
        <v>6.7</v>
      </c>
    </row>
    <row r="1697" spans="2:9">
      <c r="B1697" s="681" t="s">
        <v>4357</v>
      </c>
      <c r="C1697" s="681" t="s">
        <v>3813</v>
      </c>
      <c r="D1697" s="681" t="s">
        <v>975</v>
      </c>
      <c r="E1697" s="681" t="s">
        <v>4358</v>
      </c>
      <c r="F1697" s="681" t="s">
        <v>1258</v>
      </c>
      <c r="G1697" s="681" t="s">
        <v>4356</v>
      </c>
      <c r="H1697" s="681" t="s">
        <v>3858</v>
      </c>
      <c r="I1697" s="682">
        <v>182</v>
      </c>
    </row>
    <row r="1698" spans="2:9">
      <c r="B1698" s="681" t="s">
        <v>4359</v>
      </c>
      <c r="C1698" s="681" t="s">
        <v>3813</v>
      </c>
      <c r="D1698" s="681" t="s">
        <v>975</v>
      </c>
      <c r="E1698" s="681" t="s">
        <v>4360</v>
      </c>
      <c r="F1698" s="681" t="s">
        <v>1258</v>
      </c>
      <c r="G1698" s="681" t="s">
        <v>4356</v>
      </c>
      <c r="H1698" s="681" t="s">
        <v>3858</v>
      </c>
      <c r="I1698" s="682">
        <v>13</v>
      </c>
    </row>
    <row r="1699" spans="2:9">
      <c r="B1699" s="681" t="s">
        <v>4361</v>
      </c>
      <c r="C1699" s="681" t="s">
        <v>3813</v>
      </c>
      <c r="D1699" s="681" t="s">
        <v>975</v>
      </c>
      <c r="E1699" s="681" t="s">
        <v>4362</v>
      </c>
      <c r="F1699" s="681" t="s">
        <v>1258</v>
      </c>
      <c r="G1699" s="681" t="s">
        <v>4356</v>
      </c>
      <c r="H1699" s="681" t="s">
        <v>3828</v>
      </c>
      <c r="I1699" s="682">
        <v>12.5</v>
      </c>
    </row>
    <row r="1700" spans="2:9">
      <c r="B1700" s="681" t="s">
        <v>4363</v>
      </c>
      <c r="C1700" s="681" t="s">
        <v>3813</v>
      </c>
      <c r="D1700" s="681" t="s">
        <v>975</v>
      </c>
      <c r="E1700" s="681" t="s">
        <v>4364</v>
      </c>
      <c r="F1700" s="681" t="s">
        <v>1258</v>
      </c>
      <c r="G1700" s="681" t="s">
        <v>4356</v>
      </c>
      <c r="H1700" s="681" t="s">
        <v>3828</v>
      </c>
      <c r="I1700" s="682">
        <v>2</v>
      </c>
    </row>
    <row r="1701" spans="2:9">
      <c r="B1701" s="681" t="s">
        <v>4365</v>
      </c>
      <c r="C1701" s="681" t="s">
        <v>3813</v>
      </c>
      <c r="D1701" s="681" t="s">
        <v>975</v>
      </c>
      <c r="E1701" s="681" t="s">
        <v>2655</v>
      </c>
      <c r="F1701" s="681" t="s">
        <v>1258</v>
      </c>
      <c r="G1701" s="681" t="s">
        <v>4356</v>
      </c>
      <c r="H1701" s="681" t="s">
        <v>3828</v>
      </c>
      <c r="I1701" s="682">
        <v>22</v>
      </c>
    </row>
    <row r="1702" spans="2:9">
      <c r="B1702" s="681" t="s">
        <v>4366</v>
      </c>
      <c r="C1702" s="681" t="s">
        <v>3813</v>
      </c>
      <c r="D1702" s="681" t="s">
        <v>975</v>
      </c>
      <c r="E1702" s="681" t="s">
        <v>4367</v>
      </c>
      <c r="F1702" s="681" t="s">
        <v>1258</v>
      </c>
      <c r="G1702" s="681" t="s">
        <v>4356</v>
      </c>
      <c r="H1702" s="681" t="s">
        <v>3828</v>
      </c>
      <c r="I1702" s="682">
        <v>19.899999999999999</v>
      </c>
    </row>
    <row r="1703" spans="2:9">
      <c r="B1703" s="681" t="s">
        <v>4368</v>
      </c>
      <c r="C1703" s="681" t="s">
        <v>3813</v>
      </c>
      <c r="D1703" s="681" t="s">
        <v>975</v>
      </c>
      <c r="E1703" s="681" t="s">
        <v>4369</v>
      </c>
      <c r="F1703" s="681" t="s">
        <v>1258</v>
      </c>
      <c r="G1703" s="681" t="s">
        <v>4356</v>
      </c>
      <c r="H1703" s="681" t="s">
        <v>3828</v>
      </c>
      <c r="I1703" s="682">
        <v>23</v>
      </c>
    </row>
    <row r="1704" spans="2:9">
      <c r="B1704" s="681" t="s">
        <v>4370</v>
      </c>
      <c r="C1704" s="681" t="s">
        <v>3813</v>
      </c>
      <c r="D1704" s="681" t="s">
        <v>975</v>
      </c>
      <c r="E1704" s="681" t="s">
        <v>4371</v>
      </c>
      <c r="F1704" s="681" t="s">
        <v>1258</v>
      </c>
      <c r="G1704" s="681" t="s">
        <v>4356</v>
      </c>
      <c r="H1704" s="681" t="s">
        <v>3828</v>
      </c>
      <c r="I1704" s="682">
        <v>7.5</v>
      </c>
    </row>
    <row r="1705" spans="2:9">
      <c r="B1705" s="681" t="s">
        <v>4372</v>
      </c>
      <c r="C1705" s="681" t="s">
        <v>3813</v>
      </c>
      <c r="D1705" s="681" t="s">
        <v>975</v>
      </c>
      <c r="E1705" s="681" t="s">
        <v>4373</v>
      </c>
      <c r="F1705" s="681" t="s">
        <v>1258</v>
      </c>
      <c r="G1705" s="681" t="s">
        <v>4356</v>
      </c>
      <c r="H1705" s="681" t="s">
        <v>3828</v>
      </c>
      <c r="I1705" s="682">
        <v>2</v>
      </c>
    </row>
    <row r="1706" spans="2:9">
      <c r="B1706" s="681" t="s">
        <v>4374</v>
      </c>
      <c r="C1706" s="681" t="s">
        <v>3813</v>
      </c>
      <c r="D1706" s="681" t="s">
        <v>975</v>
      </c>
      <c r="E1706" s="681" t="s">
        <v>4375</v>
      </c>
      <c r="F1706" s="681" t="s">
        <v>977</v>
      </c>
      <c r="G1706" s="681" t="s">
        <v>4103</v>
      </c>
      <c r="H1706" s="681" t="s">
        <v>4027</v>
      </c>
      <c r="I1706" s="682">
        <v>120</v>
      </c>
    </row>
    <row r="1707" spans="2:9">
      <c r="B1707" s="681" t="s">
        <v>4376</v>
      </c>
      <c r="C1707" s="681" t="s">
        <v>3813</v>
      </c>
      <c r="D1707" s="681" t="s">
        <v>975</v>
      </c>
      <c r="E1707" s="681" t="s">
        <v>4377</v>
      </c>
      <c r="F1707" s="681" t="s">
        <v>1258</v>
      </c>
      <c r="G1707" s="681" t="s">
        <v>4038</v>
      </c>
      <c r="H1707" s="681" t="s">
        <v>4027</v>
      </c>
      <c r="I1707" s="682">
        <v>4</v>
      </c>
    </row>
    <row r="1708" spans="2:9">
      <c r="B1708" s="681" t="s">
        <v>4378</v>
      </c>
      <c r="C1708" s="681" t="s">
        <v>3813</v>
      </c>
      <c r="D1708" s="681" t="s">
        <v>975</v>
      </c>
      <c r="E1708" s="681" t="s">
        <v>4379</v>
      </c>
      <c r="F1708" s="681" t="s">
        <v>1258</v>
      </c>
      <c r="G1708" s="681" t="s">
        <v>4038</v>
      </c>
      <c r="H1708" s="681" t="s">
        <v>4027</v>
      </c>
      <c r="I1708" s="682">
        <v>2.8</v>
      </c>
    </row>
    <row r="1709" spans="2:9">
      <c r="B1709" s="681" t="s">
        <v>4380</v>
      </c>
      <c r="C1709" s="681" t="s">
        <v>3813</v>
      </c>
      <c r="D1709" s="681" t="s">
        <v>975</v>
      </c>
      <c r="E1709" s="681" t="s">
        <v>4381</v>
      </c>
      <c r="F1709" s="681" t="s">
        <v>1258</v>
      </c>
      <c r="G1709" s="681" t="s">
        <v>4229</v>
      </c>
      <c r="H1709" s="681" t="s">
        <v>4027</v>
      </c>
      <c r="I1709" s="682">
        <v>225</v>
      </c>
    </row>
    <row r="1710" spans="2:9">
      <c r="B1710" s="681" t="s">
        <v>4382</v>
      </c>
      <c r="C1710" s="681" t="s">
        <v>3813</v>
      </c>
      <c r="D1710" s="681" t="s">
        <v>975</v>
      </c>
      <c r="E1710" s="681" t="s">
        <v>4383</v>
      </c>
      <c r="F1710" s="681" t="s">
        <v>1258</v>
      </c>
      <c r="G1710" s="681" t="s">
        <v>4229</v>
      </c>
      <c r="H1710" s="681" t="s">
        <v>4027</v>
      </c>
      <c r="I1710" s="682">
        <v>4.5</v>
      </c>
    </row>
    <row r="1711" spans="2:9">
      <c r="B1711" s="681" t="s">
        <v>4384</v>
      </c>
      <c r="C1711" s="681" t="s">
        <v>3813</v>
      </c>
      <c r="D1711" s="681" t="s">
        <v>975</v>
      </c>
      <c r="E1711" s="681" t="s">
        <v>4385</v>
      </c>
      <c r="F1711" s="681" t="s">
        <v>1258</v>
      </c>
      <c r="G1711" s="681" t="s">
        <v>4229</v>
      </c>
      <c r="H1711" s="681" t="s">
        <v>4027</v>
      </c>
      <c r="I1711" s="682">
        <v>4.5999999999999996</v>
      </c>
    </row>
    <row r="1712" spans="2:9">
      <c r="B1712" s="681" t="s">
        <v>4386</v>
      </c>
      <c r="C1712" s="681" t="s">
        <v>3813</v>
      </c>
      <c r="D1712" s="681" t="s">
        <v>975</v>
      </c>
      <c r="E1712" s="681" t="s">
        <v>2413</v>
      </c>
      <c r="F1712" s="681" t="s">
        <v>1258</v>
      </c>
      <c r="G1712" s="681" t="s">
        <v>4387</v>
      </c>
      <c r="H1712" s="681" t="s">
        <v>4027</v>
      </c>
      <c r="I1712" s="682">
        <v>44.8</v>
      </c>
    </row>
    <row r="1713" spans="2:9">
      <c r="B1713" s="681" t="s">
        <v>4388</v>
      </c>
      <c r="C1713" s="681" t="s">
        <v>3813</v>
      </c>
      <c r="D1713" s="681" t="s">
        <v>975</v>
      </c>
      <c r="E1713" s="681" t="s">
        <v>4389</v>
      </c>
      <c r="F1713" s="681" t="s">
        <v>1258</v>
      </c>
      <c r="G1713" s="681" t="s">
        <v>4387</v>
      </c>
      <c r="H1713" s="681" t="s">
        <v>4027</v>
      </c>
      <c r="I1713" s="682">
        <v>3</v>
      </c>
    </row>
    <row r="1714" spans="2:9">
      <c r="B1714" s="681" t="s">
        <v>4390</v>
      </c>
      <c r="C1714" s="681" t="s">
        <v>3813</v>
      </c>
      <c r="D1714" s="681" t="s">
        <v>975</v>
      </c>
      <c r="E1714" s="681" t="s">
        <v>3686</v>
      </c>
      <c r="F1714" s="681" t="s">
        <v>1258</v>
      </c>
      <c r="G1714" s="681" t="s">
        <v>4387</v>
      </c>
      <c r="H1714" s="681" t="s">
        <v>4027</v>
      </c>
      <c r="I1714" s="682">
        <v>4.3</v>
      </c>
    </row>
    <row r="1715" spans="2:9">
      <c r="B1715" s="681" t="s">
        <v>4391</v>
      </c>
      <c r="C1715" s="681" t="s">
        <v>3813</v>
      </c>
      <c r="D1715" s="681" t="s">
        <v>975</v>
      </c>
      <c r="E1715" s="681" t="s">
        <v>1257</v>
      </c>
      <c r="F1715" s="681" t="s">
        <v>1258</v>
      </c>
      <c r="G1715" s="681" t="s">
        <v>4392</v>
      </c>
      <c r="H1715" s="681" t="s">
        <v>3828</v>
      </c>
      <c r="I1715" s="682">
        <v>7.5</v>
      </c>
    </row>
    <row r="1716" spans="2:9">
      <c r="B1716" s="681" t="s">
        <v>4393</v>
      </c>
      <c r="C1716" s="681" t="s">
        <v>3813</v>
      </c>
      <c r="D1716" s="681" t="s">
        <v>975</v>
      </c>
      <c r="E1716" s="681" t="s">
        <v>4394</v>
      </c>
      <c r="F1716" s="681" t="s">
        <v>1258</v>
      </c>
      <c r="G1716" s="681" t="s">
        <v>4392</v>
      </c>
      <c r="H1716" s="681" t="s">
        <v>3828</v>
      </c>
      <c r="I1716" s="682">
        <v>11.4</v>
      </c>
    </row>
    <row r="1717" spans="2:9">
      <c r="B1717" s="681" t="s">
        <v>4395</v>
      </c>
      <c r="C1717" s="681" t="s">
        <v>3813</v>
      </c>
      <c r="D1717" s="681" t="s">
        <v>975</v>
      </c>
      <c r="E1717" s="681" t="s">
        <v>4396</v>
      </c>
      <c r="F1717" s="681" t="s">
        <v>1258</v>
      </c>
      <c r="G1717" s="681" t="s">
        <v>4392</v>
      </c>
      <c r="H1717" s="681" t="s">
        <v>3828</v>
      </c>
      <c r="I1717" s="682">
        <v>17</v>
      </c>
    </row>
    <row r="1718" spans="2:9">
      <c r="B1718" s="681" t="s">
        <v>4397</v>
      </c>
      <c r="C1718" s="681" t="s">
        <v>3813</v>
      </c>
      <c r="D1718" s="681" t="s">
        <v>975</v>
      </c>
      <c r="E1718" s="681" t="s">
        <v>1506</v>
      </c>
      <c r="F1718" s="681" t="s">
        <v>1258</v>
      </c>
      <c r="G1718" s="681" t="s">
        <v>4398</v>
      </c>
      <c r="H1718" s="681" t="s">
        <v>3828</v>
      </c>
      <c r="I1718" s="682">
        <v>122</v>
      </c>
    </row>
    <row r="1719" spans="2:9">
      <c r="B1719" s="681" t="s">
        <v>4399</v>
      </c>
      <c r="C1719" s="681" t="s">
        <v>3813</v>
      </c>
      <c r="D1719" s="681" t="s">
        <v>975</v>
      </c>
      <c r="E1719" s="681" t="s">
        <v>4317</v>
      </c>
      <c r="F1719" s="681" t="s">
        <v>1258</v>
      </c>
      <c r="G1719" s="681" t="s">
        <v>4400</v>
      </c>
      <c r="H1719" s="681" t="s">
        <v>3828</v>
      </c>
      <c r="I1719" s="682">
        <v>8.1999999999999993</v>
      </c>
    </row>
    <row r="1720" spans="2:9">
      <c r="B1720" s="681" t="s">
        <v>4401</v>
      </c>
      <c r="C1720" s="681" t="s">
        <v>4402</v>
      </c>
      <c r="D1720" s="681" t="s">
        <v>975</v>
      </c>
      <c r="E1720" s="681" t="s">
        <v>4403</v>
      </c>
      <c r="F1720" s="681" t="s">
        <v>977</v>
      </c>
      <c r="G1720" s="681" t="s">
        <v>4103</v>
      </c>
      <c r="H1720" s="681" t="s">
        <v>4404</v>
      </c>
      <c r="I1720" s="682">
        <v>44.7</v>
      </c>
    </row>
    <row r="1721" spans="2:9">
      <c r="B1721" s="681" t="s">
        <v>4405</v>
      </c>
      <c r="C1721" s="681" t="s">
        <v>4402</v>
      </c>
      <c r="D1721" s="681" t="s">
        <v>975</v>
      </c>
      <c r="E1721" s="681" t="s">
        <v>4406</v>
      </c>
      <c r="F1721" s="681" t="s">
        <v>977</v>
      </c>
      <c r="G1721" s="681" t="s">
        <v>4103</v>
      </c>
      <c r="H1721" s="681" t="s">
        <v>4404</v>
      </c>
      <c r="I1721" s="682">
        <v>57</v>
      </c>
    </row>
    <row r="1722" spans="2:9">
      <c r="B1722" s="681" t="s">
        <v>4407</v>
      </c>
      <c r="C1722" s="681" t="s">
        <v>4402</v>
      </c>
      <c r="D1722" s="681" t="s">
        <v>975</v>
      </c>
      <c r="E1722" s="681" t="s">
        <v>4408</v>
      </c>
      <c r="F1722" s="681" t="s">
        <v>977</v>
      </c>
      <c r="G1722" s="681" t="s">
        <v>4103</v>
      </c>
      <c r="H1722" s="681" t="s">
        <v>4404</v>
      </c>
      <c r="I1722" s="682">
        <v>15.9</v>
      </c>
    </row>
    <row r="1723" spans="2:9">
      <c r="B1723" s="681" t="s">
        <v>4409</v>
      </c>
      <c r="C1723" s="681" t="s">
        <v>4402</v>
      </c>
      <c r="D1723" s="681" t="s">
        <v>975</v>
      </c>
      <c r="E1723" s="681" t="s">
        <v>1572</v>
      </c>
      <c r="F1723" s="681" t="s">
        <v>977</v>
      </c>
      <c r="G1723" s="681" t="s">
        <v>4103</v>
      </c>
      <c r="H1723" s="681" t="s">
        <v>4404</v>
      </c>
      <c r="I1723" s="682">
        <v>5.3</v>
      </c>
    </row>
    <row r="1724" spans="2:9">
      <c r="B1724" s="681" t="s">
        <v>4410</v>
      </c>
      <c r="C1724" s="681" t="s">
        <v>4402</v>
      </c>
      <c r="D1724" s="681" t="s">
        <v>975</v>
      </c>
      <c r="E1724" s="681" t="s">
        <v>4411</v>
      </c>
      <c r="F1724" s="681" t="s">
        <v>946</v>
      </c>
      <c r="G1724" s="681" t="s">
        <v>3975</v>
      </c>
      <c r="H1724" s="681" t="s">
        <v>4404</v>
      </c>
      <c r="I1724" s="682">
        <v>23</v>
      </c>
    </row>
    <row r="1725" spans="2:9">
      <c r="B1725" s="681" t="s">
        <v>4412</v>
      </c>
      <c r="C1725" s="681" t="s">
        <v>4402</v>
      </c>
      <c r="D1725" s="681" t="s">
        <v>975</v>
      </c>
      <c r="E1725" s="681" t="s">
        <v>4413</v>
      </c>
      <c r="F1725" s="681" t="s">
        <v>1258</v>
      </c>
      <c r="G1725" s="681" t="s">
        <v>4414</v>
      </c>
      <c r="H1725" s="681" t="s">
        <v>4404</v>
      </c>
      <c r="I1725" s="682">
        <v>24.2</v>
      </c>
    </row>
    <row r="1726" spans="2:9">
      <c r="B1726" s="681" t="s">
        <v>4415</v>
      </c>
      <c r="C1726" s="681" t="s">
        <v>4402</v>
      </c>
      <c r="D1726" s="681" t="s">
        <v>975</v>
      </c>
      <c r="E1726" s="681" t="s">
        <v>4416</v>
      </c>
      <c r="F1726" s="681" t="s">
        <v>977</v>
      </c>
      <c r="G1726" s="681" t="s">
        <v>1989</v>
      </c>
      <c r="H1726" s="681" t="s">
        <v>4404</v>
      </c>
      <c r="I1726" s="682">
        <v>4.8</v>
      </c>
    </row>
    <row r="1727" spans="2:9">
      <c r="B1727" s="681" t="s">
        <v>4417</v>
      </c>
      <c r="C1727" s="681" t="s">
        <v>4402</v>
      </c>
      <c r="D1727" s="681" t="s">
        <v>975</v>
      </c>
      <c r="E1727" s="681" t="s">
        <v>4418</v>
      </c>
      <c r="F1727" s="681" t="s">
        <v>946</v>
      </c>
      <c r="G1727" s="681" t="s">
        <v>3897</v>
      </c>
      <c r="H1727" s="681" t="s">
        <v>4404</v>
      </c>
      <c r="I1727" s="682">
        <v>2.9</v>
      </c>
    </row>
    <row r="1728" spans="2:9">
      <c r="B1728" s="681" t="s">
        <v>4419</v>
      </c>
      <c r="C1728" s="681" t="s">
        <v>4402</v>
      </c>
      <c r="D1728" s="681" t="s">
        <v>975</v>
      </c>
      <c r="E1728" s="681" t="s">
        <v>4420</v>
      </c>
      <c r="F1728" s="681" t="s">
        <v>946</v>
      </c>
      <c r="G1728" s="681" t="s">
        <v>3897</v>
      </c>
      <c r="H1728" s="681" t="s">
        <v>4404</v>
      </c>
      <c r="I1728" s="682">
        <v>4.5</v>
      </c>
    </row>
    <row r="1729" spans="2:9">
      <c r="B1729" s="681" t="s">
        <v>4421</v>
      </c>
      <c r="C1729" s="681" t="s">
        <v>4402</v>
      </c>
      <c r="D1729" s="681" t="s">
        <v>975</v>
      </c>
      <c r="E1729" s="681" t="s">
        <v>4422</v>
      </c>
      <c r="F1729" s="681" t="s">
        <v>946</v>
      </c>
      <c r="G1729" s="681" t="s">
        <v>3897</v>
      </c>
      <c r="H1729" s="681" t="s">
        <v>4404</v>
      </c>
      <c r="I1729" s="682">
        <v>4</v>
      </c>
    </row>
    <row r="1730" spans="2:9">
      <c r="B1730" s="681" t="s">
        <v>4423</v>
      </c>
      <c r="C1730" s="681" t="s">
        <v>4402</v>
      </c>
      <c r="D1730" s="681" t="s">
        <v>975</v>
      </c>
      <c r="E1730" s="681" t="s">
        <v>4424</v>
      </c>
      <c r="F1730" s="681" t="s">
        <v>1258</v>
      </c>
      <c r="G1730" s="681" t="s">
        <v>4425</v>
      </c>
      <c r="H1730" s="681" t="s">
        <v>2064</v>
      </c>
      <c r="I1730" s="682">
        <v>10.8</v>
      </c>
    </row>
    <row r="1731" spans="2:9">
      <c r="B1731" s="681" t="s">
        <v>4426</v>
      </c>
      <c r="C1731" s="681" t="s">
        <v>4402</v>
      </c>
      <c r="D1731" s="681" t="s">
        <v>975</v>
      </c>
      <c r="E1731" s="681" t="s">
        <v>4427</v>
      </c>
      <c r="F1731" s="681" t="s">
        <v>977</v>
      </c>
      <c r="G1731" s="681" t="s">
        <v>1989</v>
      </c>
      <c r="H1731" s="681" t="s">
        <v>4428</v>
      </c>
      <c r="I1731" s="682">
        <v>27</v>
      </c>
    </row>
    <row r="1732" spans="2:9">
      <c r="B1732" s="681" t="s">
        <v>4429</v>
      </c>
      <c r="C1732" s="681" t="s">
        <v>4402</v>
      </c>
      <c r="D1732" s="681" t="s">
        <v>975</v>
      </c>
      <c r="E1732" s="681" t="s">
        <v>4430</v>
      </c>
      <c r="F1732" s="681" t="s">
        <v>946</v>
      </c>
      <c r="G1732" s="681" t="s">
        <v>4431</v>
      </c>
      <c r="H1732" s="681" t="s">
        <v>4428</v>
      </c>
      <c r="I1732" s="682">
        <v>58.5</v>
      </c>
    </row>
    <row r="1733" spans="2:9">
      <c r="B1733" s="681" t="s">
        <v>4432</v>
      </c>
      <c r="C1733" s="681" t="s">
        <v>4402</v>
      </c>
      <c r="D1733" s="681" t="s">
        <v>975</v>
      </c>
      <c r="E1733" s="681" t="s">
        <v>4433</v>
      </c>
      <c r="F1733" s="681" t="s">
        <v>946</v>
      </c>
      <c r="G1733" s="681" t="s">
        <v>4431</v>
      </c>
      <c r="H1733" s="681" t="s">
        <v>4428</v>
      </c>
      <c r="I1733" s="682">
        <v>61.1</v>
      </c>
    </row>
    <row r="1734" spans="2:9">
      <c r="B1734" s="681" t="s">
        <v>4434</v>
      </c>
      <c r="C1734" s="681" t="s">
        <v>4402</v>
      </c>
      <c r="D1734" s="681" t="s">
        <v>975</v>
      </c>
      <c r="E1734" s="681" t="s">
        <v>4435</v>
      </c>
      <c r="F1734" s="681" t="s">
        <v>946</v>
      </c>
      <c r="G1734" s="681" t="s">
        <v>4431</v>
      </c>
      <c r="H1734" s="681" t="s">
        <v>4428</v>
      </c>
      <c r="I1734" s="682">
        <v>5.6</v>
      </c>
    </row>
    <row r="1735" spans="2:9">
      <c r="B1735" s="681" t="s">
        <v>4436</v>
      </c>
      <c r="C1735" s="681" t="s">
        <v>4402</v>
      </c>
      <c r="D1735" s="681" t="s">
        <v>975</v>
      </c>
      <c r="E1735" s="681" t="s">
        <v>4437</v>
      </c>
      <c r="F1735" s="681" t="s">
        <v>946</v>
      </c>
      <c r="G1735" s="681" t="s">
        <v>4431</v>
      </c>
      <c r="H1735" s="681" t="s">
        <v>4428</v>
      </c>
      <c r="I1735" s="682">
        <v>20</v>
      </c>
    </row>
    <row r="1736" spans="2:9">
      <c r="B1736" s="681" t="s">
        <v>4438</v>
      </c>
      <c r="C1736" s="681" t="s">
        <v>4402</v>
      </c>
      <c r="D1736" s="681" t="s">
        <v>975</v>
      </c>
      <c r="E1736" s="681" t="s">
        <v>3102</v>
      </c>
      <c r="F1736" s="681" t="s">
        <v>946</v>
      </c>
      <c r="G1736" s="681" t="s">
        <v>4439</v>
      </c>
      <c r="H1736" s="681" t="s">
        <v>4428</v>
      </c>
      <c r="I1736" s="682">
        <v>66.5</v>
      </c>
    </row>
    <row r="1737" spans="2:9">
      <c r="B1737" s="681" t="s">
        <v>4440</v>
      </c>
      <c r="C1737" s="681" t="s">
        <v>4402</v>
      </c>
      <c r="D1737" s="681" t="s">
        <v>975</v>
      </c>
      <c r="E1737" s="681" t="s">
        <v>4441</v>
      </c>
      <c r="F1737" s="681" t="s">
        <v>946</v>
      </c>
      <c r="G1737" s="681" t="s">
        <v>4442</v>
      </c>
      <c r="H1737" s="681" t="s">
        <v>4428</v>
      </c>
      <c r="I1737" s="682">
        <v>99</v>
      </c>
    </row>
    <row r="1738" spans="2:9">
      <c r="B1738" s="681" t="s">
        <v>4443</v>
      </c>
      <c r="C1738" s="681" t="s">
        <v>4402</v>
      </c>
      <c r="D1738" s="681" t="s">
        <v>975</v>
      </c>
      <c r="E1738" s="681" t="s">
        <v>4444</v>
      </c>
      <c r="F1738" s="681" t="s">
        <v>946</v>
      </c>
      <c r="G1738" s="681" t="s">
        <v>4442</v>
      </c>
      <c r="H1738" s="681" t="s">
        <v>4428</v>
      </c>
      <c r="I1738" s="682">
        <v>14.6</v>
      </c>
    </row>
    <row r="1739" spans="2:9">
      <c r="B1739" s="681" t="s">
        <v>4445</v>
      </c>
      <c r="C1739" s="681" t="s">
        <v>4402</v>
      </c>
      <c r="D1739" s="681" t="s">
        <v>975</v>
      </c>
      <c r="E1739" s="681" t="s">
        <v>4446</v>
      </c>
      <c r="F1739" s="681" t="s">
        <v>946</v>
      </c>
      <c r="G1739" s="681" t="s">
        <v>4442</v>
      </c>
      <c r="H1739" s="681" t="s">
        <v>4428</v>
      </c>
      <c r="I1739" s="682">
        <v>82.5</v>
      </c>
    </row>
    <row r="1740" spans="2:9">
      <c r="B1740" s="681" t="s">
        <v>4447</v>
      </c>
      <c r="C1740" s="681" t="s">
        <v>4402</v>
      </c>
      <c r="D1740" s="681" t="s">
        <v>975</v>
      </c>
      <c r="E1740" s="681" t="s">
        <v>4448</v>
      </c>
      <c r="F1740" s="681" t="s">
        <v>946</v>
      </c>
      <c r="G1740" s="681" t="s">
        <v>4442</v>
      </c>
      <c r="H1740" s="681" t="s">
        <v>4428</v>
      </c>
      <c r="I1740" s="682">
        <v>23.8</v>
      </c>
    </row>
    <row r="1741" spans="2:9">
      <c r="B1741" s="681" t="s">
        <v>4449</v>
      </c>
      <c r="C1741" s="681" t="s">
        <v>4402</v>
      </c>
      <c r="D1741" s="681" t="s">
        <v>975</v>
      </c>
      <c r="E1741" s="681" t="s">
        <v>4450</v>
      </c>
      <c r="F1741" s="681" t="s">
        <v>946</v>
      </c>
      <c r="G1741" s="681" t="s">
        <v>4442</v>
      </c>
      <c r="H1741" s="681" t="s">
        <v>4428</v>
      </c>
      <c r="I1741" s="682">
        <v>19</v>
      </c>
    </row>
    <row r="1742" spans="2:9">
      <c r="B1742" s="681" t="s">
        <v>4451</v>
      </c>
      <c r="C1742" s="681" t="s">
        <v>4402</v>
      </c>
      <c r="D1742" s="681" t="s">
        <v>975</v>
      </c>
      <c r="E1742" s="681" t="s">
        <v>3090</v>
      </c>
      <c r="F1742" s="681" t="s">
        <v>946</v>
      </c>
      <c r="G1742" s="681" t="s">
        <v>4442</v>
      </c>
      <c r="H1742" s="681" t="s">
        <v>4428</v>
      </c>
      <c r="I1742" s="682">
        <v>19</v>
      </c>
    </row>
    <row r="1743" spans="2:9">
      <c r="B1743" s="681" t="s">
        <v>4452</v>
      </c>
      <c r="C1743" s="681" t="s">
        <v>4402</v>
      </c>
      <c r="D1743" s="681" t="s">
        <v>975</v>
      </c>
      <c r="E1743" s="681" t="s">
        <v>4453</v>
      </c>
      <c r="F1743" s="681" t="s">
        <v>946</v>
      </c>
      <c r="G1743" s="681" t="s">
        <v>4442</v>
      </c>
      <c r="H1743" s="681" t="s">
        <v>4428</v>
      </c>
      <c r="I1743" s="682">
        <v>58</v>
      </c>
    </row>
    <row r="1744" spans="2:9">
      <c r="B1744" s="681" t="s">
        <v>4454</v>
      </c>
      <c r="C1744" s="681" t="s">
        <v>4402</v>
      </c>
      <c r="D1744" s="681" t="s">
        <v>975</v>
      </c>
      <c r="E1744" s="681" t="s">
        <v>4455</v>
      </c>
      <c r="F1744" s="681" t="s">
        <v>946</v>
      </c>
      <c r="G1744" s="681" t="s">
        <v>4442</v>
      </c>
      <c r="H1744" s="681" t="s">
        <v>4428</v>
      </c>
      <c r="I1744" s="682">
        <v>50</v>
      </c>
    </row>
    <row r="1745" spans="2:9">
      <c r="B1745" s="681" t="s">
        <v>4456</v>
      </c>
      <c r="C1745" s="681" t="s">
        <v>4402</v>
      </c>
      <c r="D1745" s="681" t="s">
        <v>975</v>
      </c>
      <c r="E1745" s="681" t="s">
        <v>4457</v>
      </c>
      <c r="F1745" s="681" t="s">
        <v>1258</v>
      </c>
      <c r="G1745" s="681" t="s">
        <v>4458</v>
      </c>
      <c r="H1745" s="681" t="s">
        <v>4428</v>
      </c>
      <c r="I1745" s="682">
        <v>120</v>
      </c>
    </row>
    <row r="1746" spans="2:9">
      <c r="B1746" s="681" t="s">
        <v>4459</v>
      </c>
      <c r="C1746" s="681" t="s">
        <v>4402</v>
      </c>
      <c r="D1746" s="681" t="s">
        <v>975</v>
      </c>
      <c r="E1746" s="681" t="s">
        <v>2004</v>
      </c>
      <c r="F1746" s="681" t="s">
        <v>1258</v>
      </c>
      <c r="G1746" s="681" t="s">
        <v>4458</v>
      </c>
      <c r="H1746" s="681" t="s">
        <v>4428</v>
      </c>
      <c r="I1746" s="682">
        <v>128</v>
      </c>
    </row>
    <row r="1747" spans="2:9">
      <c r="B1747" s="681" t="s">
        <v>4460</v>
      </c>
      <c r="C1747" s="681" t="s">
        <v>4402</v>
      </c>
      <c r="D1747" s="681" t="s">
        <v>975</v>
      </c>
      <c r="E1747" s="681" t="s">
        <v>4461</v>
      </c>
      <c r="F1747" s="681" t="s">
        <v>1258</v>
      </c>
      <c r="G1747" s="681" t="s">
        <v>4458</v>
      </c>
      <c r="H1747" s="681" t="s">
        <v>4428</v>
      </c>
      <c r="I1747" s="682">
        <v>170</v>
      </c>
    </row>
    <row r="1748" spans="2:9">
      <c r="B1748" s="681" t="s">
        <v>4462</v>
      </c>
      <c r="C1748" s="681" t="s">
        <v>4402</v>
      </c>
      <c r="D1748" s="681" t="s">
        <v>975</v>
      </c>
      <c r="E1748" s="681" t="s">
        <v>4463</v>
      </c>
      <c r="F1748" s="681" t="s">
        <v>1258</v>
      </c>
      <c r="G1748" s="681" t="s">
        <v>4458</v>
      </c>
      <c r="H1748" s="681" t="s">
        <v>4428</v>
      </c>
      <c r="I1748" s="682">
        <v>18.399999999999999</v>
      </c>
    </row>
    <row r="1749" spans="2:9">
      <c r="B1749" s="681" t="s">
        <v>4464</v>
      </c>
      <c r="C1749" s="681" t="s">
        <v>4402</v>
      </c>
      <c r="D1749" s="681" t="s">
        <v>975</v>
      </c>
      <c r="E1749" s="681" t="s">
        <v>4465</v>
      </c>
      <c r="F1749" s="681" t="s">
        <v>1258</v>
      </c>
      <c r="G1749" s="681" t="s">
        <v>4458</v>
      </c>
      <c r="H1749" s="681" t="s">
        <v>4428</v>
      </c>
      <c r="I1749" s="682">
        <v>227</v>
      </c>
    </row>
    <row r="1750" spans="2:9">
      <c r="B1750" s="681" t="s">
        <v>4466</v>
      </c>
      <c r="C1750" s="681" t="s">
        <v>4402</v>
      </c>
      <c r="D1750" s="681" t="s">
        <v>975</v>
      </c>
      <c r="E1750" s="681" t="s">
        <v>4467</v>
      </c>
      <c r="F1750" s="681" t="s">
        <v>1258</v>
      </c>
      <c r="G1750" s="681" t="s">
        <v>4458</v>
      </c>
      <c r="H1750" s="681" t="s">
        <v>4428</v>
      </c>
      <c r="I1750" s="682">
        <v>74</v>
      </c>
    </row>
    <row r="1751" spans="2:9">
      <c r="B1751" s="681" t="s">
        <v>4468</v>
      </c>
      <c r="C1751" s="681" t="s">
        <v>4402</v>
      </c>
      <c r="D1751" s="681" t="s">
        <v>975</v>
      </c>
      <c r="E1751" s="681" t="s">
        <v>3703</v>
      </c>
      <c r="F1751" s="681" t="s">
        <v>1258</v>
      </c>
      <c r="G1751" s="681" t="s">
        <v>4458</v>
      </c>
      <c r="H1751" s="681" t="s">
        <v>4428</v>
      </c>
      <c r="I1751" s="682">
        <v>40</v>
      </c>
    </row>
    <row r="1752" spans="2:9">
      <c r="B1752" s="681" t="s">
        <v>4469</v>
      </c>
      <c r="C1752" s="681" t="s">
        <v>4402</v>
      </c>
      <c r="D1752" s="681" t="s">
        <v>975</v>
      </c>
      <c r="E1752" s="681" t="s">
        <v>1368</v>
      </c>
      <c r="F1752" s="681" t="s">
        <v>1258</v>
      </c>
      <c r="G1752" s="681" t="s">
        <v>4470</v>
      </c>
      <c r="H1752" s="681" t="s">
        <v>4428</v>
      </c>
      <c r="I1752" s="682">
        <v>20.399999999999999</v>
      </c>
    </row>
    <row r="1753" spans="2:9">
      <c r="B1753" s="681" t="s">
        <v>4471</v>
      </c>
      <c r="C1753" s="681" t="s">
        <v>4402</v>
      </c>
      <c r="D1753" s="681" t="s">
        <v>975</v>
      </c>
      <c r="E1753" s="681" t="s">
        <v>4472</v>
      </c>
      <c r="F1753" s="681" t="s">
        <v>1258</v>
      </c>
      <c r="G1753" s="681" t="s">
        <v>4470</v>
      </c>
      <c r="H1753" s="681" t="s">
        <v>4428</v>
      </c>
      <c r="I1753" s="682">
        <v>17.399999999999999</v>
      </c>
    </row>
    <row r="1754" spans="2:9">
      <c r="B1754" s="681" t="s">
        <v>4473</v>
      </c>
      <c r="C1754" s="681" t="s">
        <v>4402</v>
      </c>
      <c r="D1754" s="681" t="s">
        <v>975</v>
      </c>
      <c r="E1754" s="681" t="s">
        <v>4474</v>
      </c>
      <c r="F1754" s="681" t="s">
        <v>1258</v>
      </c>
      <c r="G1754" s="681" t="s">
        <v>4470</v>
      </c>
      <c r="H1754" s="681" t="s">
        <v>4428</v>
      </c>
      <c r="I1754" s="682">
        <v>20</v>
      </c>
    </row>
    <row r="1755" spans="2:9">
      <c r="B1755" s="681" t="s">
        <v>4475</v>
      </c>
      <c r="C1755" s="681" t="s">
        <v>4402</v>
      </c>
      <c r="D1755" s="681" t="s">
        <v>975</v>
      </c>
      <c r="E1755" s="681" t="s">
        <v>1778</v>
      </c>
      <c r="F1755" s="681" t="s">
        <v>1258</v>
      </c>
      <c r="G1755" s="681" t="s">
        <v>4470</v>
      </c>
      <c r="H1755" s="681" t="s">
        <v>4428</v>
      </c>
      <c r="I1755" s="682">
        <v>35</v>
      </c>
    </row>
    <row r="1756" spans="2:9">
      <c r="B1756" s="681" t="s">
        <v>4476</v>
      </c>
      <c r="C1756" s="681" t="s">
        <v>4402</v>
      </c>
      <c r="D1756" s="681" t="s">
        <v>975</v>
      </c>
      <c r="E1756" s="681" t="s">
        <v>4477</v>
      </c>
      <c r="F1756" s="681" t="s">
        <v>1258</v>
      </c>
      <c r="G1756" s="681" t="s">
        <v>4470</v>
      </c>
      <c r="H1756" s="681" t="s">
        <v>4428</v>
      </c>
      <c r="I1756" s="682">
        <v>10</v>
      </c>
    </row>
    <row r="1757" spans="2:9">
      <c r="B1757" s="681" t="s">
        <v>4478</v>
      </c>
      <c r="C1757" s="681" t="s">
        <v>4402</v>
      </c>
      <c r="D1757" s="681" t="s">
        <v>975</v>
      </c>
      <c r="E1757" s="681" t="s">
        <v>4479</v>
      </c>
      <c r="F1757" s="681" t="s">
        <v>1258</v>
      </c>
      <c r="G1757" s="681" t="s">
        <v>4470</v>
      </c>
      <c r="H1757" s="681" t="s">
        <v>4428</v>
      </c>
      <c r="I1757" s="682">
        <v>18.3</v>
      </c>
    </row>
    <row r="1758" spans="2:9">
      <c r="B1758" s="681" t="s">
        <v>4480</v>
      </c>
      <c r="C1758" s="681" t="s">
        <v>4402</v>
      </c>
      <c r="D1758" s="681" t="s">
        <v>975</v>
      </c>
      <c r="E1758" s="681" t="s">
        <v>1276</v>
      </c>
      <c r="F1758" s="681" t="s">
        <v>1258</v>
      </c>
      <c r="G1758" s="681" t="s">
        <v>4470</v>
      </c>
      <c r="H1758" s="681" t="s">
        <v>4428</v>
      </c>
      <c r="I1758" s="682">
        <v>16.600000000000001</v>
      </c>
    </row>
    <row r="1759" spans="2:9">
      <c r="B1759" s="681" t="s">
        <v>4481</v>
      </c>
      <c r="C1759" s="681" t="s">
        <v>4402</v>
      </c>
      <c r="D1759" s="681" t="s">
        <v>975</v>
      </c>
      <c r="E1759" s="681" t="s">
        <v>4482</v>
      </c>
      <c r="F1759" s="681" t="s">
        <v>1258</v>
      </c>
      <c r="G1759" s="681" t="s">
        <v>4470</v>
      </c>
      <c r="H1759" s="681" t="s">
        <v>4428</v>
      </c>
      <c r="I1759" s="682">
        <v>18.7</v>
      </c>
    </row>
    <row r="1760" spans="2:9">
      <c r="B1760" s="681" t="s">
        <v>4483</v>
      </c>
      <c r="C1760" s="681" t="s">
        <v>4402</v>
      </c>
      <c r="D1760" s="681" t="s">
        <v>975</v>
      </c>
      <c r="E1760" s="681" t="s">
        <v>4093</v>
      </c>
      <c r="F1760" s="681" t="s">
        <v>1258</v>
      </c>
      <c r="G1760" s="681" t="s">
        <v>4470</v>
      </c>
      <c r="H1760" s="681" t="s">
        <v>4428</v>
      </c>
      <c r="I1760" s="682">
        <v>18.5</v>
      </c>
    </row>
    <row r="1761" spans="2:9">
      <c r="B1761" s="681" t="s">
        <v>4484</v>
      </c>
      <c r="C1761" s="681" t="s">
        <v>4402</v>
      </c>
      <c r="D1761" s="681" t="s">
        <v>975</v>
      </c>
      <c r="E1761" s="681" t="s">
        <v>4485</v>
      </c>
      <c r="F1761" s="681" t="s">
        <v>1258</v>
      </c>
      <c r="G1761" s="681" t="s">
        <v>4470</v>
      </c>
      <c r="H1761" s="681" t="s">
        <v>4428</v>
      </c>
      <c r="I1761" s="682">
        <v>5.3</v>
      </c>
    </row>
    <row r="1762" spans="2:9">
      <c r="B1762" s="681" t="s">
        <v>4486</v>
      </c>
      <c r="C1762" s="681" t="s">
        <v>4402</v>
      </c>
      <c r="D1762" s="681" t="s">
        <v>975</v>
      </c>
      <c r="E1762" s="681" t="s">
        <v>3923</v>
      </c>
      <c r="F1762" s="681" t="s">
        <v>1258</v>
      </c>
      <c r="G1762" s="681" t="s">
        <v>4470</v>
      </c>
      <c r="H1762" s="681" t="s">
        <v>4428</v>
      </c>
      <c r="I1762" s="682">
        <v>2.2000000000000002</v>
      </c>
    </row>
    <row r="1763" spans="2:9">
      <c r="B1763" s="681" t="s">
        <v>4487</v>
      </c>
      <c r="C1763" s="681" t="s">
        <v>4402</v>
      </c>
      <c r="D1763" s="681" t="s">
        <v>975</v>
      </c>
      <c r="E1763" s="681" t="s">
        <v>4488</v>
      </c>
      <c r="F1763" s="681" t="s">
        <v>1258</v>
      </c>
      <c r="G1763" s="681" t="s">
        <v>4489</v>
      </c>
      <c r="H1763" s="681" t="s">
        <v>4428</v>
      </c>
      <c r="I1763" s="682">
        <v>22.5</v>
      </c>
    </row>
    <row r="1764" spans="2:9">
      <c r="B1764" s="681" t="s">
        <v>4490</v>
      </c>
      <c r="C1764" s="681" t="s">
        <v>4402</v>
      </c>
      <c r="D1764" s="681" t="s">
        <v>975</v>
      </c>
      <c r="E1764" s="681" t="s">
        <v>4491</v>
      </c>
      <c r="F1764" s="681" t="s">
        <v>1258</v>
      </c>
      <c r="G1764" s="681" t="s">
        <v>4492</v>
      </c>
      <c r="H1764" s="681" t="s">
        <v>4428</v>
      </c>
      <c r="I1764" s="682">
        <v>19</v>
      </c>
    </row>
    <row r="1765" spans="2:9">
      <c r="B1765" s="681" t="s">
        <v>4493</v>
      </c>
      <c r="C1765" s="681" t="s">
        <v>4402</v>
      </c>
      <c r="D1765" s="681" t="s">
        <v>975</v>
      </c>
      <c r="E1765" s="681" t="s">
        <v>2205</v>
      </c>
      <c r="F1765" s="681" t="s">
        <v>1258</v>
      </c>
      <c r="G1765" s="681" t="s">
        <v>4492</v>
      </c>
      <c r="H1765" s="681" t="s">
        <v>4428</v>
      </c>
      <c r="I1765" s="682">
        <v>34</v>
      </c>
    </row>
    <row r="1766" spans="2:9">
      <c r="B1766" s="681" t="s">
        <v>4494</v>
      </c>
      <c r="C1766" s="681" t="s">
        <v>4402</v>
      </c>
      <c r="D1766" s="681" t="s">
        <v>975</v>
      </c>
      <c r="E1766" s="681" t="s">
        <v>4495</v>
      </c>
      <c r="F1766" s="681" t="s">
        <v>1258</v>
      </c>
      <c r="G1766" s="681" t="s">
        <v>4492</v>
      </c>
      <c r="H1766" s="681" t="s">
        <v>4428</v>
      </c>
      <c r="I1766" s="682">
        <v>4.5999999999999996</v>
      </c>
    </row>
    <row r="1767" spans="2:9">
      <c r="B1767" s="681" t="s">
        <v>4496</v>
      </c>
      <c r="C1767" s="681" t="s">
        <v>4402</v>
      </c>
      <c r="D1767" s="681" t="s">
        <v>975</v>
      </c>
      <c r="E1767" s="681" t="s">
        <v>2273</v>
      </c>
      <c r="F1767" s="681" t="s">
        <v>1258</v>
      </c>
      <c r="G1767" s="681" t="s">
        <v>4414</v>
      </c>
      <c r="H1767" s="681" t="s">
        <v>4428</v>
      </c>
      <c r="I1767" s="682">
        <v>13.1</v>
      </c>
    </row>
    <row r="1768" spans="2:9">
      <c r="B1768" s="681" t="s">
        <v>4497</v>
      </c>
      <c r="C1768" s="681" t="s">
        <v>4402</v>
      </c>
      <c r="D1768" s="681" t="s">
        <v>975</v>
      </c>
      <c r="E1768" s="681" t="s">
        <v>4498</v>
      </c>
      <c r="F1768" s="681" t="s">
        <v>1258</v>
      </c>
      <c r="G1768" s="681" t="s">
        <v>4499</v>
      </c>
      <c r="H1768" s="681" t="s">
        <v>4428</v>
      </c>
      <c r="I1768" s="682">
        <v>53</v>
      </c>
    </row>
    <row r="1769" spans="2:9">
      <c r="B1769" s="681" t="s">
        <v>4500</v>
      </c>
      <c r="C1769" s="681" t="s">
        <v>4402</v>
      </c>
      <c r="D1769" s="681" t="s">
        <v>975</v>
      </c>
      <c r="E1769" s="681" t="s">
        <v>4501</v>
      </c>
      <c r="F1769" s="681" t="s">
        <v>1258</v>
      </c>
      <c r="G1769" s="681" t="s">
        <v>4502</v>
      </c>
      <c r="H1769" s="681" t="s">
        <v>4428</v>
      </c>
      <c r="I1769" s="682">
        <v>58.5</v>
      </c>
    </row>
    <row r="1770" spans="2:9">
      <c r="B1770" s="681" t="s">
        <v>4503</v>
      </c>
      <c r="C1770" s="681" t="s">
        <v>4402</v>
      </c>
      <c r="D1770" s="681" t="s">
        <v>975</v>
      </c>
      <c r="E1770" s="681" t="s">
        <v>1412</v>
      </c>
      <c r="F1770" s="681" t="s">
        <v>1258</v>
      </c>
      <c r="G1770" s="681" t="s">
        <v>4502</v>
      </c>
      <c r="H1770" s="681" t="s">
        <v>4428</v>
      </c>
      <c r="I1770" s="682">
        <v>9.1</v>
      </c>
    </row>
    <row r="1771" spans="2:9">
      <c r="B1771" s="681" t="s">
        <v>4504</v>
      </c>
      <c r="C1771" s="681" t="s">
        <v>4402</v>
      </c>
      <c r="D1771" s="681" t="s">
        <v>975</v>
      </c>
      <c r="E1771" s="681" t="s">
        <v>4505</v>
      </c>
      <c r="F1771" s="681" t="s">
        <v>1258</v>
      </c>
      <c r="G1771" s="681" t="s">
        <v>4506</v>
      </c>
      <c r="H1771" s="681" t="s">
        <v>4428</v>
      </c>
      <c r="I1771" s="682">
        <v>70</v>
      </c>
    </row>
    <row r="1772" spans="2:9">
      <c r="B1772" s="681" t="s">
        <v>4507</v>
      </c>
      <c r="C1772" s="681" t="s">
        <v>4402</v>
      </c>
      <c r="D1772" s="681" t="s">
        <v>975</v>
      </c>
      <c r="E1772" s="681" t="s">
        <v>4508</v>
      </c>
      <c r="F1772" s="681" t="s">
        <v>1258</v>
      </c>
      <c r="G1772" s="681" t="s">
        <v>4506</v>
      </c>
      <c r="H1772" s="681" t="s">
        <v>4428</v>
      </c>
      <c r="I1772" s="682">
        <v>11.4</v>
      </c>
    </row>
    <row r="1773" spans="2:9">
      <c r="B1773" s="681" t="s">
        <v>4509</v>
      </c>
      <c r="C1773" s="681" t="s">
        <v>4402</v>
      </c>
      <c r="D1773" s="681" t="s">
        <v>975</v>
      </c>
      <c r="E1773" s="681" t="s">
        <v>4510</v>
      </c>
      <c r="F1773" s="681" t="s">
        <v>1258</v>
      </c>
      <c r="G1773" s="681" t="s">
        <v>4506</v>
      </c>
      <c r="H1773" s="681" t="s">
        <v>4428</v>
      </c>
      <c r="I1773" s="682">
        <v>2.6</v>
      </c>
    </row>
    <row r="1774" spans="2:9">
      <c r="B1774" s="681" t="s">
        <v>4511</v>
      </c>
      <c r="C1774" s="681" t="s">
        <v>4402</v>
      </c>
      <c r="D1774" s="681" t="s">
        <v>975</v>
      </c>
      <c r="E1774" s="681" t="s">
        <v>4512</v>
      </c>
      <c r="F1774" s="681" t="s">
        <v>977</v>
      </c>
      <c r="G1774" s="681" t="s">
        <v>1989</v>
      </c>
      <c r="H1774" s="681" t="s">
        <v>4513</v>
      </c>
      <c r="I1774" s="682">
        <v>27.1</v>
      </c>
    </row>
    <row r="1775" spans="2:9">
      <c r="B1775" s="681" t="s">
        <v>4514</v>
      </c>
      <c r="C1775" s="681" t="s">
        <v>4402</v>
      </c>
      <c r="D1775" s="681" t="s">
        <v>975</v>
      </c>
      <c r="E1775" s="681" t="s">
        <v>4515</v>
      </c>
      <c r="F1775" s="681" t="s">
        <v>977</v>
      </c>
      <c r="G1775" s="681" t="s">
        <v>1989</v>
      </c>
      <c r="H1775" s="681" t="s">
        <v>4513</v>
      </c>
      <c r="I1775" s="682">
        <v>230</v>
      </c>
    </row>
    <row r="1776" spans="2:9">
      <c r="B1776" s="681" t="s">
        <v>4516</v>
      </c>
      <c r="C1776" s="681" t="s">
        <v>4402</v>
      </c>
      <c r="D1776" s="681" t="s">
        <v>975</v>
      </c>
      <c r="E1776" s="681" t="s">
        <v>1140</v>
      </c>
      <c r="F1776" s="681" t="s">
        <v>977</v>
      </c>
      <c r="G1776" s="681" t="s">
        <v>1989</v>
      </c>
      <c r="H1776" s="681" t="s">
        <v>4513</v>
      </c>
      <c r="I1776" s="682">
        <v>24.1</v>
      </c>
    </row>
    <row r="1777" spans="2:9">
      <c r="B1777" s="681" t="s">
        <v>4517</v>
      </c>
      <c r="C1777" s="681" t="s">
        <v>4402</v>
      </c>
      <c r="D1777" s="681" t="s">
        <v>975</v>
      </c>
      <c r="E1777" s="681" t="s">
        <v>4518</v>
      </c>
      <c r="F1777" s="681" t="s">
        <v>977</v>
      </c>
      <c r="G1777" s="681" t="s">
        <v>1989</v>
      </c>
      <c r="H1777" s="681" t="s">
        <v>4513</v>
      </c>
      <c r="I1777" s="682">
        <v>28</v>
      </c>
    </row>
    <row r="1778" spans="2:9">
      <c r="B1778" s="681" t="s">
        <v>4519</v>
      </c>
      <c r="C1778" s="681" t="s">
        <v>4402</v>
      </c>
      <c r="D1778" s="681" t="s">
        <v>975</v>
      </c>
      <c r="E1778" s="681" t="s">
        <v>1276</v>
      </c>
      <c r="F1778" s="681" t="s">
        <v>977</v>
      </c>
      <c r="G1778" s="681" t="s">
        <v>1989</v>
      </c>
      <c r="H1778" s="681" t="s">
        <v>4513</v>
      </c>
      <c r="I1778" s="682">
        <v>61.5</v>
      </c>
    </row>
    <row r="1779" spans="2:9">
      <c r="B1779" s="681" t="s">
        <v>4520</v>
      </c>
      <c r="C1779" s="681" t="s">
        <v>4402</v>
      </c>
      <c r="D1779" s="681" t="s">
        <v>975</v>
      </c>
      <c r="E1779" s="681" t="s">
        <v>4521</v>
      </c>
      <c r="F1779" s="681" t="s">
        <v>977</v>
      </c>
      <c r="G1779" s="681" t="s">
        <v>1989</v>
      </c>
      <c r="H1779" s="681" t="s">
        <v>4513</v>
      </c>
      <c r="I1779" s="682">
        <v>36.9</v>
      </c>
    </row>
    <row r="1780" spans="2:9">
      <c r="B1780" s="681" t="s">
        <v>4522</v>
      </c>
      <c r="C1780" s="681" t="s">
        <v>4402</v>
      </c>
      <c r="D1780" s="681" t="s">
        <v>975</v>
      </c>
      <c r="E1780" s="681" t="s">
        <v>4523</v>
      </c>
      <c r="F1780" s="681" t="s">
        <v>977</v>
      </c>
      <c r="G1780" s="681" t="s">
        <v>1989</v>
      </c>
      <c r="H1780" s="681" t="s">
        <v>4513</v>
      </c>
      <c r="I1780" s="682">
        <v>19</v>
      </c>
    </row>
    <row r="1781" spans="2:9">
      <c r="B1781" s="681" t="s">
        <v>4524</v>
      </c>
      <c r="C1781" s="681" t="s">
        <v>4402</v>
      </c>
      <c r="D1781" s="681" t="s">
        <v>975</v>
      </c>
      <c r="E1781" s="681" t="s">
        <v>4525</v>
      </c>
      <c r="F1781" s="681" t="s">
        <v>977</v>
      </c>
      <c r="G1781" s="681" t="s">
        <v>1989</v>
      </c>
      <c r="H1781" s="681" t="s">
        <v>4513</v>
      </c>
      <c r="I1781" s="682">
        <v>26</v>
      </c>
    </row>
    <row r="1782" spans="2:9">
      <c r="B1782" s="681" t="s">
        <v>4526</v>
      </c>
      <c r="C1782" s="681" t="s">
        <v>4402</v>
      </c>
      <c r="D1782" s="681" t="s">
        <v>975</v>
      </c>
      <c r="E1782" s="681" t="s">
        <v>4527</v>
      </c>
      <c r="F1782" s="681" t="s">
        <v>977</v>
      </c>
      <c r="G1782" s="681" t="s">
        <v>1989</v>
      </c>
      <c r="H1782" s="681" t="s">
        <v>4513</v>
      </c>
      <c r="I1782" s="682">
        <v>33</v>
      </c>
    </row>
    <row r="1783" spans="2:9">
      <c r="B1783" s="681" t="s">
        <v>4528</v>
      </c>
      <c r="C1783" s="681" t="s">
        <v>4402</v>
      </c>
      <c r="D1783" s="681" t="s">
        <v>975</v>
      </c>
      <c r="E1783" s="681" t="s">
        <v>4529</v>
      </c>
      <c r="F1783" s="681" t="s">
        <v>977</v>
      </c>
      <c r="G1783" s="681" t="s">
        <v>1989</v>
      </c>
      <c r="H1783" s="681" t="s">
        <v>4513</v>
      </c>
      <c r="I1783" s="682">
        <v>11.5</v>
      </c>
    </row>
    <row r="1784" spans="2:9">
      <c r="B1784" s="681" t="s">
        <v>4530</v>
      </c>
      <c r="C1784" s="681" t="s">
        <v>4402</v>
      </c>
      <c r="D1784" s="681" t="s">
        <v>975</v>
      </c>
      <c r="E1784" s="681" t="s">
        <v>4531</v>
      </c>
      <c r="F1784" s="681" t="s">
        <v>977</v>
      </c>
      <c r="G1784" s="681" t="s">
        <v>1989</v>
      </c>
      <c r="H1784" s="681" t="s">
        <v>4513</v>
      </c>
      <c r="I1784" s="682">
        <v>9.1</v>
      </c>
    </row>
    <row r="1785" spans="2:9">
      <c r="B1785" s="681" t="s">
        <v>4532</v>
      </c>
      <c r="C1785" s="681" t="s">
        <v>4402</v>
      </c>
      <c r="D1785" s="681" t="s">
        <v>975</v>
      </c>
      <c r="E1785" s="681" t="s">
        <v>4533</v>
      </c>
      <c r="F1785" s="681" t="s">
        <v>977</v>
      </c>
      <c r="G1785" s="681" t="s">
        <v>1989</v>
      </c>
      <c r="H1785" s="681" t="s">
        <v>4513</v>
      </c>
      <c r="I1785" s="682">
        <v>11.5</v>
      </c>
    </row>
    <row r="1786" spans="2:9">
      <c r="B1786" s="681" t="s">
        <v>4534</v>
      </c>
      <c r="C1786" s="681" t="s">
        <v>4402</v>
      </c>
      <c r="D1786" s="681" t="s">
        <v>975</v>
      </c>
      <c r="E1786" s="681" t="s">
        <v>4535</v>
      </c>
      <c r="F1786" s="681" t="s">
        <v>946</v>
      </c>
      <c r="G1786" s="681" t="s">
        <v>3229</v>
      </c>
      <c r="H1786" s="681" t="s">
        <v>4513</v>
      </c>
      <c r="I1786" s="682">
        <v>18.7</v>
      </c>
    </row>
    <row r="1787" spans="2:9">
      <c r="B1787" s="681" t="s">
        <v>4536</v>
      </c>
      <c r="C1787" s="681" t="s">
        <v>4402</v>
      </c>
      <c r="D1787" s="681" t="s">
        <v>975</v>
      </c>
      <c r="E1787" s="681" t="s">
        <v>4537</v>
      </c>
      <c r="F1787" s="681" t="s">
        <v>946</v>
      </c>
      <c r="G1787" s="681" t="s">
        <v>3229</v>
      </c>
      <c r="H1787" s="681" t="s">
        <v>4513</v>
      </c>
      <c r="I1787" s="682">
        <v>27</v>
      </c>
    </row>
    <row r="1788" spans="2:9">
      <c r="B1788" s="681" t="s">
        <v>4538</v>
      </c>
      <c r="C1788" s="681" t="s">
        <v>4402</v>
      </c>
      <c r="D1788" s="681" t="s">
        <v>975</v>
      </c>
      <c r="E1788" s="681" t="s">
        <v>4539</v>
      </c>
      <c r="F1788" s="681" t="s">
        <v>946</v>
      </c>
      <c r="G1788" s="681" t="s">
        <v>3229</v>
      </c>
      <c r="H1788" s="681" t="s">
        <v>4513</v>
      </c>
      <c r="I1788" s="682">
        <v>27.5</v>
      </c>
    </row>
    <row r="1789" spans="2:9">
      <c r="B1789" s="681" t="s">
        <v>4540</v>
      </c>
      <c r="C1789" s="681" t="s">
        <v>4402</v>
      </c>
      <c r="D1789" s="681" t="s">
        <v>975</v>
      </c>
      <c r="E1789" s="681" t="s">
        <v>4541</v>
      </c>
      <c r="F1789" s="681" t="s">
        <v>946</v>
      </c>
      <c r="G1789" s="681" t="s">
        <v>3229</v>
      </c>
      <c r="H1789" s="681" t="s">
        <v>4513</v>
      </c>
      <c r="I1789" s="682">
        <v>6.8</v>
      </c>
    </row>
    <row r="1790" spans="2:9">
      <c r="B1790" s="681" t="s">
        <v>4542</v>
      </c>
      <c r="C1790" s="681" t="s">
        <v>4402</v>
      </c>
      <c r="D1790" s="681" t="s">
        <v>975</v>
      </c>
      <c r="E1790" s="681" t="s">
        <v>4543</v>
      </c>
      <c r="F1790" s="681" t="s">
        <v>946</v>
      </c>
      <c r="G1790" s="681" t="s">
        <v>3229</v>
      </c>
      <c r="H1790" s="681" t="s">
        <v>4513</v>
      </c>
      <c r="I1790" s="682">
        <v>25</v>
      </c>
    </row>
    <row r="1791" spans="2:9">
      <c r="B1791" s="681" t="s">
        <v>4544</v>
      </c>
      <c r="C1791" s="681" t="s">
        <v>4402</v>
      </c>
      <c r="D1791" s="681" t="s">
        <v>975</v>
      </c>
      <c r="E1791" s="681" t="s">
        <v>4545</v>
      </c>
      <c r="F1791" s="681" t="s">
        <v>946</v>
      </c>
      <c r="G1791" s="681" t="s">
        <v>3229</v>
      </c>
      <c r="H1791" s="681" t="s">
        <v>4513</v>
      </c>
      <c r="I1791" s="682">
        <v>20</v>
      </c>
    </row>
    <row r="1792" spans="2:9">
      <c r="B1792" s="681" t="s">
        <v>4546</v>
      </c>
      <c r="C1792" s="681" t="s">
        <v>4402</v>
      </c>
      <c r="D1792" s="681" t="s">
        <v>975</v>
      </c>
      <c r="E1792" s="681" t="s">
        <v>4547</v>
      </c>
      <c r="F1792" s="681" t="s">
        <v>946</v>
      </c>
      <c r="G1792" s="681" t="s">
        <v>3229</v>
      </c>
      <c r="H1792" s="681" t="s">
        <v>4513</v>
      </c>
      <c r="I1792" s="682">
        <v>7.1</v>
      </c>
    </row>
    <row r="1793" spans="2:9">
      <c r="B1793" s="681" t="s">
        <v>4548</v>
      </c>
      <c r="C1793" s="681" t="s">
        <v>4402</v>
      </c>
      <c r="D1793" s="681" t="s">
        <v>975</v>
      </c>
      <c r="E1793" s="681" t="s">
        <v>4549</v>
      </c>
      <c r="F1793" s="681" t="s">
        <v>946</v>
      </c>
      <c r="G1793" s="681" t="s">
        <v>3229</v>
      </c>
      <c r="H1793" s="681" t="s">
        <v>4513</v>
      </c>
      <c r="I1793" s="682">
        <v>3.7</v>
      </c>
    </row>
    <row r="1794" spans="2:9">
      <c r="B1794" s="681" t="s">
        <v>4550</v>
      </c>
      <c r="C1794" s="681" t="s">
        <v>4402</v>
      </c>
      <c r="D1794" s="681" t="s">
        <v>975</v>
      </c>
      <c r="E1794" s="681" t="s">
        <v>2400</v>
      </c>
      <c r="F1794" s="681" t="s">
        <v>946</v>
      </c>
      <c r="G1794" s="681" t="s">
        <v>3229</v>
      </c>
      <c r="H1794" s="681" t="s">
        <v>4513</v>
      </c>
      <c r="I1794" s="682">
        <v>35</v>
      </c>
    </row>
    <row r="1795" spans="2:9">
      <c r="B1795" s="681" t="s">
        <v>4551</v>
      </c>
      <c r="C1795" s="681" t="s">
        <v>4402</v>
      </c>
      <c r="D1795" s="681" t="s">
        <v>975</v>
      </c>
      <c r="E1795" s="681" t="s">
        <v>3992</v>
      </c>
      <c r="F1795" s="681" t="s">
        <v>946</v>
      </c>
      <c r="G1795" s="681" t="s">
        <v>3229</v>
      </c>
      <c r="H1795" s="681" t="s">
        <v>4513</v>
      </c>
      <c r="I1795" s="682">
        <v>2.9</v>
      </c>
    </row>
    <row r="1796" spans="2:9">
      <c r="B1796" s="681" t="s">
        <v>4552</v>
      </c>
      <c r="C1796" s="681" t="s">
        <v>4402</v>
      </c>
      <c r="D1796" s="681" t="s">
        <v>975</v>
      </c>
      <c r="E1796" s="681" t="s">
        <v>4553</v>
      </c>
      <c r="F1796" s="681" t="s">
        <v>946</v>
      </c>
      <c r="G1796" s="681" t="s">
        <v>3229</v>
      </c>
      <c r="H1796" s="681" t="s">
        <v>4513</v>
      </c>
      <c r="I1796" s="682">
        <v>2.9</v>
      </c>
    </row>
    <row r="1797" spans="2:9">
      <c r="B1797" s="681" t="s">
        <v>4554</v>
      </c>
      <c r="C1797" s="681" t="s">
        <v>4402</v>
      </c>
      <c r="D1797" s="681" t="s">
        <v>975</v>
      </c>
      <c r="E1797" s="681" t="s">
        <v>4555</v>
      </c>
      <c r="F1797" s="681" t="s">
        <v>946</v>
      </c>
      <c r="G1797" s="681" t="s">
        <v>4439</v>
      </c>
      <c r="H1797" s="681" t="s">
        <v>4513</v>
      </c>
      <c r="I1797" s="682">
        <v>36.5</v>
      </c>
    </row>
    <row r="1798" spans="2:9">
      <c r="B1798" s="681" t="s">
        <v>4556</v>
      </c>
      <c r="C1798" s="681" t="s">
        <v>4402</v>
      </c>
      <c r="D1798" s="681" t="s">
        <v>975</v>
      </c>
      <c r="E1798" s="681" t="s">
        <v>4557</v>
      </c>
      <c r="F1798" s="681" t="s">
        <v>946</v>
      </c>
      <c r="G1798" s="681" t="s">
        <v>4439</v>
      </c>
      <c r="H1798" s="681" t="s">
        <v>4513</v>
      </c>
      <c r="I1798" s="682">
        <v>16</v>
      </c>
    </row>
    <row r="1799" spans="2:9">
      <c r="B1799" s="681" t="s">
        <v>4558</v>
      </c>
      <c r="C1799" s="681" t="s">
        <v>4402</v>
      </c>
      <c r="D1799" s="681" t="s">
        <v>975</v>
      </c>
      <c r="E1799" s="681" t="s">
        <v>4559</v>
      </c>
      <c r="F1799" s="681" t="s">
        <v>946</v>
      </c>
      <c r="G1799" s="681" t="s">
        <v>4439</v>
      </c>
      <c r="H1799" s="681" t="s">
        <v>4513</v>
      </c>
      <c r="I1799" s="682">
        <v>50</v>
      </c>
    </row>
    <row r="1800" spans="2:9">
      <c r="B1800" s="681" t="s">
        <v>4560</v>
      </c>
      <c r="C1800" s="681" t="s">
        <v>4402</v>
      </c>
      <c r="D1800" s="681" t="s">
        <v>975</v>
      </c>
      <c r="E1800" s="681" t="s">
        <v>4561</v>
      </c>
      <c r="F1800" s="681" t="s">
        <v>946</v>
      </c>
      <c r="G1800" s="681" t="s">
        <v>4442</v>
      </c>
      <c r="H1800" s="681" t="s">
        <v>4513</v>
      </c>
      <c r="I1800" s="682">
        <v>35</v>
      </c>
    </row>
    <row r="1801" spans="2:9">
      <c r="B1801" s="681" t="s">
        <v>4562</v>
      </c>
      <c r="C1801" s="681" t="s">
        <v>4402</v>
      </c>
      <c r="D1801" s="681" t="s">
        <v>975</v>
      </c>
      <c r="E1801" s="681" t="s">
        <v>4563</v>
      </c>
      <c r="F1801" s="681" t="s">
        <v>946</v>
      </c>
      <c r="G1801" s="681" t="s">
        <v>4442</v>
      </c>
      <c r="H1801" s="681" t="s">
        <v>4513</v>
      </c>
      <c r="I1801" s="682">
        <v>44</v>
      </c>
    </row>
    <row r="1802" spans="2:9">
      <c r="B1802" s="681" t="s">
        <v>4564</v>
      </c>
      <c r="C1802" s="681" t="s">
        <v>4402</v>
      </c>
      <c r="D1802" s="681" t="s">
        <v>975</v>
      </c>
      <c r="E1802" s="681" t="s">
        <v>4565</v>
      </c>
      <c r="F1802" s="681" t="s">
        <v>946</v>
      </c>
      <c r="G1802" s="681" t="s">
        <v>4442</v>
      </c>
      <c r="H1802" s="681" t="s">
        <v>4513</v>
      </c>
      <c r="I1802" s="682">
        <v>41.5</v>
      </c>
    </row>
    <row r="1803" spans="2:9">
      <c r="B1803" s="681" t="s">
        <v>4566</v>
      </c>
      <c r="C1803" s="681" t="s">
        <v>4402</v>
      </c>
      <c r="D1803" s="681" t="s">
        <v>975</v>
      </c>
      <c r="E1803" s="681" t="s">
        <v>4567</v>
      </c>
      <c r="F1803" s="681" t="s">
        <v>946</v>
      </c>
      <c r="G1803" s="681" t="s">
        <v>4442</v>
      </c>
      <c r="H1803" s="681" t="s">
        <v>4513</v>
      </c>
      <c r="I1803" s="682">
        <v>38</v>
      </c>
    </row>
    <row r="1804" spans="2:9">
      <c r="B1804" s="681" t="s">
        <v>4568</v>
      </c>
      <c r="C1804" s="681" t="s">
        <v>4402</v>
      </c>
      <c r="D1804" s="681" t="s">
        <v>975</v>
      </c>
      <c r="E1804" s="681" t="s">
        <v>3703</v>
      </c>
      <c r="F1804" s="681" t="s">
        <v>946</v>
      </c>
      <c r="G1804" s="681" t="s">
        <v>3925</v>
      </c>
      <c r="H1804" s="681" t="s">
        <v>4513</v>
      </c>
      <c r="I1804" s="682">
        <v>50.8</v>
      </c>
    </row>
    <row r="1805" spans="2:9">
      <c r="B1805" s="681" t="s">
        <v>4569</v>
      </c>
      <c r="C1805" s="681" t="s">
        <v>4402</v>
      </c>
      <c r="D1805" s="681" t="s">
        <v>975</v>
      </c>
      <c r="E1805" s="681" t="s">
        <v>4570</v>
      </c>
      <c r="F1805" s="681" t="s">
        <v>946</v>
      </c>
      <c r="G1805" s="681" t="s">
        <v>3925</v>
      </c>
      <c r="H1805" s="681" t="s">
        <v>4513</v>
      </c>
      <c r="I1805" s="682">
        <v>34</v>
      </c>
    </row>
    <row r="1806" spans="2:9">
      <c r="B1806" s="681" t="s">
        <v>4571</v>
      </c>
      <c r="C1806" s="681" t="s">
        <v>4402</v>
      </c>
      <c r="D1806" s="681" t="s">
        <v>975</v>
      </c>
      <c r="E1806" s="681" t="s">
        <v>4572</v>
      </c>
      <c r="F1806" s="681" t="s">
        <v>946</v>
      </c>
      <c r="G1806" s="681" t="s">
        <v>3925</v>
      </c>
      <c r="H1806" s="681" t="s">
        <v>4513</v>
      </c>
      <c r="I1806" s="682">
        <v>28.1</v>
      </c>
    </row>
    <row r="1807" spans="2:9">
      <c r="B1807" s="681" t="s">
        <v>4573</v>
      </c>
      <c r="C1807" s="681" t="s">
        <v>4402</v>
      </c>
      <c r="D1807" s="681" t="s">
        <v>975</v>
      </c>
      <c r="E1807" s="681" t="s">
        <v>4574</v>
      </c>
      <c r="F1807" s="681" t="s">
        <v>946</v>
      </c>
      <c r="G1807" s="681" t="s">
        <v>3925</v>
      </c>
      <c r="H1807" s="681" t="s">
        <v>4513</v>
      </c>
      <c r="I1807" s="682">
        <v>96</v>
      </c>
    </row>
    <row r="1808" spans="2:9">
      <c r="B1808" s="681" t="s">
        <v>4575</v>
      </c>
      <c r="C1808" s="681" t="s">
        <v>4402</v>
      </c>
      <c r="D1808" s="681" t="s">
        <v>975</v>
      </c>
      <c r="E1808" s="681" t="s">
        <v>1930</v>
      </c>
      <c r="F1808" s="681" t="s">
        <v>946</v>
      </c>
      <c r="G1808" s="681" t="s">
        <v>3925</v>
      </c>
      <c r="H1808" s="681" t="s">
        <v>4513</v>
      </c>
      <c r="I1808" s="682">
        <v>9.4</v>
      </c>
    </row>
    <row r="1809" spans="2:9">
      <c r="B1809" s="681" t="s">
        <v>4576</v>
      </c>
      <c r="C1809" s="681" t="s">
        <v>4402</v>
      </c>
      <c r="D1809" s="681" t="s">
        <v>975</v>
      </c>
      <c r="E1809" s="681" t="s">
        <v>2156</v>
      </c>
      <c r="F1809" s="681" t="s">
        <v>946</v>
      </c>
      <c r="G1809" s="681" t="s">
        <v>3925</v>
      </c>
      <c r="H1809" s="681" t="s">
        <v>4513</v>
      </c>
      <c r="I1809" s="682">
        <v>6.8</v>
      </c>
    </row>
    <row r="1810" spans="2:9">
      <c r="B1810" s="681" t="s">
        <v>4577</v>
      </c>
      <c r="C1810" s="681" t="s">
        <v>4402</v>
      </c>
      <c r="D1810" s="681" t="s">
        <v>975</v>
      </c>
      <c r="E1810" s="681" t="s">
        <v>4578</v>
      </c>
      <c r="F1810" s="681" t="s">
        <v>1258</v>
      </c>
      <c r="G1810" s="681" t="s">
        <v>4579</v>
      </c>
      <c r="H1810" s="681" t="s">
        <v>4513</v>
      </c>
      <c r="I1810" s="682">
        <v>14.5</v>
      </c>
    </row>
    <row r="1811" spans="2:9">
      <c r="B1811" s="681" t="s">
        <v>4580</v>
      </c>
      <c r="C1811" s="681" t="s">
        <v>4402</v>
      </c>
      <c r="D1811" s="681" t="s">
        <v>975</v>
      </c>
      <c r="E1811" s="681" t="s">
        <v>4581</v>
      </c>
      <c r="F1811" s="681" t="s">
        <v>1258</v>
      </c>
      <c r="G1811" s="681" t="s">
        <v>4582</v>
      </c>
      <c r="H1811" s="681" t="s">
        <v>4513</v>
      </c>
      <c r="I1811" s="682">
        <v>58</v>
      </c>
    </row>
    <row r="1812" spans="2:9">
      <c r="B1812" s="681" t="s">
        <v>4583</v>
      </c>
      <c r="C1812" s="681" t="s">
        <v>4402</v>
      </c>
      <c r="D1812" s="681" t="s">
        <v>975</v>
      </c>
      <c r="E1812" s="681" t="s">
        <v>4584</v>
      </c>
      <c r="F1812" s="681" t="s">
        <v>1258</v>
      </c>
      <c r="G1812" s="681" t="s">
        <v>4585</v>
      </c>
      <c r="H1812" s="681" t="s">
        <v>4513</v>
      </c>
      <c r="I1812" s="682">
        <v>7.1</v>
      </c>
    </row>
    <row r="1813" spans="2:9">
      <c r="B1813" s="681" t="s">
        <v>4586</v>
      </c>
      <c r="C1813" s="681" t="s">
        <v>4402</v>
      </c>
      <c r="D1813" s="681" t="s">
        <v>975</v>
      </c>
      <c r="E1813" s="681" t="s">
        <v>1324</v>
      </c>
      <c r="F1813" s="681" t="s">
        <v>1258</v>
      </c>
      <c r="G1813" s="681" t="s">
        <v>4585</v>
      </c>
      <c r="H1813" s="681" t="s">
        <v>4513</v>
      </c>
      <c r="I1813" s="682">
        <v>20.5</v>
      </c>
    </row>
    <row r="1814" spans="2:9">
      <c r="B1814" s="681" t="s">
        <v>4587</v>
      </c>
      <c r="C1814" s="681" t="s">
        <v>4402</v>
      </c>
      <c r="D1814" s="681" t="s">
        <v>975</v>
      </c>
      <c r="E1814" s="681" t="s">
        <v>4588</v>
      </c>
      <c r="F1814" s="681" t="s">
        <v>1258</v>
      </c>
      <c r="G1814" s="681" t="s">
        <v>4585</v>
      </c>
      <c r="H1814" s="681" t="s">
        <v>4513</v>
      </c>
      <c r="I1814" s="682">
        <v>21.3</v>
      </c>
    </row>
    <row r="1815" spans="2:9">
      <c r="B1815" s="681" t="s">
        <v>4589</v>
      </c>
      <c r="C1815" s="681" t="s">
        <v>4402</v>
      </c>
      <c r="D1815" s="681" t="s">
        <v>975</v>
      </c>
      <c r="E1815" s="681" t="s">
        <v>4590</v>
      </c>
      <c r="F1815" s="681" t="s">
        <v>1258</v>
      </c>
      <c r="G1815" s="681" t="s">
        <v>4458</v>
      </c>
      <c r="H1815" s="681" t="s">
        <v>4513</v>
      </c>
      <c r="I1815" s="682">
        <v>41</v>
      </c>
    </row>
    <row r="1816" spans="2:9">
      <c r="B1816" s="681" t="s">
        <v>4591</v>
      </c>
      <c r="C1816" s="681" t="s">
        <v>4402</v>
      </c>
      <c r="D1816" s="681" t="s">
        <v>975</v>
      </c>
      <c r="E1816" s="681" t="s">
        <v>4592</v>
      </c>
      <c r="F1816" s="681" t="s">
        <v>1258</v>
      </c>
      <c r="G1816" s="681" t="s">
        <v>4458</v>
      </c>
      <c r="H1816" s="681" t="s">
        <v>4513</v>
      </c>
      <c r="I1816" s="682">
        <v>186</v>
      </c>
    </row>
    <row r="1817" spans="2:9">
      <c r="B1817" s="681" t="s">
        <v>4593</v>
      </c>
      <c r="C1817" s="681" t="s">
        <v>4402</v>
      </c>
      <c r="D1817" s="681" t="s">
        <v>975</v>
      </c>
      <c r="E1817" s="681" t="s">
        <v>4594</v>
      </c>
      <c r="F1817" s="681" t="s">
        <v>1258</v>
      </c>
      <c r="G1817" s="681" t="s">
        <v>3466</v>
      </c>
      <c r="H1817" s="681" t="s">
        <v>4513</v>
      </c>
      <c r="I1817" s="682">
        <v>30</v>
      </c>
    </row>
    <row r="1818" spans="2:9">
      <c r="B1818" s="681" t="s">
        <v>4595</v>
      </c>
      <c r="C1818" s="681" t="s">
        <v>4402</v>
      </c>
      <c r="D1818" s="681" t="s">
        <v>975</v>
      </c>
      <c r="E1818" s="681" t="s">
        <v>4596</v>
      </c>
      <c r="F1818" s="681" t="s">
        <v>1258</v>
      </c>
      <c r="G1818" s="681" t="s">
        <v>3466</v>
      </c>
      <c r="H1818" s="681" t="s">
        <v>4513</v>
      </c>
      <c r="I1818" s="682">
        <v>44.7</v>
      </c>
    </row>
    <row r="1819" spans="2:9">
      <c r="B1819" s="681" t="s">
        <v>4597</v>
      </c>
      <c r="C1819" s="681" t="s">
        <v>4402</v>
      </c>
      <c r="D1819" s="681" t="s">
        <v>975</v>
      </c>
      <c r="E1819" s="681" t="s">
        <v>4598</v>
      </c>
      <c r="F1819" s="681" t="s">
        <v>1258</v>
      </c>
      <c r="G1819" s="681" t="s">
        <v>3466</v>
      </c>
      <c r="H1819" s="681" t="s">
        <v>4513</v>
      </c>
      <c r="I1819" s="682">
        <v>4.9000000000000004</v>
      </c>
    </row>
    <row r="1820" spans="2:9">
      <c r="B1820" s="681" t="s">
        <v>4599</v>
      </c>
      <c r="C1820" s="681" t="s">
        <v>4402</v>
      </c>
      <c r="D1820" s="681" t="s">
        <v>975</v>
      </c>
      <c r="E1820" s="681" t="s">
        <v>4600</v>
      </c>
      <c r="F1820" s="681" t="s">
        <v>1258</v>
      </c>
      <c r="G1820" s="681" t="s">
        <v>3469</v>
      </c>
      <c r="H1820" s="681" t="s">
        <v>4513</v>
      </c>
      <c r="I1820" s="682">
        <v>11.9</v>
      </c>
    </row>
    <row r="1821" spans="2:9">
      <c r="B1821" s="681" t="s">
        <v>4601</v>
      </c>
      <c r="C1821" s="681" t="s">
        <v>4402</v>
      </c>
      <c r="D1821" s="681" t="s">
        <v>975</v>
      </c>
      <c r="E1821" s="681" t="s">
        <v>4602</v>
      </c>
      <c r="F1821" s="681" t="s">
        <v>1258</v>
      </c>
      <c r="G1821" s="681" t="s">
        <v>3469</v>
      </c>
      <c r="H1821" s="681" t="s">
        <v>4513</v>
      </c>
      <c r="I1821" s="682">
        <v>11.5</v>
      </c>
    </row>
    <row r="1822" spans="2:9">
      <c r="B1822" s="681" t="s">
        <v>4603</v>
      </c>
      <c r="C1822" s="681" t="s">
        <v>4402</v>
      </c>
      <c r="D1822" s="681" t="s">
        <v>975</v>
      </c>
      <c r="E1822" s="681" t="s">
        <v>4604</v>
      </c>
      <c r="F1822" s="681" t="s">
        <v>1258</v>
      </c>
      <c r="G1822" s="681" t="s">
        <v>3469</v>
      </c>
      <c r="H1822" s="681" t="s">
        <v>4513</v>
      </c>
      <c r="I1822" s="682">
        <v>7</v>
      </c>
    </row>
    <row r="1823" spans="2:9">
      <c r="B1823" s="681" t="s">
        <v>4605</v>
      </c>
      <c r="C1823" s="681" t="s">
        <v>4402</v>
      </c>
      <c r="D1823" s="681" t="s">
        <v>975</v>
      </c>
      <c r="E1823" s="681" t="s">
        <v>3063</v>
      </c>
      <c r="F1823" s="681" t="s">
        <v>1258</v>
      </c>
      <c r="G1823" s="681" t="s">
        <v>4606</v>
      </c>
      <c r="H1823" s="681" t="s">
        <v>4513</v>
      </c>
      <c r="I1823" s="682">
        <v>6.6</v>
      </c>
    </row>
    <row r="1824" spans="2:9">
      <c r="B1824" s="681" t="s">
        <v>4607</v>
      </c>
      <c r="C1824" s="681" t="s">
        <v>4402</v>
      </c>
      <c r="D1824" s="681" t="s">
        <v>975</v>
      </c>
      <c r="E1824" s="681" t="s">
        <v>1252</v>
      </c>
      <c r="F1824" s="681" t="s">
        <v>1258</v>
      </c>
      <c r="G1824" s="681" t="s">
        <v>4608</v>
      </c>
      <c r="H1824" s="681" t="s">
        <v>4513</v>
      </c>
      <c r="I1824" s="682">
        <v>17.100000000000001</v>
      </c>
    </row>
    <row r="1825" spans="2:9">
      <c r="B1825" s="681" t="s">
        <v>4609</v>
      </c>
      <c r="C1825" s="681" t="s">
        <v>4402</v>
      </c>
      <c r="D1825" s="681" t="s">
        <v>975</v>
      </c>
      <c r="E1825" s="681" t="s">
        <v>4610</v>
      </c>
      <c r="F1825" s="681" t="s">
        <v>1258</v>
      </c>
      <c r="G1825" s="681" t="s">
        <v>4608</v>
      </c>
      <c r="H1825" s="681" t="s">
        <v>4513</v>
      </c>
      <c r="I1825" s="682">
        <v>35.200000000000003</v>
      </c>
    </row>
    <row r="1826" spans="2:9">
      <c r="B1826" s="681" t="s">
        <v>4611</v>
      </c>
      <c r="C1826" s="681" t="s">
        <v>4402</v>
      </c>
      <c r="D1826" s="681" t="s">
        <v>975</v>
      </c>
      <c r="E1826" s="681" t="s">
        <v>4612</v>
      </c>
      <c r="F1826" s="681" t="s">
        <v>1258</v>
      </c>
      <c r="G1826" s="681" t="s">
        <v>4492</v>
      </c>
      <c r="H1826" s="681" t="s">
        <v>4513</v>
      </c>
      <c r="I1826" s="682">
        <v>24</v>
      </c>
    </row>
    <row r="1827" spans="2:9">
      <c r="B1827" s="681" t="s">
        <v>4613</v>
      </c>
      <c r="C1827" s="681" t="s">
        <v>4402</v>
      </c>
      <c r="D1827" s="681" t="s">
        <v>975</v>
      </c>
      <c r="E1827" s="681" t="s">
        <v>4614</v>
      </c>
      <c r="F1827" s="681" t="s">
        <v>1258</v>
      </c>
      <c r="G1827" s="681" t="s">
        <v>4615</v>
      </c>
      <c r="H1827" s="681" t="s">
        <v>4513</v>
      </c>
      <c r="I1827" s="682">
        <v>66.7</v>
      </c>
    </row>
    <row r="1828" spans="2:9">
      <c r="B1828" s="681" t="s">
        <v>4616</v>
      </c>
      <c r="C1828" s="681" t="s">
        <v>4402</v>
      </c>
      <c r="D1828" s="681" t="s">
        <v>975</v>
      </c>
      <c r="E1828" s="681" t="s">
        <v>4617</v>
      </c>
      <c r="F1828" s="681" t="s">
        <v>1258</v>
      </c>
      <c r="G1828" s="681" t="s">
        <v>4615</v>
      </c>
      <c r="H1828" s="681" t="s">
        <v>4513</v>
      </c>
      <c r="I1828" s="682">
        <v>3.9</v>
      </c>
    </row>
    <row r="1829" spans="2:9">
      <c r="B1829" s="681" t="s">
        <v>4618</v>
      </c>
      <c r="C1829" s="681" t="s">
        <v>4402</v>
      </c>
      <c r="D1829" s="681" t="s">
        <v>975</v>
      </c>
      <c r="E1829" s="681" t="s">
        <v>4619</v>
      </c>
      <c r="F1829" s="681" t="s">
        <v>1258</v>
      </c>
      <c r="G1829" s="681" t="s">
        <v>4615</v>
      </c>
      <c r="H1829" s="681" t="s">
        <v>4513</v>
      </c>
      <c r="I1829" s="682">
        <v>25.6</v>
      </c>
    </row>
    <row r="1830" spans="2:9">
      <c r="B1830" s="681" t="s">
        <v>4620</v>
      </c>
      <c r="C1830" s="681" t="s">
        <v>4402</v>
      </c>
      <c r="D1830" s="681" t="s">
        <v>975</v>
      </c>
      <c r="E1830" s="681" t="s">
        <v>4621</v>
      </c>
      <c r="F1830" s="681" t="s">
        <v>1258</v>
      </c>
      <c r="G1830" s="681" t="s">
        <v>4615</v>
      </c>
      <c r="H1830" s="681" t="s">
        <v>4513</v>
      </c>
      <c r="I1830" s="682">
        <v>26.2</v>
      </c>
    </row>
    <row r="1831" spans="2:9">
      <c r="B1831" s="681" t="s">
        <v>4622</v>
      </c>
      <c r="C1831" s="681" t="s">
        <v>4402</v>
      </c>
      <c r="D1831" s="681" t="s">
        <v>975</v>
      </c>
      <c r="E1831" s="681" t="s">
        <v>4623</v>
      </c>
      <c r="F1831" s="681" t="s">
        <v>1258</v>
      </c>
      <c r="G1831" s="681" t="s">
        <v>4615</v>
      </c>
      <c r="H1831" s="681" t="s">
        <v>4513</v>
      </c>
      <c r="I1831" s="682">
        <v>23</v>
      </c>
    </row>
    <row r="1832" spans="2:9">
      <c r="B1832" s="681" t="s">
        <v>4624</v>
      </c>
      <c r="C1832" s="681" t="s">
        <v>4402</v>
      </c>
      <c r="D1832" s="681" t="s">
        <v>975</v>
      </c>
      <c r="E1832" s="681" t="s">
        <v>4625</v>
      </c>
      <c r="F1832" s="681" t="s">
        <v>1258</v>
      </c>
      <c r="G1832" s="681" t="s">
        <v>4615</v>
      </c>
      <c r="H1832" s="681" t="s">
        <v>4513</v>
      </c>
      <c r="I1832" s="682">
        <v>20.2</v>
      </c>
    </row>
    <row r="1833" spans="2:9">
      <c r="B1833" s="681" t="s">
        <v>4626</v>
      </c>
      <c r="C1833" s="681" t="s">
        <v>4402</v>
      </c>
      <c r="D1833" s="681" t="s">
        <v>975</v>
      </c>
      <c r="E1833" s="681" t="s">
        <v>4627</v>
      </c>
      <c r="F1833" s="681" t="s">
        <v>1258</v>
      </c>
      <c r="G1833" s="681" t="s">
        <v>4628</v>
      </c>
      <c r="H1833" s="681" t="s">
        <v>4513</v>
      </c>
      <c r="I1833" s="682">
        <v>44.6</v>
      </c>
    </row>
    <row r="1834" spans="2:9">
      <c r="B1834" s="681" t="s">
        <v>4629</v>
      </c>
      <c r="C1834" s="681" t="s">
        <v>4402</v>
      </c>
      <c r="D1834" s="681" t="s">
        <v>975</v>
      </c>
      <c r="E1834" s="681" t="s">
        <v>4630</v>
      </c>
      <c r="F1834" s="681" t="s">
        <v>1258</v>
      </c>
      <c r="G1834" s="681" t="s">
        <v>4631</v>
      </c>
      <c r="H1834" s="681" t="s">
        <v>4513</v>
      </c>
      <c r="I1834" s="682">
        <v>16.2</v>
      </c>
    </row>
    <row r="1835" spans="2:9">
      <c r="B1835" s="681" t="s">
        <v>4632</v>
      </c>
      <c r="C1835" s="681" t="s">
        <v>4402</v>
      </c>
      <c r="D1835" s="681" t="s">
        <v>975</v>
      </c>
      <c r="E1835" s="681" t="s">
        <v>4633</v>
      </c>
      <c r="F1835" s="681" t="s">
        <v>1258</v>
      </c>
      <c r="G1835" s="681" t="s">
        <v>4631</v>
      </c>
      <c r="H1835" s="681" t="s">
        <v>4513</v>
      </c>
      <c r="I1835" s="682">
        <v>11.7</v>
      </c>
    </row>
    <row r="1836" spans="2:9">
      <c r="B1836" s="681" t="s">
        <v>4634</v>
      </c>
      <c r="C1836" s="681" t="s">
        <v>4635</v>
      </c>
      <c r="D1836" s="681" t="s">
        <v>975</v>
      </c>
      <c r="E1836" s="681" t="s">
        <v>4636</v>
      </c>
      <c r="F1836" s="681" t="s">
        <v>977</v>
      </c>
      <c r="G1836" s="681" t="s">
        <v>4637</v>
      </c>
      <c r="H1836" s="681" t="s">
        <v>4638</v>
      </c>
      <c r="I1836" s="682">
        <v>17.5</v>
      </c>
    </row>
    <row r="1837" spans="2:9">
      <c r="B1837" s="681" t="s">
        <v>4639</v>
      </c>
      <c r="C1837" s="681" t="s">
        <v>4635</v>
      </c>
      <c r="D1837" s="681" t="s">
        <v>975</v>
      </c>
      <c r="E1837" s="681" t="s">
        <v>4640</v>
      </c>
      <c r="F1837" s="681" t="s">
        <v>977</v>
      </c>
      <c r="G1837" s="681" t="s">
        <v>4637</v>
      </c>
      <c r="H1837" s="681" t="s">
        <v>4638</v>
      </c>
      <c r="I1837" s="682">
        <v>29</v>
      </c>
    </row>
    <row r="1838" spans="2:9">
      <c r="B1838" s="681" t="s">
        <v>4641</v>
      </c>
      <c r="C1838" s="681" t="s">
        <v>4635</v>
      </c>
      <c r="D1838" s="681" t="s">
        <v>975</v>
      </c>
      <c r="E1838" s="681" t="s">
        <v>4642</v>
      </c>
      <c r="F1838" s="681" t="s">
        <v>977</v>
      </c>
      <c r="G1838" s="681" t="s">
        <v>4637</v>
      </c>
      <c r="H1838" s="681" t="s">
        <v>4638</v>
      </c>
      <c r="I1838" s="682">
        <v>24.1</v>
      </c>
    </row>
    <row r="1839" spans="2:9">
      <c r="B1839" s="681" t="s">
        <v>4643</v>
      </c>
      <c r="C1839" s="681" t="s">
        <v>4635</v>
      </c>
      <c r="D1839" s="681" t="s">
        <v>975</v>
      </c>
      <c r="E1839" s="681" t="s">
        <v>4644</v>
      </c>
      <c r="F1839" s="681" t="s">
        <v>977</v>
      </c>
      <c r="G1839" s="681" t="s">
        <v>4637</v>
      </c>
      <c r="H1839" s="681" t="s">
        <v>4638</v>
      </c>
      <c r="I1839" s="682">
        <v>10.4</v>
      </c>
    </row>
    <row r="1840" spans="2:9">
      <c r="B1840" s="681" t="s">
        <v>4645</v>
      </c>
      <c r="C1840" s="681" t="s">
        <v>4635</v>
      </c>
      <c r="D1840" s="681" t="s">
        <v>975</v>
      </c>
      <c r="E1840" s="681" t="s">
        <v>4646</v>
      </c>
      <c r="F1840" s="681" t="s">
        <v>977</v>
      </c>
      <c r="G1840" s="681" t="s">
        <v>4637</v>
      </c>
      <c r="H1840" s="681" t="s">
        <v>4638</v>
      </c>
      <c r="I1840" s="682">
        <v>8</v>
      </c>
    </row>
    <row r="1841" spans="2:9">
      <c r="B1841" s="681" t="s">
        <v>4647</v>
      </c>
      <c r="C1841" s="681" t="s">
        <v>4635</v>
      </c>
      <c r="D1841" s="681" t="s">
        <v>975</v>
      </c>
      <c r="E1841" s="681" t="s">
        <v>4648</v>
      </c>
      <c r="F1841" s="681" t="s">
        <v>977</v>
      </c>
      <c r="G1841" s="681" t="s">
        <v>4637</v>
      </c>
      <c r="H1841" s="681" t="s">
        <v>4638</v>
      </c>
      <c r="I1841" s="682">
        <v>11</v>
      </c>
    </row>
    <row r="1842" spans="2:9">
      <c r="B1842" s="681" t="s">
        <v>4649</v>
      </c>
      <c r="C1842" s="681" t="s">
        <v>4635</v>
      </c>
      <c r="D1842" s="681" t="s">
        <v>975</v>
      </c>
      <c r="E1842" s="681" t="s">
        <v>2782</v>
      </c>
      <c r="F1842" s="681" t="s">
        <v>977</v>
      </c>
      <c r="G1842" s="681" t="s">
        <v>4637</v>
      </c>
      <c r="H1842" s="681" t="s">
        <v>4638</v>
      </c>
      <c r="I1842" s="682">
        <v>2.6</v>
      </c>
    </row>
    <row r="1843" spans="2:9">
      <c r="B1843" s="681" t="s">
        <v>4650</v>
      </c>
      <c r="C1843" s="681" t="s">
        <v>4635</v>
      </c>
      <c r="D1843" s="681" t="s">
        <v>975</v>
      </c>
      <c r="E1843" s="681" t="s">
        <v>4651</v>
      </c>
      <c r="F1843" s="681" t="s">
        <v>946</v>
      </c>
      <c r="G1843" s="681" t="s">
        <v>4652</v>
      </c>
      <c r="H1843" s="681" t="s">
        <v>4638</v>
      </c>
      <c r="I1843" s="682">
        <v>13.5</v>
      </c>
    </row>
    <row r="1844" spans="2:9">
      <c r="B1844" s="681" t="s">
        <v>4653</v>
      </c>
      <c r="C1844" s="681" t="s">
        <v>4635</v>
      </c>
      <c r="D1844" s="681" t="s">
        <v>975</v>
      </c>
      <c r="E1844" s="681" t="s">
        <v>4654</v>
      </c>
      <c r="F1844" s="681" t="s">
        <v>946</v>
      </c>
      <c r="G1844" s="681" t="s">
        <v>4652</v>
      </c>
      <c r="H1844" s="681" t="s">
        <v>4638</v>
      </c>
      <c r="I1844" s="682">
        <v>3</v>
      </c>
    </row>
    <row r="1845" spans="2:9">
      <c r="B1845" s="681" t="s">
        <v>4655</v>
      </c>
      <c r="C1845" s="681" t="s">
        <v>4635</v>
      </c>
      <c r="D1845" s="681" t="s">
        <v>975</v>
      </c>
      <c r="E1845" s="681" t="s">
        <v>4656</v>
      </c>
      <c r="F1845" s="681" t="s">
        <v>946</v>
      </c>
      <c r="G1845" s="681" t="s">
        <v>4652</v>
      </c>
      <c r="H1845" s="681" t="s">
        <v>4638</v>
      </c>
      <c r="I1845" s="682">
        <v>7.2</v>
      </c>
    </row>
    <row r="1846" spans="2:9">
      <c r="B1846" s="681" t="s">
        <v>4657</v>
      </c>
      <c r="C1846" s="681" t="s">
        <v>4635</v>
      </c>
      <c r="D1846" s="681" t="s">
        <v>975</v>
      </c>
      <c r="E1846" s="681" t="s">
        <v>4658</v>
      </c>
      <c r="F1846" s="681" t="s">
        <v>946</v>
      </c>
      <c r="G1846" s="681" t="s">
        <v>4652</v>
      </c>
      <c r="H1846" s="681" t="s">
        <v>4638</v>
      </c>
      <c r="I1846" s="682">
        <v>8.4</v>
      </c>
    </row>
    <row r="1847" spans="2:9">
      <c r="B1847" s="681" t="s">
        <v>4659</v>
      </c>
      <c r="C1847" s="681" t="s">
        <v>4635</v>
      </c>
      <c r="D1847" s="681" t="s">
        <v>975</v>
      </c>
      <c r="E1847" s="681" t="s">
        <v>4660</v>
      </c>
      <c r="F1847" s="681" t="s">
        <v>946</v>
      </c>
      <c r="G1847" s="681" t="s">
        <v>4652</v>
      </c>
      <c r="H1847" s="681" t="s">
        <v>4638</v>
      </c>
      <c r="I1847" s="682">
        <v>11.7</v>
      </c>
    </row>
    <row r="1848" spans="2:9">
      <c r="B1848" s="681" t="s">
        <v>4661</v>
      </c>
      <c r="C1848" s="681" t="s">
        <v>4635</v>
      </c>
      <c r="D1848" s="681" t="s">
        <v>975</v>
      </c>
      <c r="E1848" s="681" t="s">
        <v>4662</v>
      </c>
      <c r="F1848" s="681" t="s">
        <v>946</v>
      </c>
      <c r="G1848" s="681" t="s">
        <v>4652</v>
      </c>
      <c r="H1848" s="681" t="s">
        <v>4638</v>
      </c>
      <c r="I1848" s="682">
        <v>5.8</v>
      </c>
    </row>
    <row r="1849" spans="2:9">
      <c r="B1849" s="681" t="s">
        <v>4663</v>
      </c>
      <c r="C1849" s="681" t="s">
        <v>4635</v>
      </c>
      <c r="D1849" s="681" t="s">
        <v>975</v>
      </c>
      <c r="E1849" s="681" t="s">
        <v>1984</v>
      </c>
      <c r="F1849" s="681" t="s">
        <v>946</v>
      </c>
      <c r="G1849" s="681" t="s">
        <v>4652</v>
      </c>
      <c r="H1849" s="681" t="s">
        <v>4638</v>
      </c>
      <c r="I1849" s="682">
        <v>12.1</v>
      </c>
    </row>
    <row r="1850" spans="2:9">
      <c r="B1850" s="681" t="s">
        <v>4664</v>
      </c>
      <c r="C1850" s="681" t="s">
        <v>4635</v>
      </c>
      <c r="D1850" s="681" t="s">
        <v>975</v>
      </c>
      <c r="E1850" s="681" t="s">
        <v>4665</v>
      </c>
      <c r="F1850" s="681" t="s">
        <v>946</v>
      </c>
      <c r="G1850" s="681" t="s">
        <v>4652</v>
      </c>
      <c r="H1850" s="681" t="s">
        <v>4638</v>
      </c>
      <c r="I1850" s="682">
        <v>28</v>
      </c>
    </row>
    <row r="1851" spans="2:9">
      <c r="B1851" s="681" t="s">
        <v>4666</v>
      </c>
      <c r="C1851" s="681" t="s">
        <v>4635</v>
      </c>
      <c r="D1851" s="681" t="s">
        <v>975</v>
      </c>
      <c r="E1851" s="681" t="s">
        <v>4667</v>
      </c>
      <c r="F1851" s="681" t="s">
        <v>946</v>
      </c>
      <c r="G1851" s="681" t="s">
        <v>4652</v>
      </c>
      <c r="H1851" s="681" t="s">
        <v>4638</v>
      </c>
      <c r="I1851" s="682">
        <v>36</v>
      </c>
    </row>
    <row r="1852" spans="2:9">
      <c r="B1852" s="681" t="s">
        <v>4668</v>
      </c>
      <c r="C1852" s="681" t="s">
        <v>4635</v>
      </c>
      <c r="D1852" s="681" t="s">
        <v>975</v>
      </c>
      <c r="E1852" s="681" t="s">
        <v>4669</v>
      </c>
      <c r="F1852" s="681" t="s">
        <v>946</v>
      </c>
      <c r="G1852" s="681" t="s">
        <v>4652</v>
      </c>
      <c r="H1852" s="681" t="s">
        <v>4638</v>
      </c>
      <c r="I1852" s="682">
        <v>27</v>
      </c>
    </row>
    <row r="1853" spans="2:9">
      <c r="B1853" s="681" t="s">
        <v>4670</v>
      </c>
      <c r="C1853" s="681" t="s">
        <v>4635</v>
      </c>
      <c r="D1853" s="681" t="s">
        <v>975</v>
      </c>
      <c r="E1853" s="681" t="s">
        <v>4671</v>
      </c>
      <c r="F1853" s="681" t="s">
        <v>946</v>
      </c>
      <c r="G1853" s="681" t="s">
        <v>4652</v>
      </c>
      <c r="H1853" s="681" t="s">
        <v>4638</v>
      </c>
      <c r="I1853" s="682">
        <v>25.1</v>
      </c>
    </row>
    <row r="1854" spans="2:9">
      <c r="B1854" s="681" t="s">
        <v>4672</v>
      </c>
      <c r="C1854" s="681" t="s">
        <v>4635</v>
      </c>
      <c r="D1854" s="681" t="s">
        <v>975</v>
      </c>
      <c r="E1854" s="681" t="s">
        <v>4673</v>
      </c>
      <c r="F1854" s="681" t="s">
        <v>1258</v>
      </c>
      <c r="G1854" s="681" t="s">
        <v>4674</v>
      </c>
      <c r="H1854" s="681" t="s">
        <v>4638</v>
      </c>
      <c r="I1854" s="682">
        <v>50</v>
      </c>
    </row>
    <row r="1855" spans="2:9">
      <c r="B1855" s="681" t="s">
        <v>4675</v>
      </c>
      <c r="C1855" s="681" t="s">
        <v>4635</v>
      </c>
      <c r="D1855" s="681" t="s">
        <v>975</v>
      </c>
      <c r="E1855" s="681" t="s">
        <v>4676</v>
      </c>
      <c r="F1855" s="681" t="s">
        <v>1258</v>
      </c>
      <c r="G1855" s="681" t="s">
        <v>4674</v>
      </c>
      <c r="H1855" s="681" t="s">
        <v>4638</v>
      </c>
      <c r="I1855" s="682">
        <v>43.7</v>
      </c>
    </row>
    <row r="1856" spans="2:9">
      <c r="B1856" s="681" t="s">
        <v>4677</v>
      </c>
      <c r="C1856" s="681" t="s">
        <v>4635</v>
      </c>
      <c r="D1856" s="681" t="s">
        <v>975</v>
      </c>
      <c r="E1856" s="681" t="s">
        <v>4678</v>
      </c>
      <c r="F1856" s="681" t="s">
        <v>1258</v>
      </c>
      <c r="G1856" s="681" t="s">
        <v>4674</v>
      </c>
      <c r="H1856" s="681" t="s">
        <v>4638</v>
      </c>
      <c r="I1856" s="682">
        <v>15.7</v>
      </c>
    </row>
    <row r="1857" spans="2:9">
      <c r="B1857" s="681" t="s">
        <v>4679</v>
      </c>
      <c r="C1857" s="681" t="s">
        <v>4635</v>
      </c>
      <c r="D1857" s="681" t="s">
        <v>975</v>
      </c>
      <c r="E1857" s="681" t="s">
        <v>4680</v>
      </c>
      <c r="F1857" s="681" t="s">
        <v>1258</v>
      </c>
      <c r="G1857" s="681" t="s">
        <v>4674</v>
      </c>
      <c r="H1857" s="681" t="s">
        <v>4638</v>
      </c>
      <c r="I1857" s="682">
        <v>136</v>
      </c>
    </row>
    <row r="1858" spans="2:9">
      <c r="B1858" s="681" t="s">
        <v>4681</v>
      </c>
      <c r="C1858" s="681" t="s">
        <v>4635</v>
      </c>
      <c r="D1858" s="681" t="s">
        <v>975</v>
      </c>
      <c r="E1858" s="681" t="s">
        <v>4682</v>
      </c>
      <c r="F1858" s="681" t="s">
        <v>1258</v>
      </c>
      <c r="G1858" s="681" t="s">
        <v>4674</v>
      </c>
      <c r="H1858" s="681" t="s">
        <v>4638</v>
      </c>
      <c r="I1858" s="682">
        <v>16</v>
      </c>
    </row>
    <row r="1859" spans="2:9">
      <c r="B1859" s="681" t="s">
        <v>4683</v>
      </c>
      <c r="C1859" s="681" t="s">
        <v>4635</v>
      </c>
      <c r="D1859" s="681" t="s">
        <v>975</v>
      </c>
      <c r="E1859" s="681" t="s">
        <v>4684</v>
      </c>
      <c r="F1859" s="681" t="s">
        <v>1258</v>
      </c>
      <c r="G1859" s="681" t="s">
        <v>4674</v>
      </c>
      <c r="H1859" s="681" t="s">
        <v>4638</v>
      </c>
      <c r="I1859" s="682">
        <v>5.7</v>
      </c>
    </row>
    <row r="1860" spans="2:9">
      <c r="B1860" s="681" t="s">
        <v>4685</v>
      </c>
      <c r="C1860" s="681" t="s">
        <v>4635</v>
      </c>
      <c r="D1860" s="681" t="s">
        <v>975</v>
      </c>
      <c r="E1860" s="681" t="s">
        <v>4682</v>
      </c>
      <c r="F1860" s="681" t="s">
        <v>1258</v>
      </c>
      <c r="G1860" s="681" t="s">
        <v>4674</v>
      </c>
      <c r="H1860" s="681" t="s">
        <v>4638</v>
      </c>
      <c r="I1860" s="682">
        <v>10.6</v>
      </c>
    </row>
    <row r="1861" spans="2:9">
      <c r="B1861" s="681" t="s">
        <v>4686</v>
      </c>
      <c r="C1861" s="681" t="s">
        <v>4635</v>
      </c>
      <c r="D1861" s="681" t="s">
        <v>975</v>
      </c>
      <c r="E1861" s="681" t="s">
        <v>4687</v>
      </c>
      <c r="F1861" s="681" t="s">
        <v>1258</v>
      </c>
      <c r="G1861" s="681" t="s">
        <v>4674</v>
      </c>
      <c r="H1861" s="681" t="s">
        <v>4638</v>
      </c>
      <c r="I1861" s="682">
        <v>4.9000000000000004</v>
      </c>
    </row>
    <row r="1862" spans="2:9">
      <c r="B1862" s="681" t="s">
        <v>4688</v>
      </c>
      <c r="C1862" s="681" t="s">
        <v>4635</v>
      </c>
      <c r="D1862" s="681" t="s">
        <v>975</v>
      </c>
      <c r="E1862" s="681" t="s">
        <v>4689</v>
      </c>
      <c r="F1862" s="681" t="s">
        <v>1258</v>
      </c>
      <c r="G1862" s="681" t="s">
        <v>4674</v>
      </c>
      <c r="H1862" s="681" t="s">
        <v>4638</v>
      </c>
      <c r="I1862" s="682">
        <v>4</v>
      </c>
    </row>
    <row r="1863" spans="2:9">
      <c r="B1863" s="681" t="s">
        <v>4690</v>
      </c>
      <c r="C1863" s="681" t="s">
        <v>4635</v>
      </c>
      <c r="D1863" s="681" t="s">
        <v>975</v>
      </c>
      <c r="E1863" s="681" t="s">
        <v>4691</v>
      </c>
      <c r="F1863" s="681" t="s">
        <v>977</v>
      </c>
      <c r="G1863" s="681" t="s">
        <v>4637</v>
      </c>
      <c r="H1863" s="681" t="s">
        <v>4692</v>
      </c>
      <c r="I1863" s="682">
        <v>15.2</v>
      </c>
    </row>
    <row r="1864" spans="2:9">
      <c r="B1864" s="681" t="s">
        <v>4693</v>
      </c>
      <c r="C1864" s="681" t="s">
        <v>4635</v>
      </c>
      <c r="D1864" s="681" t="s">
        <v>975</v>
      </c>
      <c r="E1864" s="681" t="s">
        <v>1572</v>
      </c>
      <c r="F1864" s="681" t="s">
        <v>977</v>
      </c>
      <c r="G1864" s="681" t="s">
        <v>4637</v>
      </c>
      <c r="H1864" s="681" t="s">
        <v>4692</v>
      </c>
      <c r="I1864" s="682">
        <v>48.6</v>
      </c>
    </row>
    <row r="1865" spans="2:9">
      <c r="B1865" s="681" t="s">
        <v>4694</v>
      </c>
      <c r="C1865" s="681" t="s">
        <v>4635</v>
      </c>
      <c r="D1865" s="681" t="s">
        <v>975</v>
      </c>
      <c r="E1865" s="681" t="s">
        <v>4695</v>
      </c>
      <c r="F1865" s="681" t="s">
        <v>977</v>
      </c>
      <c r="G1865" s="681" t="s">
        <v>4637</v>
      </c>
      <c r="H1865" s="681" t="s">
        <v>4692</v>
      </c>
      <c r="I1865" s="682">
        <v>3.6</v>
      </c>
    </row>
    <row r="1866" spans="2:9">
      <c r="B1866" s="681" t="s">
        <v>4696</v>
      </c>
      <c r="C1866" s="681" t="s">
        <v>4635</v>
      </c>
      <c r="D1866" s="681" t="s">
        <v>975</v>
      </c>
      <c r="E1866" s="681" t="s">
        <v>4697</v>
      </c>
      <c r="F1866" s="681" t="s">
        <v>977</v>
      </c>
      <c r="G1866" s="681" t="s">
        <v>4637</v>
      </c>
      <c r="H1866" s="681" t="s">
        <v>4692</v>
      </c>
      <c r="I1866" s="682">
        <v>14.5</v>
      </c>
    </row>
    <row r="1867" spans="2:9">
      <c r="B1867" s="681" t="s">
        <v>4698</v>
      </c>
      <c r="C1867" s="681" t="s">
        <v>4635</v>
      </c>
      <c r="D1867" s="681" t="s">
        <v>975</v>
      </c>
      <c r="E1867" s="681" t="s">
        <v>4699</v>
      </c>
      <c r="F1867" s="681" t="s">
        <v>977</v>
      </c>
      <c r="G1867" s="681" t="s">
        <v>4637</v>
      </c>
      <c r="H1867" s="681" t="s">
        <v>4692</v>
      </c>
      <c r="I1867" s="682">
        <v>7.8</v>
      </c>
    </row>
    <row r="1868" spans="2:9">
      <c r="B1868" s="681" t="s">
        <v>4700</v>
      </c>
      <c r="C1868" s="681" t="s">
        <v>4635</v>
      </c>
      <c r="D1868" s="681" t="s">
        <v>975</v>
      </c>
      <c r="E1868" s="681" t="s">
        <v>4701</v>
      </c>
      <c r="F1868" s="681" t="s">
        <v>977</v>
      </c>
      <c r="G1868" s="681" t="s">
        <v>4637</v>
      </c>
      <c r="H1868" s="681" t="s">
        <v>4692</v>
      </c>
      <c r="I1868" s="682">
        <v>6.6</v>
      </c>
    </row>
    <row r="1869" spans="2:9">
      <c r="B1869" s="681" t="s">
        <v>4702</v>
      </c>
      <c r="C1869" s="681" t="s">
        <v>4635</v>
      </c>
      <c r="D1869" s="681" t="s">
        <v>975</v>
      </c>
      <c r="E1869" s="681" t="s">
        <v>4703</v>
      </c>
      <c r="F1869" s="681" t="s">
        <v>977</v>
      </c>
      <c r="G1869" s="681" t="s">
        <v>4637</v>
      </c>
      <c r="H1869" s="681" t="s">
        <v>4692</v>
      </c>
      <c r="I1869" s="682">
        <v>11.3</v>
      </c>
    </row>
    <row r="1870" spans="2:9">
      <c r="B1870" s="681" t="s">
        <v>4704</v>
      </c>
      <c r="C1870" s="681" t="s">
        <v>4635</v>
      </c>
      <c r="D1870" s="681" t="s">
        <v>975</v>
      </c>
      <c r="E1870" s="681" t="s">
        <v>4646</v>
      </c>
      <c r="F1870" s="681" t="s">
        <v>977</v>
      </c>
      <c r="G1870" s="681" t="s">
        <v>4637</v>
      </c>
      <c r="H1870" s="681" t="s">
        <v>4692</v>
      </c>
      <c r="I1870" s="682">
        <v>8.9</v>
      </c>
    </row>
    <row r="1871" spans="2:9">
      <c r="B1871" s="681" t="s">
        <v>4705</v>
      </c>
      <c r="C1871" s="681" t="s">
        <v>4635</v>
      </c>
      <c r="D1871" s="681" t="s">
        <v>975</v>
      </c>
      <c r="E1871" s="681" t="s">
        <v>4706</v>
      </c>
      <c r="F1871" s="681" t="s">
        <v>977</v>
      </c>
      <c r="G1871" s="681" t="s">
        <v>4637</v>
      </c>
      <c r="H1871" s="681" t="s">
        <v>4692</v>
      </c>
      <c r="I1871" s="682">
        <v>11.3</v>
      </c>
    </row>
    <row r="1872" spans="2:9">
      <c r="B1872" s="681" t="s">
        <v>4707</v>
      </c>
      <c r="C1872" s="681" t="s">
        <v>4635</v>
      </c>
      <c r="D1872" s="681" t="s">
        <v>975</v>
      </c>
      <c r="E1872" s="681" t="s">
        <v>4708</v>
      </c>
      <c r="F1872" s="681" t="s">
        <v>946</v>
      </c>
      <c r="G1872" s="681" t="s">
        <v>4652</v>
      </c>
      <c r="H1872" s="681" t="s">
        <v>4692</v>
      </c>
      <c r="I1872" s="682">
        <v>43</v>
      </c>
    </row>
    <row r="1873" spans="2:9">
      <c r="B1873" s="681" t="s">
        <v>4709</v>
      </c>
      <c r="C1873" s="681" t="s">
        <v>4635</v>
      </c>
      <c r="D1873" s="681" t="s">
        <v>975</v>
      </c>
      <c r="E1873" s="681" t="s">
        <v>4710</v>
      </c>
      <c r="F1873" s="681" t="s">
        <v>946</v>
      </c>
      <c r="G1873" s="681" t="s">
        <v>4652</v>
      </c>
      <c r="H1873" s="681" t="s">
        <v>4692</v>
      </c>
      <c r="I1873" s="682">
        <v>18</v>
      </c>
    </row>
    <row r="1874" spans="2:9">
      <c r="B1874" s="681" t="s">
        <v>4711</v>
      </c>
      <c r="C1874" s="681" t="s">
        <v>4635</v>
      </c>
      <c r="D1874" s="681" t="s">
        <v>975</v>
      </c>
      <c r="E1874" s="681" t="s">
        <v>4712</v>
      </c>
      <c r="F1874" s="681" t="s">
        <v>946</v>
      </c>
      <c r="G1874" s="681" t="s">
        <v>4652</v>
      </c>
      <c r="H1874" s="681" t="s">
        <v>4692</v>
      </c>
      <c r="I1874" s="682">
        <v>40</v>
      </c>
    </row>
    <row r="1875" spans="2:9">
      <c r="B1875" s="681" t="s">
        <v>4713</v>
      </c>
      <c r="C1875" s="681" t="s">
        <v>4635</v>
      </c>
      <c r="D1875" s="681" t="s">
        <v>975</v>
      </c>
      <c r="E1875" s="681" t="s">
        <v>4714</v>
      </c>
      <c r="F1875" s="681" t="s">
        <v>946</v>
      </c>
      <c r="G1875" s="681" t="s">
        <v>4652</v>
      </c>
      <c r="H1875" s="681" t="s">
        <v>4692</v>
      </c>
      <c r="I1875" s="682">
        <v>207</v>
      </c>
    </row>
    <row r="1876" spans="2:9">
      <c r="B1876" s="681" t="s">
        <v>4715</v>
      </c>
      <c r="C1876" s="681" t="s">
        <v>4635</v>
      </c>
      <c r="D1876" s="681" t="s">
        <v>975</v>
      </c>
      <c r="E1876" s="681" t="s">
        <v>4716</v>
      </c>
      <c r="F1876" s="681" t="s">
        <v>946</v>
      </c>
      <c r="G1876" s="681" t="s">
        <v>4652</v>
      </c>
      <c r="H1876" s="681" t="s">
        <v>4692</v>
      </c>
      <c r="I1876" s="682">
        <v>15.6</v>
      </c>
    </row>
    <row r="1877" spans="2:9">
      <c r="B1877" s="681" t="s">
        <v>4717</v>
      </c>
      <c r="C1877" s="681" t="s">
        <v>4635</v>
      </c>
      <c r="D1877" s="681" t="s">
        <v>975</v>
      </c>
      <c r="E1877" s="681" t="s">
        <v>4718</v>
      </c>
      <c r="F1877" s="681" t="s">
        <v>946</v>
      </c>
      <c r="G1877" s="681" t="s">
        <v>4652</v>
      </c>
      <c r="H1877" s="681" t="s">
        <v>4692</v>
      </c>
      <c r="I1877" s="682">
        <v>19</v>
      </c>
    </row>
    <row r="1878" spans="2:9">
      <c r="B1878" s="681" t="s">
        <v>4719</v>
      </c>
      <c r="C1878" s="681" t="s">
        <v>4635</v>
      </c>
      <c r="D1878" s="681" t="s">
        <v>975</v>
      </c>
      <c r="E1878" s="681" t="s">
        <v>4720</v>
      </c>
      <c r="F1878" s="681" t="s">
        <v>946</v>
      </c>
      <c r="G1878" s="681" t="s">
        <v>4652</v>
      </c>
      <c r="H1878" s="681" t="s">
        <v>4692</v>
      </c>
      <c r="I1878" s="682">
        <v>28</v>
      </c>
    </row>
    <row r="1879" spans="2:9">
      <c r="B1879" s="681" t="s">
        <v>4721</v>
      </c>
      <c r="C1879" s="681" t="s">
        <v>4635</v>
      </c>
      <c r="D1879" s="681" t="s">
        <v>975</v>
      </c>
      <c r="E1879" s="681" t="s">
        <v>4722</v>
      </c>
      <c r="F1879" s="681" t="s">
        <v>946</v>
      </c>
      <c r="G1879" s="681" t="s">
        <v>4652</v>
      </c>
      <c r="H1879" s="681" t="s">
        <v>4692</v>
      </c>
      <c r="I1879" s="682">
        <v>11.6</v>
      </c>
    </row>
    <row r="1880" spans="2:9">
      <c r="B1880" s="681" t="s">
        <v>4723</v>
      </c>
      <c r="C1880" s="681" t="s">
        <v>4635</v>
      </c>
      <c r="D1880" s="681" t="s">
        <v>975</v>
      </c>
      <c r="E1880" s="681" t="s">
        <v>4724</v>
      </c>
      <c r="F1880" s="681" t="s">
        <v>946</v>
      </c>
      <c r="G1880" s="681" t="s">
        <v>4652</v>
      </c>
      <c r="H1880" s="681" t="s">
        <v>4692</v>
      </c>
      <c r="I1880" s="682">
        <v>9.4</v>
      </c>
    </row>
    <row r="1881" spans="2:9">
      <c r="B1881" s="681" t="s">
        <v>4725</v>
      </c>
      <c r="C1881" s="681" t="s">
        <v>4635</v>
      </c>
      <c r="D1881" s="681" t="s">
        <v>975</v>
      </c>
      <c r="E1881" s="681" t="s">
        <v>4726</v>
      </c>
      <c r="F1881" s="681" t="s">
        <v>946</v>
      </c>
      <c r="G1881" s="681" t="s">
        <v>4652</v>
      </c>
      <c r="H1881" s="681" t="s">
        <v>4692</v>
      </c>
      <c r="I1881" s="682">
        <v>2.2999999999999998</v>
      </c>
    </row>
    <row r="1882" spans="2:9">
      <c r="B1882" s="681" t="s">
        <v>4727</v>
      </c>
      <c r="C1882" s="681" t="s">
        <v>4635</v>
      </c>
      <c r="D1882" s="681" t="s">
        <v>975</v>
      </c>
      <c r="E1882" s="681" t="s">
        <v>4728</v>
      </c>
      <c r="F1882" s="681" t="s">
        <v>946</v>
      </c>
      <c r="G1882" s="681" t="s">
        <v>4652</v>
      </c>
      <c r="H1882" s="681" t="s">
        <v>4692</v>
      </c>
      <c r="I1882" s="682">
        <v>11.5</v>
      </c>
    </row>
    <row r="1883" spans="2:9">
      <c r="B1883" s="681" t="s">
        <v>4729</v>
      </c>
      <c r="C1883" s="681" t="s">
        <v>4635</v>
      </c>
      <c r="D1883" s="681" t="s">
        <v>975</v>
      </c>
      <c r="E1883" s="681" t="s">
        <v>4730</v>
      </c>
      <c r="F1883" s="681" t="s">
        <v>946</v>
      </c>
      <c r="G1883" s="681" t="s">
        <v>4731</v>
      </c>
      <c r="H1883" s="681" t="s">
        <v>4692</v>
      </c>
      <c r="I1883" s="682">
        <v>31.3</v>
      </c>
    </row>
    <row r="1884" spans="2:9">
      <c r="B1884" s="681" t="s">
        <v>4732</v>
      </c>
      <c r="C1884" s="681" t="s">
        <v>4635</v>
      </c>
      <c r="D1884" s="681" t="s">
        <v>975</v>
      </c>
      <c r="E1884" s="681" t="s">
        <v>4733</v>
      </c>
      <c r="F1884" s="681" t="s">
        <v>946</v>
      </c>
      <c r="G1884" s="681" t="s">
        <v>4731</v>
      </c>
      <c r="H1884" s="681" t="s">
        <v>4692</v>
      </c>
      <c r="I1884" s="682">
        <v>19.5</v>
      </c>
    </row>
    <row r="1885" spans="2:9">
      <c r="B1885" s="681" t="s">
        <v>4734</v>
      </c>
      <c r="C1885" s="681" t="s">
        <v>4635</v>
      </c>
      <c r="D1885" s="681" t="s">
        <v>975</v>
      </c>
      <c r="E1885" s="681" t="s">
        <v>4735</v>
      </c>
      <c r="F1885" s="681" t="s">
        <v>946</v>
      </c>
      <c r="G1885" s="681" t="s">
        <v>4731</v>
      </c>
      <c r="H1885" s="681" t="s">
        <v>4692</v>
      </c>
      <c r="I1885" s="682">
        <v>16.5</v>
      </c>
    </row>
    <row r="1886" spans="2:9">
      <c r="B1886" s="681" t="s">
        <v>4736</v>
      </c>
      <c r="C1886" s="681" t="s">
        <v>4635</v>
      </c>
      <c r="D1886" s="681" t="s">
        <v>975</v>
      </c>
      <c r="E1886" s="681" t="s">
        <v>4737</v>
      </c>
      <c r="F1886" s="681" t="s">
        <v>946</v>
      </c>
      <c r="G1886" s="681" t="s">
        <v>4731</v>
      </c>
      <c r="H1886" s="681" t="s">
        <v>4692</v>
      </c>
      <c r="I1886" s="682">
        <v>60</v>
      </c>
    </row>
    <row r="1887" spans="2:9">
      <c r="B1887" s="681" t="s">
        <v>4738</v>
      </c>
      <c r="C1887" s="681" t="s">
        <v>4635</v>
      </c>
      <c r="D1887" s="681" t="s">
        <v>975</v>
      </c>
      <c r="E1887" s="681" t="s">
        <v>4739</v>
      </c>
      <c r="F1887" s="681" t="s">
        <v>946</v>
      </c>
      <c r="G1887" s="681" t="s">
        <v>4731</v>
      </c>
      <c r="H1887" s="681" t="s">
        <v>4692</v>
      </c>
      <c r="I1887" s="682">
        <v>80</v>
      </c>
    </row>
    <row r="1888" spans="2:9">
      <c r="B1888" s="681" t="s">
        <v>4740</v>
      </c>
      <c r="C1888" s="681" t="s">
        <v>4635</v>
      </c>
      <c r="D1888" s="681" t="s">
        <v>975</v>
      </c>
      <c r="E1888" s="681" t="s">
        <v>4741</v>
      </c>
      <c r="F1888" s="681" t="s">
        <v>1258</v>
      </c>
      <c r="G1888" s="681" t="s">
        <v>4742</v>
      </c>
      <c r="H1888" s="681" t="s">
        <v>4692</v>
      </c>
      <c r="I1888" s="682">
        <v>16.8</v>
      </c>
    </row>
    <row r="1889" spans="2:9">
      <c r="B1889" s="681" t="s">
        <v>4743</v>
      </c>
      <c r="C1889" s="681" t="s">
        <v>4635</v>
      </c>
      <c r="D1889" s="681" t="s">
        <v>975</v>
      </c>
      <c r="E1889" s="681" t="s">
        <v>1736</v>
      </c>
      <c r="F1889" s="681" t="s">
        <v>1258</v>
      </c>
      <c r="G1889" s="681" t="s">
        <v>4742</v>
      </c>
      <c r="H1889" s="681" t="s">
        <v>4692</v>
      </c>
      <c r="I1889" s="682">
        <v>78</v>
      </c>
    </row>
    <row r="1890" spans="2:9">
      <c r="B1890" s="681" t="s">
        <v>4744</v>
      </c>
      <c r="C1890" s="681" t="s">
        <v>4635</v>
      </c>
      <c r="D1890" s="681" t="s">
        <v>975</v>
      </c>
      <c r="E1890" s="681" t="s">
        <v>4745</v>
      </c>
      <c r="F1890" s="681" t="s">
        <v>1258</v>
      </c>
      <c r="G1890" s="681" t="s">
        <v>4742</v>
      </c>
      <c r="H1890" s="681" t="s">
        <v>4692</v>
      </c>
      <c r="I1890" s="682">
        <v>4.7</v>
      </c>
    </row>
    <row r="1891" spans="2:9">
      <c r="B1891" s="681" t="s">
        <v>4746</v>
      </c>
      <c r="C1891" s="681" t="s">
        <v>4635</v>
      </c>
      <c r="D1891" s="681" t="s">
        <v>975</v>
      </c>
      <c r="E1891" s="681" t="s">
        <v>2692</v>
      </c>
      <c r="F1891" s="681" t="s">
        <v>1258</v>
      </c>
      <c r="G1891" s="681" t="s">
        <v>4742</v>
      </c>
      <c r="H1891" s="681" t="s">
        <v>4692</v>
      </c>
      <c r="I1891" s="682">
        <v>4.5</v>
      </c>
    </row>
    <row r="1892" spans="2:9">
      <c r="B1892" s="681" t="s">
        <v>4747</v>
      </c>
      <c r="C1892" s="681" t="s">
        <v>4635</v>
      </c>
      <c r="D1892" s="681" t="s">
        <v>975</v>
      </c>
      <c r="E1892" s="681" t="s">
        <v>4748</v>
      </c>
      <c r="F1892" s="681" t="s">
        <v>1258</v>
      </c>
      <c r="G1892" s="681" t="s">
        <v>4749</v>
      </c>
      <c r="H1892" s="681" t="s">
        <v>4692</v>
      </c>
      <c r="I1892" s="682">
        <v>42</v>
      </c>
    </row>
    <row r="1893" spans="2:9">
      <c r="B1893" s="681" t="s">
        <v>4750</v>
      </c>
      <c r="C1893" s="681" t="s">
        <v>4635</v>
      </c>
      <c r="D1893" s="681" t="s">
        <v>975</v>
      </c>
      <c r="E1893" s="681" t="s">
        <v>3938</v>
      </c>
      <c r="F1893" s="681" t="s">
        <v>946</v>
      </c>
      <c r="G1893" s="681" t="s">
        <v>4652</v>
      </c>
      <c r="H1893" s="681" t="s">
        <v>4751</v>
      </c>
      <c r="I1893" s="682">
        <v>28.4</v>
      </c>
    </row>
    <row r="1894" spans="2:9">
      <c r="B1894" s="681" t="s">
        <v>4752</v>
      </c>
      <c r="C1894" s="681" t="s">
        <v>4635</v>
      </c>
      <c r="D1894" s="681" t="s">
        <v>975</v>
      </c>
      <c r="E1894" s="681" t="s">
        <v>4753</v>
      </c>
      <c r="F1894" s="681" t="s">
        <v>946</v>
      </c>
      <c r="G1894" s="681" t="s">
        <v>4652</v>
      </c>
      <c r="H1894" s="681" t="s">
        <v>4751</v>
      </c>
      <c r="I1894" s="682">
        <v>17</v>
      </c>
    </row>
    <row r="1895" spans="2:9">
      <c r="B1895" s="681" t="s">
        <v>4754</v>
      </c>
      <c r="C1895" s="681" t="s">
        <v>4635</v>
      </c>
      <c r="D1895" s="681" t="s">
        <v>975</v>
      </c>
      <c r="E1895" s="681" t="s">
        <v>4053</v>
      </c>
      <c r="F1895" s="681" t="s">
        <v>946</v>
      </c>
      <c r="G1895" s="681" t="s">
        <v>4652</v>
      </c>
      <c r="H1895" s="681" t="s">
        <v>4751</v>
      </c>
      <c r="I1895" s="682">
        <v>39.6</v>
      </c>
    </row>
    <row r="1896" spans="2:9">
      <c r="B1896" s="681" t="s">
        <v>4755</v>
      </c>
      <c r="C1896" s="681" t="s">
        <v>4635</v>
      </c>
      <c r="D1896" s="681" t="s">
        <v>975</v>
      </c>
      <c r="E1896" s="681" t="s">
        <v>4756</v>
      </c>
      <c r="F1896" s="681" t="s">
        <v>946</v>
      </c>
      <c r="G1896" s="681" t="s">
        <v>4652</v>
      </c>
      <c r="H1896" s="681" t="s">
        <v>4751</v>
      </c>
      <c r="I1896" s="682">
        <v>48.5</v>
      </c>
    </row>
    <row r="1897" spans="2:9">
      <c r="B1897" s="681" t="s">
        <v>4757</v>
      </c>
      <c r="C1897" s="681" t="s">
        <v>4635</v>
      </c>
      <c r="D1897" s="681" t="s">
        <v>975</v>
      </c>
      <c r="E1897" s="681" t="s">
        <v>4758</v>
      </c>
      <c r="F1897" s="681" t="s">
        <v>946</v>
      </c>
      <c r="G1897" s="681" t="s">
        <v>4652</v>
      </c>
      <c r="H1897" s="681" t="s">
        <v>4751</v>
      </c>
      <c r="I1897" s="682">
        <v>24.1</v>
      </c>
    </row>
    <row r="1898" spans="2:9">
      <c r="B1898" s="681" t="s">
        <v>4759</v>
      </c>
      <c r="C1898" s="681" t="s">
        <v>4635</v>
      </c>
      <c r="D1898" s="681" t="s">
        <v>975</v>
      </c>
      <c r="E1898" s="681" t="s">
        <v>2199</v>
      </c>
      <c r="F1898" s="681" t="s">
        <v>946</v>
      </c>
      <c r="G1898" s="681" t="s">
        <v>4652</v>
      </c>
      <c r="H1898" s="681" t="s">
        <v>4751</v>
      </c>
      <c r="I1898" s="682">
        <v>24.2</v>
      </c>
    </row>
    <row r="1899" spans="2:9">
      <c r="B1899" s="681" t="s">
        <v>4760</v>
      </c>
      <c r="C1899" s="681" t="s">
        <v>4635</v>
      </c>
      <c r="D1899" s="681" t="s">
        <v>975</v>
      </c>
      <c r="E1899" s="681" t="s">
        <v>4761</v>
      </c>
      <c r="F1899" s="681" t="s">
        <v>946</v>
      </c>
      <c r="G1899" s="681" t="s">
        <v>4652</v>
      </c>
      <c r="H1899" s="681" t="s">
        <v>4751</v>
      </c>
      <c r="I1899" s="682">
        <v>66</v>
      </c>
    </row>
    <row r="1900" spans="2:9">
      <c r="B1900" s="681" t="s">
        <v>4762</v>
      </c>
      <c r="C1900" s="681" t="s">
        <v>4635</v>
      </c>
      <c r="D1900" s="681" t="s">
        <v>975</v>
      </c>
      <c r="E1900" s="681" t="s">
        <v>4763</v>
      </c>
      <c r="F1900" s="681" t="s">
        <v>946</v>
      </c>
      <c r="G1900" s="681" t="s">
        <v>4652</v>
      </c>
      <c r="H1900" s="681" t="s">
        <v>4751</v>
      </c>
      <c r="I1900" s="682">
        <v>3.1</v>
      </c>
    </row>
    <row r="1901" spans="2:9">
      <c r="B1901" s="681" t="s">
        <v>4764</v>
      </c>
      <c r="C1901" s="681" t="s">
        <v>4635</v>
      </c>
      <c r="D1901" s="681" t="s">
        <v>975</v>
      </c>
      <c r="E1901" s="681" t="s">
        <v>4765</v>
      </c>
      <c r="F1901" s="681" t="s">
        <v>946</v>
      </c>
      <c r="G1901" s="681" t="s">
        <v>4652</v>
      </c>
      <c r="H1901" s="681" t="s">
        <v>4751</v>
      </c>
      <c r="I1901" s="682">
        <v>8</v>
      </c>
    </row>
    <row r="1902" spans="2:9">
      <c r="B1902" s="681" t="s">
        <v>4766</v>
      </c>
      <c r="C1902" s="681" t="s">
        <v>4635</v>
      </c>
      <c r="D1902" s="681" t="s">
        <v>975</v>
      </c>
      <c r="E1902" s="681" t="s">
        <v>3703</v>
      </c>
      <c r="F1902" s="681" t="s">
        <v>946</v>
      </c>
      <c r="G1902" s="681" t="s">
        <v>4652</v>
      </c>
      <c r="H1902" s="681" t="s">
        <v>4751</v>
      </c>
      <c r="I1902" s="682">
        <v>7.7</v>
      </c>
    </row>
    <row r="1903" spans="2:9">
      <c r="B1903" s="681" t="s">
        <v>4767</v>
      </c>
      <c r="C1903" s="681" t="s">
        <v>4635</v>
      </c>
      <c r="D1903" s="681" t="s">
        <v>975</v>
      </c>
      <c r="E1903" s="681" t="s">
        <v>4768</v>
      </c>
      <c r="F1903" s="681" t="s">
        <v>946</v>
      </c>
      <c r="G1903" s="681" t="s">
        <v>4652</v>
      </c>
      <c r="H1903" s="681" t="s">
        <v>4751</v>
      </c>
      <c r="I1903" s="682">
        <v>12</v>
      </c>
    </row>
    <row r="1904" spans="2:9">
      <c r="B1904" s="681" t="s">
        <v>4769</v>
      </c>
      <c r="C1904" s="681" t="s">
        <v>4635</v>
      </c>
      <c r="D1904" s="681" t="s">
        <v>975</v>
      </c>
      <c r="E1904" s="681" t="s">
        <v>4770</v>
      </c>
      <c r="F1904" s="681" t="s">
        <v>946</v>
      </c>
      <c r="G1904" s="681" t="s">
        <v>4652</v>
      </c>
      <c r="H1904" s="681" t="s">
        <v>4751</v>
      </c>
      <c r="I1904" s="682">
        <v>2</v>
      </c>
    </row>
    <row r="1905" spans="2:9">
      <c r="B1905" s="681" t="s">
        <v>4771</v>
      </c>
      <c r="C1905" s="681" t="s">
        <v>4635</v>
      </c>
      <c r="D1905" s="681" t="s">
        <v>975</v>
      </c>
      <c r="E1905" s="681" t="s">
        <v>4772</v>
      </c>
      <c r="F1905" s="681" t="s">
        <v>946</v>
      </c>
      <c r="G1905" s="681" t="s">
        <v>4652</v>
      </c>
      <c r="H1905" s="681" t="s">
        <v>4751</v>
      </c>
      <c r="I1905" s="682">
        <v>8</v>
      </c>
    </row>
    <row r="1906" spans="2:9">
      <c r="B1906" s="681" t="s">
        <v>4773</v>
      </c>
      <c r="C1906" s="681" t="s">
        <v>4635</v>
      </c>
      <c r="D1906" s="681" t="s">
        <v>975</v>
      </c>
      <c r="E1906" s="681" t="s">
        <v>4774</v>
      </c>
      <c r="F1906" s="681" t="s">
        <v>946</v>
      </c>
      <c r="G1906" s="681" t="s">
        <v>4652</v>
      </c>
      <c r="H1906" s="681" t="s">
        <v>4751</v>
      </c>
      <c r="I1906" s="682">
        <v>9.6</v>
      </c>
    </row>
    <row r="1907" spans="2:9">
      <c r="B1907" s="681" t="s">
        <v>4775</v>
      </c>
      <c r="C1907" s="681" t="s">
        <v>4635</v>
      </c>
      <c r="D1907" s="681" t="s">
        <v>975</v>
      </c>
      <c r="E1907" s="681" t="s">
        <v>4776</v>
      </c>
      <c r="F1907" s="681" t="s">
        <v>946</v>
      </c>
      <c r="G1907" s="681" t="s">
        <v>4652</v>
      </c>
      <c r="H1907" s="681" t="s">
        <v>4751</v>
      </c>
      <c r="I1907" s="682">
        <v>2.6</v>
      </c>
    </row>
    <row r="1908" spans="2:9">
      <c r="B1908" s="681" t="s">
        <v>4777</v>
      </c>
      <c r="C1908" s="681" t="s">
        <v>4635</v>
      </c>
      <c r="D1908" s="681" t="s">
        <v>975</v>
      </c>
      <c r="E1908" s="681" t="s">
        <v>2737</v>
      </c>
      <c r="F1908" s="681" t="s">
        <v>946</v>
      </c>
      <c r="G1908" s="681" t="s">
        <v>4652</v>
      </c>
      <c r="H1908" s="681" t="s">
        <v>4751</v>
      </c>
      <c r="I1908" s="682">
        <v>2.9</v>
      </c>
    </row>
    <row r="1909" spans="2:9">
      <c r="B1909" s="681" t="s">
        <v>4778</v>
      </c>
      <c r="C1909" s="681" t="s">
        <v>4635</v>
      </c>
      <c r="D1909" s="681" t="s">
        <v>975</v>
      </c>
      <c r="E1909" s="681" t="s">
        <v>4779</v>
      </c>
      <c r="F1909" s="681" t="s">
        <v>946</v>
      </c>
      <c r="G1909" s="681" t="s">
        <v>4652</v>
      </c>
      <c r="H1909" s="681" t="s">
        <v>4751</v>
      </c>
      <c r="I1909" s="682">
        <v>2.4</v>
      </c>
    </row>
    <row r="1910" spans="2:9">
      <c r="B1910" s="681" t="s">
        <v>4780</v>
      </c>
      <c r="C1910" s="681" t="s">
        <v>4635</v>
      </c>
      <c r="D1910" s="681" t="s">
        <v>975</v>
      </c>
      <c r="E1910" s="681" t="s">
        <v>4781</v>
      </c>
      <c r="F1910" s="681" t="s">
        <v>1258</v>
      </c>
      <c r="G1910" s="681" t="s">
        <v>4782</v>
      </c>
      <c r="H1910" s="681" t="s">
        <v>4751</v>
      </c>
      <c r="I1910" s="682">
        <v>19.600000000000001</v>
      </c>
    </row>
    <row r="1911" spans="2:9">
      <c r="B1911" s="681" t="s">
        <v>4783</v>
      </c>
      <c r="C1911" s="681" t="s">
        <v>4635</v>
      </c>
      <c r="D1911" s="681" t="s">
        <v>975</v>
      </c>
      <c r="E1911" s="681" t="s">
        <v>4784</v>
      </c>
      <c r="F1911" s="681" t="s">
        <v>1258</v>
      </c>
      <c r="G1911" s="681" t="s">
        <v>4782</v>
      </c>
      <c r="H1911" s="681" t="s">
        <v>4751</v>
      </c>
      <c r="I1911" s="682">
        <v>24.5</v>
      </c>
    </row>
    <row r="1912" spans="2:9">
      <c r="B1912" s="681" t="s">
        <v>4785</v>
      </c>
      <c r="C1912" s="681" t="s">
        <v>4635</v>
      </c>
      <c r="D1912" s="681" t="s">
        <v>975</v>
      </c>
      <c r="E1912" s="681" t="s">
        <v>4786</v>
      </c>
      <c r="F1912" s="681" t="s">
        <v>1258</v>
      </c>
      <c r="G1912" s="681" t="s">
        <v>4782</v>
      </c>
      <c r="H1912" s="681" t="s">
        <v>4751</v>
      </c>
      <c r="I1912" s="682">
        <v>2</v>
      </c>
    </row>
    <row r="1913" spans="2:9">
      <c r="B1913" s="681" t="s">
        <v>4787</v>
      </c>
      <c r="C1913" s="681" t="s">
        <v>4635</v>
      </c>
      <c r="D1913" s="681" t="s">
        <v>975</v>
      </c>
      <c r="E1913" s="681" t="s">
        <v>4788</v>
      </c>
      <c r="F1913" s="681" t="s">
        <v>1258</v>
      </c>
      <c r="G1913" s="681" t="s">
        <v>4782</v>
      </c>
      <c r="H1913" s="681" t="s">
        <v>4751</v>
      </c>
      <c r="I1913" s="682">
        <v>2.2999999999999998</v>
      </c>
    </row>
    <row r="1914" spans="2:9">
      <c r="B1914" s="681" t="s">
        <v>4789</v>
      </c>
      <c r="C1914" s="681" t="s">
        <v>4635</v>
      </c>
      <c r="D1914" s="681" t="s">
        <v>975</v>
      </c>
      <c r="E1914" s="681" t="s">
        <v>4790</v>
      </c>
      <c r="F1914" s="681" t="s">
        <v>1258</v>
      </c>
      <c r="G1914" s="681" t="s">
        <v>4674</v>
      </c>
      <c r="H1914" s="681" t="s">
        <v>4751</v>
      </c>
      <c r="I1914" s="682">
        <v>19.100000000000001</v>
      </c>
    </row>
    <row r="1915" spans="2:9">
      <c r="B1915" s="681" t="s">
        <v>4791</v>
      </c>
      <c r="C1915" s="681" t="s">
        <v>4635</v>
      </c>
      <c r="D1915" s="681" t="s">
        <v>975</v>
      </c>
      <c r="E1915" s="681" t="s">
        <v>1736</v>
      </c>
      <c r="F1915" s="681" t="s">
        <v>1258</v>
      </c>
      <c r="G1915" s="681" t="s">
        <v>4674</v>
      </c>
      <c r="H1915" s="681" t="s">
        <v>4751</v>
      </c>
      <c r="I1915" s="682">
        <v>15.1</v>
      </c>
    </row>
    <row r="1916" spans="2:9">
      <c r="B1916" s="681" t="s">
        <v>4792</v>
      </c>
      <c r="C1916" s="681" t="s">
        <v>4635</v>
      </c>
      <c r="D1916" s="681" t="s">
        <v>975</v>
      </c>
      <c r="E1916" s="681" t="s">
        <v>4793</v>
      </c>
      <c r="F1916" s="681" t="s">
        <v>946</v>
      </c>
      <c r="G1916" s="681" t="s">
        <v>4731</v>
      </c>
      <c r="H1916" s="681" t="s">
        <v>4692</v>
      </c>
      <c r="I1916" s="682">
        <v>8.6999999999999993</v>
      </c>
    </row>
    <row r="1917" spans="2:9">
      <c r="B1917" s="681" t="s">
        <v>4794</v>
      </c>
      <c r="C1917" s="681" t="s">
        <v>4635</v>
      </c>
      <c r="D1917" s="681" t="s">
        <v>975</v>
      </c>
      <c r="E1917" s="681" t="s">
        <v>4795</v>
      </c>
      <c r="F1917" s="681" t="s">
        <v>946</v>
      </c>
      <c r="G1917" s="681" t="s">
        <v>4731</v>
      </c>
      <c r="H1917" s="681" t="s">
        <v>4692</v>
      </c>
      <c r="I1917" s="682">
        <v>14.6</v>
      </c>
    </row>
    <row r="1918" spans="2:9">
      <c r="B1918" s="681" t="s">
        <v>4796</v>
      </c>
      <c r="C1918" s="681" t="s">
        <v>4635</v>
      </c>
      <c r="D1918" s="681" t="s">
        <v>975</v>
      </c>
      <c r="E1918" s="681" t="s">
        <v>4797</v>
      </c>
      <c r="F1918" s="681" t="s">
        <v>1258</v>
      </c>
      <c r="G1918" s="681" t="s">
        <v>4749</v>
      </c>
      <c r="H1918" s="681" t="s">
        <v>4692</v>
      </c>
      <c r="I1918" s="682">
        <v>9.6</v>
      </c>
    </row>
    <row r="1919" spans="2:9">
      <c r="B1919" s="681" t="s">
        <v>4798</v>
      </c>
      <c r="C1919" s="681" t="s">
        <v>4635</v>
      </c>
      <c r="D1919" s="681" t="s">
        <v>975</v>
      </c>
      <c r="E1919" s="681" t="s">
        <v>4799</v>
      </c>
      <c r="F1919" s="681" t="s">
        <v>977</v>
      </c>
      <c r="G1919" s="681" t="s">
        <v>4637</v>
      </c>
      <c r="H1919" s="681" t="s">
        <v>4751</v>
      </c>
      <c r="I1919" s="682">
        <v>3.7</v>
      </c>
    </row>
    <row r="1920" spans="2:9">
      <c r="B1920" s="681" t="s">
        <v>4800</v>
      </c>
      <c r="C1920" s="681" t="s">
        <v>4635</v>
      </c>
      <c r="D1920" s="681" t="s">
        <v>975</v>
      </c>
      <c r="E1920" s="681" t="s">
        <v>4801</v>
      </c>
      <c r="F1920" s="681" t="s">
        <v>1258</v>
      </c>
      <c r="G1920" s="681" t="s">
        <v>4674</v>
      </c>
      <c r="H1920" s="681" t="s">
        <v>4751</v>
      </c>
      <c r="I1920" s="682">
        <v>6.4</v>
      </c>
    </row>
    <row r="1921" spans="2:9">
      <c r="B1921" s="681" t="s">
        <v>4802</v>
      </c>
      <c r="C1921" s="681" t="s">
        <v>4635</v>
      </c>
      <c r="D1921" s="681" t="s">
        <v>975</v>
      </c>
      <c r="E1921" s="681" t="s">
        <v>3521</v>
      </c>
      <c r="F1921" s="681" t="s">
        <v>1258</v>
      </c>
      <c r="G1921" s="681" t="s">
        <v>4674</v>
      </c>
      <c r="H1921" s="681" t="s">
        <v>4751</v>
      </c>
      <c r="I1921" s="682">
        <v>2.9</v>
      </c>
    </row>
    <row r="1922" spans="2:9">
      <c r="B1922" s="681" t="s">
        <v>4803</v>
      </c>
      <c r="C1922" s="681" t="s">
        <v>4635</v>
      </c>
      <c r="D1922" s="681" t="s">
        <v>975</v>
      </c>
      <c r="E1922" s="681" t="s">
        <v>4804</v>
      </c>
      <c r="F1922" s="681" t="s">
        <v>1258</v>
      </c>
      <c r="G1922" s="681" t="s">
        <v>4674</v>
      </c>
      <c r="H1922" s="681" t="s">
        <v>4751</v>
      </c>
      <c r="I1922" s="682">
        <v>3.7</v>
      </c>
    </row>
    <row r="1923" spans="2:9">
      <c r="B1923" s="681" t="s">
        <v>4805</v>
      </c>
      <c r="C1923" s="681" t="s">
        <v>4635</v>
      </c>
      <c r="D1923" s="681" t="s">
        <v>975</v>
      </c>
      <c r="E1923" s="681" t="s">
        <v>4806</v>
      </c>
      <c r="F1923" s="681" t="s">
        <v>1258</v>
      </c>
      <c r="G1923" s="681" t="s">
        <v>4674</v>
      </c>
      <c r="H1923" s="681" t="s">
        <v>4751</v>
      </c>
      <c r="I1923" s="682">
        <v>9.5</v>
      </c>
    </row>
    <row r="1924" spans="2:9">
      <c r="B1924" s="681" t="s">
        <v>4807</v>
      </c>
      <c r="C1924" s="681" t="s">
        <v>4808</v>
      </c>
      <c r="D1924" s="681" t="s">
        <v>975</v>
      </c>
      <c r="E1924" s="681" t="s">
        <v>4809</v>
      </c>
      <c r="F1924" s="681" t="s">
        <v>946</v>
      </c>
      <c r="G1924" s="681" t="s">
        <v>4810</v>
      </c>
      <c r="H1924" s="681" t="s">
        <v>4811</v>
      </c>
      <c r="I1924" s="682">
        <v>18.100000000000001</v>
      </c>
    </row>
    <row r="1925" spans="2:9">
      <c r="B1925" s="681" t="s">
        <v>4812</v>
      </c>
      <c r="C1925" s="681" t="s">
        <v>4808</v>
      </c>
      <c r="D1925" s="681" t="s">
        <v>975</v>
      </c>
      <c r="E1925" s="681" t="s">
        <v>3759</v>
      </c>
      <c r="F1925" s="681" t="s">
        <v>946</v>
      </c>
      <c r="G1925" s="681" t="s">
        <v>4810</v>
      </c>
      <c r="H1925" s="681" t="s">
        <v>4811</v>
      </c>
      <c r="I1925" s="682">
        <v>32</v>
      </c>
    </row>
    <row r="1926" spans="2:9">
      <c r="B1926" s="681" t="s">
        <v>4813</v>
      </c>
      <c r="C1926" s="681" t="s">
        <v>4808</v>
      </c>
      <c r="D1926" s="681" t="s">
        <v>975</v>
      </c>
      <c r="E1926" s="681" t="s">
        <v>4814</v>
      </c>
      <c r="F1926" s="681" t="s">
        <v>946</v>
      </c>
      <c r="G1926" s="681" t="s">
        <v>4810</v>
      </c>
      <c r="H1926" s="681" t="s">
        <v>4811</v>
      </c>
      <c r="I1926" s="682">
        <v>20</v>
      </c>
    </row>
    <row r="1927" spans="2:9">
      <c r="B1927" s="681" t="s">
        <v>4815</v>
      </c>
      <c r="C1927" s="681" t="s">
        <v>4808</v>
      </c>
      <c r="D1927" s="681" t="s">
        <v>975</v>
      </c>
      <c r="E1927" s="681" t="s">
        <v>4816</v>
      </c>
      <c r="F1927" s="681" t="s">
        <v>946</v>
      </c>
      <c r="G1927" s="681" t="s">
        <v>4810</v>
      </c>
      <c r="H1927" s="681" t="s">
        <v>4811</v>
      </c>
      <c r="I1927" s="682">
        <v>21</v>
      </c>
    </row>
    <row r="1928" spans="2:9">
      <c r="B1928" s="681" t="s">
        <v>4817</v>
      </c>
      <c r="C1928" s="681" t="s">
        <v>4808</v>
      </c>
      <c r="D1928" s="681" t="s">
        <v>975</v>
      </c>
      <c r="E1928" s="681" t="s">
        <v>2210</v>
      </c>
      <c r="F1928" s="681" t="s">
        <v>946</v>
      </c>
      <c r="G1928" s="681" t="s">
        <v>4810</v>
      </c>
      <c r="H1928" s="681" t="s">
        <v>4811</v>
      </c>
      <c r="I1928" s="682">
        <v>5</v>
      </c>
    </row>
    <row r="1929" spans="2:9">
      <c r="B1929" s="681" t="s">
        <v>4818</v>
      </c>
      <c r="C1929" s="681" t="s">
        <v>4808</v>
      </c>
      <c r="D1929" s="681" t="s">
        <v>975</v>
      </c>
      <c r="E1929" s="681" t="s">
        <v>4819</v>
      </c>
      <c r="F1929" s="681" t="s">
        <v>946</v>
      </c>
      <c r="G1929" s="681" t="s">
        <v>4810</v>
      </c>
      <c r="H1929" s="681" t="s">
        <v>4811</v>
      </c>
      <c r="I1929" s="682">
        <v>5.7</v>
      </c>
    </row>
    <row r="1930" spans="2:9">
      <c r="B1930" s="681" t="s">
        <v>4820</v>
      </c>
      <c r="C1930" s="681" t="s">
        <v>4808</v>
      </c>
      <c r="D1930" s="681" t="s">
        <v>975</v>
      </c>
      <c r="E1930" s="681" t="s">
        <v>4821</v>
      </c>
      <c r="F1930" s="681" t="s">
        <v>946</v>
      </c>
      <c r="G1930" s="681" t="s">
        <v>4810</v>
      </c>
      <c r="H1930" s="681" t="s">
        <v>4811</v>
      </c>
      <c r="I1930" s="682">
        <v>13.3</v>
      </c>
    </row>
    <row r="1931" spans="2:9">
      <c r="B1931" s="681" t="s">
        <v>4822</v>
      </c>
      <c r="C1931" s="681" t="s">
        <v>4808</v>
      </c>
      <c r="D1931" s="681" t="s">
        <v>975</v>
      </c>
      <c r="E1931" s="681" t="s">
        <v>4823</v>
      </c>
      <c r="F1931" s="681" t="s">
        <v>946</v>
      </c>
      <c r="G1931" s="681" t="s">
        <v>4810</v>
      </c>
      <c r="H1931" s="681" t="s">
        <v>4811</v>
      </c>
      <c r="I1931" s="682">
        <v>8.9</v>
      </c>
    </row>
    <row r="1932" spans="2:9">
      <c r="B1932" s="681" t="s">
        <v>4824</v>
      </c>
      <c r="C1932" s="681" t="s">
        <v>4808</v>
      </c>
      <c r="D1932" s="681" t="s">
        <v>975</v>
      </c>
      <c r="E1932" s="681" t="s">
        <v>4825</v>
      </c>
      <c r="F1932" s="681" t="s">
        <v>946</v>
      </c>
      <c r="G1932" s="681" t="s">
        <v>4810</v>
      </c>
      <c r="H1932" s="681" t="s">
        <v>4811</v>
      </c>
      <c r="I1932" s="682">
        <v>6.7</v>
      </c>
    </row>
    <row r="1933" spans="2:9">
      <c r="B1933" s="681" t="s">
        <v>4826</v>
      </c>
      <c r="C1933" s="681" t="s">
        <v>4808</v>
      </c>
      <c r="D1933" s="681" t="s">
        <v>975</v>
      </c>
      <c r="E1933" s="681" t="s">
        <v>4827</v>
      </c>
      <c r="F1933" s="681" t="s">
        <v>946</v>
      </c>
      <c r="G1933" s="681" t="s">
        <v>4810</v>
      </c>
      <c r="H1933" s="681" t="s">
        <v>4811</v>
      </c>
      <c r="I1933" s="682">
        <v>6</v>
      </c>
    </row>
    <row r="1934" spans="2:9">
      <c r="B1934" s="681" t="s">
        <v>4828</v>
      </c>
      <c r="C1934" s="681" t="s">
        <v>4808</v>
      </c>
      <c r="D1934" s="681" t="s">
        <v>975</v>
      </c>
      <c r="E1934" s="681" t="s">
        <v>4829</v>
      </c>
      <c r="F1934" s="681" t="s">
        <v>946</v>
      </c>
      <c r="G1934" s="681" t="s">
        <v>4810</v>
      </c>
      <c r="H1934" s="681" t="s">
        <v>4811</v>
      </c>
      <c r="I1934" s="682">
        <v>2</v>
      </c>
    </row>
    <row r="1935" spans="2:9">
      <c r="B1935" s="681" t="s">
        <v>4830</v>
      </c>
      <c r="C1935" s="681" t="s">
        <v>4808</v>
      </c>
      <c r="D1935" s="681" t="s">
        <v>975</v>
      </c>
      <c r="E1935" s="681" t="s">
        <v>2713</v>
      </c>
      <c r="F1935" s="681" t="s">
        <v>946</v>
      </c>
      <c r="G1935" s="681" t="s">
        <v>4810</v>
      </c>
      <c r="H1935" s="681" t="s">
        <v>4811</v>
      </c>
      <c r="I1935" s="682">
        <v>5.5</v>
      </c>
    </row>
    <row r="1936" spans="2:9">
      <c r="B1936" s="681" t="s">
        <v>4831</v>
      </c>
      <c r="C1936" s="681" t="s">
        <v>4808</v>
      </c>
      <c r="D1936" s="681" t="s">
        <v>975</v>
      </c>
      <c r="E1936" s="681" t="s">
        <v>4832</v>
      </c>
      <c r="F1936" s="681" t="s">
        <v>946</v>
      </c>
      <c r="G1936" s="681" t="s">
        <v>4810</v>
      </c>
      <c r="H1936" s="681" t="s">
        <v>4811</v>
      </c>
      <c r="I1936" s="682">
        <v>7</v>
      </c>
    </row>
    <row r="1937" spans="2:9">
      <c r="B1937" s="681" t="s">
        <v>4833</v>
      </c>
      <c r="C1937" s="681" t="s">
        <v>4808</v>
      </c>
      <c r="D1937" s="681" t="s">
        <v>975</v>
      </c>
      <c r="E1937" s="681" t="s">
        <v>4834</v>
      </c>
      <c r="F1937" s="681" t="s">
        <v>946</v>
      </c>
      <c r="G1937" s="681" t="s">
        <v>4810</v>
      </c>
      <c r="H1937" s="681" t="s">
        <v>4811</v>
      </c>
      <c r="I1937" s="682">
        <v>10.1</v>
      </c>
    </row>
    <row r="1938" spans="2:9">
      <c r="B1938" s="681" t="s">
        <v>4835</v>
      </c>
      <c r="C1938" s="681" t="s">
        <v>4808</v>
      </c>
      <c r="D1938" s="681" t="s">
        <v>975</v>
      </c>
      <c r="E1938" s="681" t="s">
        <v>4836</v>
      </c>
      <c r="F1938" s="681" t="s">
        <v>946</v>
      </c>
      <c r="G1938" s="681" t="s">
        <v>4810</v>
      </c>
      <c r="H1938" s="681" t="s">
        <v>4811</v>
      </c>
      <c r="I1938" s="682">
        <v>6.1</v>
      </c>
    </row>
    <row r="1939" spans="2:9">
      <c r="B1939" s="681" t="s">
        <v>4837</v>
      </c>
      <c r="C1939" s="681" t="s">
        <v>4808</v>
      </c>
      <c r="D1939" s="681" t="s">
        <v>975</v>
      </c>
      <c r="E1939" s="681" t="s">
        <v>4838</v>
      </c>
      <c r="F1939" s="681" t="s">
        <v>946</v>
      </c>
      <c r="G1939" s="681" t="s">
        <v>4810</v>
      </c>
      <c r="H1939" s="681" t="s">
        <v>4811</v>
      </c>
      <c r="I1939" s="682">
        <v>5.2</v>
      </c>
    </row>
    <row r="1940" spans="2:9">
      <c r="B1940" s="681" t="s">
        <v>4839</v>
      </c>
      <c r="C1940" s="681" t="s">
        <v>4808</v>
      </c>
      <c r="D1940" s="681" t="s">
        <v>975</v>
      </c>
      <c r="E1940" s="681" t="s">
        <v>4840</v>
      </c>
      <c r="F1940" s="681" t="s">
        <v>946</v>
      </c>
      <c r="G1940" s="681" t="s">
        <v>4810</v>
      </c>
      <c r="H1940" s="681" t="s">
        <v>4811</v>
      </c>
      <c r="I1940" s="682">
        <v>3.8</v>
      </c>
    </row>
    <row r="1941" spans="2:9">
      <c r="B1941" s="681" t="s">
        <v>4841</v>
      </c>
      <c r="C1941" s="681" t="s">
        <v>4808</v>
      </c>
      <c r="D1941" s="681" t="s">
        <v>975</v>
      </c>
      <c r="E1941" s="681" t="s">
        <v>4842</v>
      </c>
      <c r="F1941" s="681" t="s">
        <v>946</v>
      </c>
      <c r="G1941" s="681" t="s">
        <v>4810</v>
      </c>
      <c r="H1941" s="681" t="s">
        <v>4811</v>
      </c>
      <c r="I1941" s="682">
        <v>4.5999999999999996</v>
      </c>
    </row>
    <row r="1942" spans="2:9">
      <c r="B1942" s="681" t="s">
        <v>4843</v>
      </c>
      <c r="C1942" s="681" t="s">
        <v>4808</v>
      </c>
      <c r="D1942" s="681" t="s">
        <v>975</v>
      </c>
      <c r="E1942" s="681" t="s">
        <v>4844</v>
      </c>
      <c r="F1942" s="681" t="s">
        <v>946</v>
      </c>
      <c r="G1942" s="681" t="s">
        <v>4810</v>
      </c>
      <c r="H1942" s="681" t="s">
        <v>4811</v>
      </c>
      <c r="I1942" s="682">
        <v>10.6</v>
      </c>
    </row>
    <row r="1943" spans="2:9">
      <c r="B1943" s="681" t="s">
        <v>4845</v>
      </c>
      <c r="C1943" s="681" t="s">
        <v>4808</v>
      </c>
      <c r="D1943" s="681" t="s">
        <v>975</v>
      </c>
      <c r="E1943" s="681" t="s">
        <v>4846</v>
      </c>
      <c r="F1943" s="681" t="s">
        <v>946</v>
      </c>
      <c r="G1943" s="681" t="s">
        <v>4810</v>
      </c>
      <c r="H1943" s="681" t="s">
        <v>4811</v>
      </c>
      <c r="I1943" s="682">
        <v>4.5</v>
      </c>
    </row>
    <row r="1944" spans="2:9">
      <c r="B1944" s="681" t="s">
        <v>4847</v>
      </c>
      <c r="C1944" s="681" t="s">
        <v>4808</v>
      </c>
      <c r="D1944" s="681" t="s">
        <v>975</v>
      </c>
      <c r="E1944" s="681" t="s">
        <v>4848</v>
      </c>
      <c r="F1944" s="681" t="s">
        <v>946</v>
      </c>
      <c r="G1944" s="681" t="s">
        <v>4810</v>
      </c>
      <c r="H1944" s="681" t="s">
        <v>4811</v>
      </c>
      <c r="I1944" s="682">
        <v>10.6</v>
      </c>
    </row>
    <row r="1945" spans="2:9">
      <c r="B1945" s="681" t="s">
        <v>4849</v>
      </c>
      <c r="C1945" s="681" t="s">
        <v>4808</v>
      </c>
      <c r="D1945" s="681" t="s">
        <v>975</v>
      </c>
      <c r="E1945" s="681" t="s">
        <v>4850</v>
      </c>
      <c r="F1945" s="681" t="s">
        <v>946</v>
      </c>
      <c r="G1945" s="681" t="s">
        <v>4810</v>
      </c>
      <c r="H1945" s="681" t="s">
        <v>4811</v>
      </c>
      <c r="I1945" s="682">
        <v>72</v>
      </c>
    </row>
    <row r="1946" spans="2:9">
      <c r="B1946" s="681" t="s">
        <v>4851</v>
      </c>
      <c r="C1946" s="681" t="s">
        <v>4808</v>
      </c>
      <c r="D1946" s="681" t="s">
        <v>975</v>
      </c>
      <c r="E1946" s="681" t="s">
        <v>4852</v>
      </c>
      <c r="F1946" s="681" t="s">
        <v>946</v>
      </c>
      <c r="G1946" s="681" t="s">
        <v>4810</v>
      </c>
      <c r="H1946" s="681" t="s">
        <v>4811</v>
      </c>
      <c r="I1946" s="682">
        <v>22</v>
      </c>
    </row>
    <row r="1947" spans="2:9">
      <c r="B1947" s="681" t="s">
        <v>4853</v>
      </c>
      <c r="C1947" s="681" t="s">
        <v>4808</v>
      </c>
      <c r="D1947" s="681" t="s">
        <v>975</v>
      </c>
      <c r="E1947" s="681" t="s">
        <v>4854</v>
      </c>
      <c r="F1947" s="681" t="s">
        <v>946</v>
      </c>
      <c r="G1947" s="681" t="s">
        <v>4810</v>
      </c>
      <c r="H1947" s="681" t="s">
        <v>4811</v>
      </c>
      <c r="I1947" s="682">
        <v>6.4</v>
      </c>
    </row>
    <row r="1948" spans="2:9">
      <c r="B1948" s="681" t="s">
        <v>4855</v>
      </c>
      <c r="C1948" s="681" t="s">
        <v>4808</v>
      </c>
      <c r="D1948" s="681" t="s">
        <v>975</v>
      </c>
      <c r="E1948" s="681" t="s">
        <v>4856</v>
      </c>
      <c r="F1948" s="681" t="s">
        <v>946</v>
      </c>
      <c r="G1948" s="681" t="s">
        <v>4810</v>
      </c>
      <c r="H1948" s="681" t="s">
        <v>4811</v>
      </c>
      <c r="I1948" s="682">
        <v>9.4</v>
      </c>
    </row>
    <row r="1949" spans="2:9">
      <c r="B1949" s="681" t="s">
        <v>4857</v>
      </c>
      <c r="C1949" s="681" t="s">
        <v>4808</v>
      </c>
      <c r="D1949" s="681" t="s">
        <v>975</v>
      </c>
      <c r="E1949" s="681" t="s">
        <v>4858</v>
      </c>
      <c r="F1949" s="681" t="s">
        <v>946</v>
      </c>
      <c r="G1949" s="681" t="s">
        <v>4810</v>
      </c>
      <c r="H1949" s="681" t="s">
        <v>4811</v>
      </c>
      <c r="I1949" s="682">
        <v>110.5</v>
      </c>
    </row>
    <row r="1950" spans="2:9">
      <c r="B1950" s="681" t="s">
        <v>4859</v>
      </c>
      <c r="C1950" s="681" t="s">
        <v>4808</v>
      </c>
      <c r="D1950" s="681" t="s">
        <v>975</v>
      </c>
      <c r="E1950" s="681" t="s">
        <v>4860</v>
      </c>
      <c r="F1950" s="681" t="s">
        <v>946</v>
      </c>
      <c r="G1950" s="681" t="s">
        <v>4810</v>
      </c>
      <c r="H1950" s="681" t="s">
        <v>4811</v>
      </c>
      <c r="I1950" s="682">
        <v>50</v>
      </c>
    </row>
    <row r="1951" spans="2:9">
      <c r="B1951" s="681" t="s">
        <v>4861</v>
      </c>
      <c r="C1951" s="681" t="s">
        <v>4808</v>
      </c>
      <c r="D1951" s="681" t="s">
        <v>975</v>
      </c>
      <c r="E1951" s="681" t="s">
        <v>4862</v>
      </c>
      <c r="F1951" s="681" t="s">
        <v>946</v>
      </c>
      <c r="G1951" s="681" t="s">
        <v>4810</v>
      </c>
      <c r="H1951" s="681" t="s">
        <v>4811</v>
      </c>
      <c r="I1951" s="682">
        <v>63</v>
      </c>
    </row>
    <row r="1952" spans="2:9">
      <c r="B1952" s="681" t="s">
        <v>4863</v>
      </c>
      <c r="C1952" s="681" t="s">
        <v>4808</v>
      </c>
      <c r="D1952" s="681" t="s">
        <v>975</v>
      </c>
      <c r="E1952" s="681" t="s">
        <v>4864</v>
      </c>
      <c r="F1952" s="681" t="s">
        <v>946</v>
      </c>
      <c r="G1952" s="681" t="s">
        <v>4810</v>
      </c>
      <c r="H1952" s="681" t="s">
        <v>4811</v>
      </c>
      <c r="I1952" s="682">
        <v>34.9</v>
      </c>
    </row>
    <row r="1953" spans="2:9">
      <c r="B1953" s="681" t="s">
        <v>4865</v>
      </c>
      <c r="C1953" s="681" t="s">
        <v>4808</v>
      </c>
      <c r="D1953" s="681" t="s">
        <v>975</v>
      </c>
      <c r="E1953" s="681" t="s">
        <v>4866</v>
      </c>
      <c r="F1953" s="681" t="s">
        <v>946</v>
      </c>
      <c r="G1953" s="681" t="s">
        <v>4810</v>
      </c>
      <c r="H1953" s="681" t="s">
        <v>4811</v>
      </c>
      <c r="I1953" s="682">
        <v>4.5999999999999996</v>
      </c>
    </row>
    <row r="1954" spans="2:9">
      <c r="B1954" s="681" t="s">
        <v>4867</v>
      </c>
      <c r="C1954" s="681" t="s">
        <v>4808</v>
      </c>
      <c r="D1954" s="681" t="s">
        <v>975</v>
      </c>
      <c r="E1954" s="681" t="s">
        <v>4868</v>
      </c>
      <c r="F1954" s="681" t="s">
        <v>946</v>
      </c>
      <c r="G1954" s="681" t="s">
        <v>4810</v>
      </c>
      <c r="H1954" s="681" t="s">
        <v>4811</v>
      </c>
      <c r="I1954" s="682">
        <v>4.0999999999999996</v>
      </c>
    </row>
    <row r="1955" spans="2:9">
      <c r="B1955" s="681" t="s">
        <v>4869</v>
      </c>
      <c r="C1955" s="681" t="s">
        <v>4808</v>
      </c>
      <c r="D1955" s="681" t="s">
        <v>975</v>
      </c>
      <c r="E1955" s="681" t="s">
        <v>4870</v>
      </c>
      <c r="F1955" s="681" t="s">
        <v>946</v>
      </c>
      <c r="G1955" s="681" t="s">
        <v>4810</v>
      </c>
      <c r="H1955" s="681" t="s">
        <v>4811</v>
      </c>
      <c r="I1955" s="682">
        <v>9.6</v>
      </c>
    </row>
    <row r="1956" spans="2:9">
      <c r="B1956" s="681" t="s">
        <v>4871</v>
      </c>
      <c r="C1956" s="681" t="s">
        <v>4808</v>
      </c>
      <c r="D1956" s="681" t="s">
        <v>975</v>
      </c>
      <c r="E1956" s="681" t="s">
        <v>4872</v>
      </c>
      <c r="F1956" s="681" t="s">
        <v>946</v>
      </c>
      <c r="G1956" s="681" t="s">
        <v>4810</v>
      </c>
      <c r="H1956" s="681" t="s">
        <v>4811</v>
      </c>
      <c r="I1956" s="682">
        <v>7.4</v>
      </c>
    </row>
    <row r="1957" spans="2:9">
      <c r="B1957" s="681" t="s">
        <v>4873</v>
      </c>
      <c r="C1957" s="681" t="s">
        <v>4808</v>
      </c>
      <c r="D1957" s="681" t="s">
        <v>975</v>
      </c>
      <c r="E1957" s="681" t="s">
        <v>4874</v>
      </c>
      <c r="F1957" s="681" t="s">
        <v>946</v>
      </c>
      <c r="G1957" s="681" t="s">
        <v>4810</v>
      </c>
      <c r="H1957" s="681" t="s">
        <v>4811</v>
      </c>
      <c r="I1957" s="682">
        <v>7.4</v>
      </c>
    </row>
    <row r="1958" spans="2:9">
      <c r="B1958" s="681" t="s">
        <v>4875</v>
      </c>
      <c r="C1958" s="681" t="s">
        <v>4808</v>
      </c>
      <c r="D1958" s="681" t="s">
        <v>975</v>
      </c>
      <c r="E1958" s="681" t="s">
        <v>4876</v>
      </c>
      <c r="F1958" s="681" t="s">
        <v>946</v>
      </c>
      <c r="G1958" s="681" t="s">
        <v>4810</v>
      </c>
      <c r="H1958" s="681" t="s">
        <v>4811</v>
      </c>
      <c r="I1958" s="682">
        <v>4.9000000000000004</v>
      </c>
    </row>
    <row r="1959" spans="2:9">
      <c r="B1959" s="681" t="s">
        <v>4877</v>
      </c>
      <c r="C1959" s="681" t="s">
        <v>4808</v>
      </c>
      <c r="D1959" s="681" t="s">
        <v>975</v>
      </c>
      <c r="E1959" s="681" t="s">
        <v>4878</v>
      </c>
      <c r="F1959" s="681" t="s">
        <v>946</v>
      </c>
      <c r="G1959" s="681" t="s">
        <v>4810</v>
      </c>
      <c r="H1959" s="681" t="s">
        <v>4811</v>
      </c>
      <c r="I1959" s="682">
        <v>7.4</v>
      </c>
    </row>
    <row r="1960" spans="2:9">
      <c r="B1960" s="681" t="s">
        <v>4879</v>
      </c>
      <c r="C1960" s="681" t="s">
        <v>4808</v>
      </c>
      <c r="D1960" s="681" t="s">
        <v>975</v>
      </c>
      <c r="E1960" s="681" t="s">
        <v>4880</v>
      </c>
      <c r="F1960" s="681" t="s">
        <v>946</v>
      </c>
      <c r="G1960" s="681" t="s">
        <v>4810</v>
      </c>
      <c r="H1960" s="681" t="s">
        <v>4811</v>
      </c>
      <c r="I1960" s="682">
        <v>13</v>
      </c>
    </row>
    <row r="1961" spans="2:9">
      <c r="B1961" s="681" t="s">
        <v>4881</v>
      </c>
      <c r="C1961" s="681" t="s">
        <v>4808</v>
      </c>
      <c r="D1961" s="681" t="s">
        <v>975</v>
      </c>
      <c r="E1961" s="681" t="s">
        <v>1492</v>
      </c>
      <c r="F1961" s="681" t="s">
        <v>946</v>
      </c>
      <c r="G1961" s="681" t="s">
        <v>4810</v>
      </c>
      <c r="H1961" s="681" t="s">
        <v>4811</v>
      </c>
      <c r="I1961" s="682">
        <v>11</v>
      </c>
    </row>
    <row r="1962" spans="2:9">
      <c r="B1962" s="681" t="s">
        <v>4882</v>
      </c>
      <c r="C1962" s="681" t="s">
        <v>4808</v>
      </c>
      <c r="D1962" s="681" t="s">
        <v>975</v>
      </c>
      <c r="E1962" s="681" t="s">
        <v>4883</v>
      </c>
      <c r="F1962" s="681" t="s">
        <v>946</v>
      </c>
      <c r="G1962" s="681" t="s">
        <v>4810</v>
      </c>
      <c r="H1962" s="681" t="s">
        <v>4811</v>
      </c>
      <c r="I1962" s="682">
        <v>16</v>
      </c>
    </row>
    <row r="1963" spans="2:9">
      <c r="B1963" s="681" t="s">
        <v>4884</v>
      </c>
      <c r="C1963" s="681" t="s">
        <v>4808</v>
      </c>
      <c r="D1963" s="681" t="s">
        <v>975</v>
      </c>
      <c r="E1963" s="681" t="s">
        <v>4885</v>
      </c>
      <c r="F1963" s="681" t="s">
        <v>946</v>
      </c>
      <c r="G1963" s="681" t="s">
        <v>4810</v>
      </c>
      <c r="H1963" s="681" t="s">
        <v>4811</v>
      </c>
      <c r="I1963" s="682">
        <v>19.600000000000001</v>
      </c>
    </row>
    <row r="1964" spans="2:9">
      <c r="B1964" s="681" t="s">
        <v>4886</v>
      </c>
      <c r="C1964" s="681" t="s">
        <v>4808</v>
      </c>
      <c r="D1964" s="681" t="s">
        <v>975</v>
      </c>
      <c r="E1964" s="681" t="s">
        <v>4887</v>
      </c>
      <c r="F1964" s="681" t="s">
        <v>946</v>
      </c>
      <c r="G1964" s="681" t="s">
        <v>4810</v>
      </c>
      <c r="H1964" s="681" t="s">
        <v>4811</v>
      </c>
      <c r="I1964" s="682">
        <v>150.1</v>
      </c>
    </row>
    <row r="1965" spans="2:9">
      <c r="B1965" s="681" t="s">
        <v>4888</v>
      </c>
      <c r="C1965" s="681" t="s">
        <v>4808</v>
      </c>
      <c r="D1965" s="681" t="s">
        <v>975</v>
      </c>
      <c r="E1965" s="681" t="s">
        <v>4889</v>
      </c>
      <c r="F1965" s="681" t="s">
        <v>946</v>
      </c>
      <c r="G1965" s="681" t="s">
        <v>4810</v>
      </c>
      <c r="H1965" s="681" t="s">
        <v>4811</v>
      </c>
      <c r="I1965" s="682">
        <v>55</v>
      </c>
    </row>
    <row r="1966" spans="2:9">
      <c r="B1966" s="681" t="s">
        <v>4890</v>
      </c>
      <c r="C1966" s="681" t="s">
        <v>4808</v>
      </c>
      <c r="D1966" s="681" t="s">
        <v>975</v>
      </c>
      <c r="E1966" s="681" t="s">
        <v>4891</v>
      </c>
      <c r="F1966" s="681" t="s">
        <v>946</v>
      </c>
      <c r="G1966" s="681" t="s">
        <v>4810</v>
      </c>
      <c r="H1966" s="681" t="s">
        <v>4811</v>
      </c>
      <c r="I1966" s="682">
        <v>28</v>
      </c>
    </row>
    <row r="1967" spans="2:9">
      <c r="B1967" s="681" t="s">
        <v>4892</v>
      </c>
      <c r="C1967" s="681" t="s">
        <v>4808</v>
      </c>
      <c r="D1967" s="681" t="s">
        <v>975</v>
      </c>
      <c r="E1967" s="681" t="s">
        <v>4893</v>
      </c>
      <c r="F1967" s="681" t="s">
        <v>946</v>
      </c>
      <c r="G1967" s="681" t="s">
        <v>4810</v>
      </c>
      <c r="H1967" s="681" t="s">
        <v>4811</v>
      </c>
      <c r="I1967" s="682">
        <v>80</v>
      </c>
    </row>
    <row r="1968" spans="2:9">
      <c r="B1968" s="681" t="s">
        <v>4894</v>
      </c>
      <c r="C1968" s="681" t="s">
        <v>4808</v>
      </c>
      <c r="D1968" s="681" t="s">
        <v>975</v>
      </c>
      <c r="E1968" s="681" t="s">
        <v>4895</v>
      </c>
      <c r="F1968" s="681" t="s">
        <v>946</v>
      </c>
      <c r="G1968" s="681" t="s">
        <v>4810</v>
      </c>
      <c r="H1968" s="681" t="s">
        <v>4811</v>
      </c>
      <c r="I1968" s="682">
        <v>20</v>
      </c>
    </row>
    <row r="1969" spans="2:9">
      <c r="B1969" s="681" t="s">
        <v>4896</v>
      </c>
      <c r="C1969" s="681" t="s">
        <v>4808</v>
      </c>
      <c r="D1969" s="681" t="s">
        <v>975</v>
      </c>
      <c r="E1969" s="681" t="s">
        <v>4897</v>
      </c>
      <c r="F1969" s="681" t="s">
        <v>946</v>
      </c>
      <c r="G1969" s="681" t="s">
        <v>4810</v>
      </c>
      <c r="H1969" s="681" t="s">
        <v>4811</v>
      </c>
      <c r="I1969" s="682">
        <v>28.5</v>
      </c>
    </row>
    <row r="1970" spans="2:9">
      <c r="B1970" s="681" t="s">
        <v>4898</v>
      </c>
      <c r="C1970" s="681" t="s">
        <v>4808</v>
      </c>
      <c r="D1970" s="681" t="s">
        <v>975</v>
      </c>
      <c r="E1970" s="681" t="s">
        <v>4899</v>
      </c>
      <c r="F1970" s="681" t="s">
        <v>946</v>
      </c>
      <c r="G1970" s="681" t="s">
        <v>4810</v>
      </c>
      <c r="H1970" s="681" t="s">
        <v>4811</v>
      </c>
      <c r="I1970" s="682">
        <v>28</v>
      </c>
    </row>
    <row r="1971" spans="2:9">
      <c r="B1971" s="681" t="s">
        <v>4900</v>
      </c>
      <c r="C1971" s="681" t="s">
        <v>4808</v>
      </c>
      <c r="D1971" s="681" t="s">
        <v>975</v>
      </c>
      <c r="E1971" s="681" t="s">
        <v>4901</v>
      </c>
      <c r="F1971" s="681" t="s">
        <v>946</v>
      </c>
      <c r="G1971" s="681" t="s">
        <v>4810</v>
      </c>
      <c r="H1971" s="681" t="s">
        <v>4811</v>
      </c>
      <c r="I1971" s="682">
        <v>35</v>
      </c>
    </row>
    <row r="1972" spans="2:9">
      <c r="B1972" s="681" t="s">
        <v>4902</v>
      </c>
      <c r="C1972" s="681" t="s">
        <v>4808</v>
      </c>
      <c r="D1972" s="681" t="s">
        <v>975</v>
      </c>
      <c r="E1972" s="681" t="s">
        <v>4903</v>
      </c>
      <c r="F1972" s="681" t="s">
        <v>946</v>
      </c>
      <c r="G1972" s="681" t="s">
        <v>4810</v>
      </c>
      <c r="H1972" s="681" t="s">
        <v>4811</v>
      </c>
      <c r="I1972" s="682">
        <v>9.5</v>
      </c>
    </row>
    <row r="1973" spans="2:9">
      <c r="B1973" s="681" t="s">
        <v>4904</v>
      </c>
      <c r="C1973" s="681" t="s">
        <v>4808</v>
      </c>
      <c r="D1973" s="681" t="s">
        <v>975</v>
      </c>
      <c r="E1973" s="681" t="s">
        <v>4905</v>
      </c>
      <c r="F1973" s="681" t="s">
        <v>946</v>
      </c>
      <c r="G1973" s="681" t="s">
        <v>4810</v>
      </c>
      <c r="H1973" s="681" t="s">
        <v>4811</v>
      </c>
      <c r="I1973" s="682">
        <v>5.5</v>
      </c>
    </row>
    <row r="1974" spans="2:9">
      <c r="B1974" s="681" t="s">
        <v>4906</v>
      </c>
      <c r="C1974" s="681" t="s">
        <v>4808</v>
      </c>
      <c r="D1974" s="681" t="s">
        <v>975</v>
      </c>
      <c r="E1974" s="681" t="s">
        <v>4907</v>
      </c>
      <c r="F1974" s="681" t="s">
        <v>946</v>
      </c>
      <c r="G1974" s="681" t="s">
        <v>4810</v>
      </c>
      <c r="H1974" s="681" t="s">
        <v>4811</v>
      </c>
      <c r="I1974" s="682">
        <v>2.6</v>
      </c>
    </row>
    <row r="1975" spans="2:9">
      <c r="B1975" s="681" t="s">
        <v>4908</v>
      </c>
      <c r="C1975" s="681" t="s">
        <v>4808</v>
      </c>
      <c r="D1975" s="681" t="s">
        <v>975</v>
      </c>
      <c r="E1975" s="681" t="s">
        <v>4909</v>
      </c>
      <c r="F1975" s="681" t="s">
        <v>946</v>
      </c>
      <c r="G1975" s="681" t="s">
        <v>4810</v>
      </c>
      <c r="H1975" s="681" t="s">
        <v>4811</v>
      </c>
      <c r="I1975" s="682">
        <v>6.5</v>
      </c>
    </row>
    <row r="1976" spans="2:9">
      <c r="B1976" s="681" t="s">
        <v>4910</v>
      </c>
      <c r="C1976" s="681" t="s">
        <v>4808</v>
      </c>
      <c r="D1976" s="681" t="s">
        <v>975</v>
      </c>
      <c r="E1976" s="681" t="s">
        <v>4911</v>
      </c>
      <c r="F1976" s="681" t="s">
        <v>946</v>
      </c>
      <c r="G1976" s="681" t="s">
        <v>4810</v>
      </c>
      <c r="H1976" s="681" t="s">
        <v>4811</v>
      </c>
      <c r="I1976" s="682">
        <v>6.3</v>
      </c>
    </row>
    <row r="1977" spans="2:9">
      <c r="B1977" s="681" t="s">
        <v>4912</v>
      </c>
      <c r="C1977" s="681" t="s">
        <v>4808</v>
      </c>
      <c r="D1977" s="681" t="s">
        <v>975</v>
      </c>
      <c r="E1977" s="681" t="s">
        <v>4880</v>
      </c>
      <c r="F1977" s="681" t="s">
        <v>946</v>
      </c>
      <c r="G1977" s="681" t="s">
        <v>4810</v>
      </c>
      <c r="H1977" s="681" t="s">
        <v>4811</v>
      </c>
      <c r="I1977" s="682">
        <v>6.7</v>
      </c>
    </row>
    <row r="1978" spans="2:9">
      <c r="B1978" s="681" t="s">
        <v>4913</v>
      </c>
      <c r="C1978" s="681" t="s">
        <v>4808</v>
      </c>
      <c r="D1978" s="681" t="s">
        <v>975</v>
      </c>
      <c r="E1978" s="681" t="s">
        <v>4914</v>
      </c>
      <c r="F1978" s="681" t="s">
        <v>946</v>
      </c>
      <c r="G1978" s="681" t="s">
        <v>4810</v>
      </c>
      <c r="H1978" s="681" t="s">
        <v>4811</v>
      </c>
      <c r="I1978" s="682">
        <v>5.7</v>
      </c>
    </row>
    <row r="1979" spans="2:9">
      <c r="B1979" s="681" t="s">
        <v>4915</v>
      </c>
      <c r="C1979" s="681" t="s">
        <v>4808</v>
      </c>
      <c r="D1979" s="681" t="s">
        <v>975</v>
      </c>
      <c r="E1979" s="681" t="s">
        <v>4916</v>
      </c>
      <c r="F1979" s="681" t="s">
        <v>946</v>
      </c>
      <c r="G1979" s="681" t="s">
        <v>4917</v>
      </c>
      <c r="H1979" s="681" t="s">
        <v>4811</v>
      </c>
      <c r="I1979" s="682">
        <v>15.5</v>
      </c>
    </row>
    <row r="1980" spans="2:9">
      <c r="B1980" s="681" t="s">
        <v>4918</v>
      </c>
      <c r="C1980" s="681" t="s">
        <v>4808</v>
      </c>
      <c r="D1980" s="681" t="s">
        <v>975</v>
      </c>
      <c r="E1980" s="681" t="s">
        <v>4919</v>
      </c>
      <c r="F1980" s="681" t="s">
        <v>946</v>
      </c>
      <c r="G1980" s="681" t="s">
        <v>4917</v>
      </c>
      <c r="H1980" s="681" t="s">
        <v>4811</v>
      </c>
      <c r="I1980" s="682">
        <v>10.4</v>
      </c>
    </row>
    <row r="1981" spans="2:9">
      <c r="B1981" s="681" t="s">
        <v>4920</v>
      </c>
      <c r="C1981" s="681" t="s">
        <v>4808</v>
      </c>
      <c r="D1981" s="681" t="s">
        <v>975</v>
      </c>
      <c r="E1981" s="681" t="s">
        <v>4921</v>
      </c>
      <c r="F1981" s="681" t="s">
        <v>946</v>
      </c>
      <c r="G1981" s="681" t="s">
        <v>4917</v>
      </c>
      <c r="H1981" s="681" t="s">
        <v>4811</v>
      </c>
      <c r="I1981" s="682">
        <v>89.6</v>
      </c>
    </row>
    <row r="1982" spans="2:9">
      <c r="B1982" s="681" t="s">
        <v>4922</v>
      </c>
      <c r="C1982" s="681" t="s">
        <v>4808</v>
      </c>
      <c r="D1982" s="681" t="s">
        <v>975</v>
      </c>
      <c r="E1982" s="681" t="s">
        <v>4923</v>
      </c>
      <c r="F1982" s="681" t="s">
        <v>946</v>
      </c>
      <c r="G1982" s="681" t="s">
        <v>4917</v>
      </c>
      <c r="H1982" s="681" t="s">
        <v>4811</v>
      </c>
      <c r="I1982" s="682">
        <v>23</v>
      </c>
    </row>
    <row r="1983" spans="2:9">
      <c r="B1983" s="681" t="s">
        <v>4924</v>
      </c>
      <c r="C1983" s="681" t="s">
        <v>4808</v>
      </c>
      <c r="D1983" s="681" t="s">
        <v>975</v>
      </c>
      <c r="E1983" s="681" t="s">
        <v>4925</v>
      </c>
      <c r="F1983" s="681" t="s">
        <v>946</v>
      </c>
      <c r="G1983" s="681" t="s">
        <v>4917</v>
      </c>
      <c r="H1983" s="681" t="s">
        <v>4811</v>
      </c>
      <c r="I1983" s="682">
        <v>83</v>
      </c>
    </row>
    <row r="1984" spans="2:9">
      <c r="B1984" s="681" t="s">
        <v>4926</v>
      </c>
      <c r="C1984" s="681" t="s">
        <v>4808</v>
      </c>
      <c r="D1984" s="681" t="s">
        <v>975</v>
      </c>
      <c r="E1984" s="681" t="s">
        <v>1858</v>
      </c>
      <c r="F1984" s="681" t="s">
        <v>946</v>
      </c>
      <c r="G1984" s="681" t="s">
        <v>4917</v>
      </c>
      <c r="H1984" s="681" t="s">
        <v>4811</v>
      </c>
      <c r="I1984" s="682">
        <v>50.2</v>
      </c>
    </row>
    <row r="1985" spans="2:9">
      <c r="B1985" s="681" t="s">
        <v>4927</v>
      </c>
      <c r="C1985" s="681" t="s">
        <v>4808</v>
      </c>
      <c r="D1985" s="681" t="s">
        <v>975</v>
      </c>
      <c r="E1985" s="681" t="s">
        <v>4928</v>
      </c>
      <c r="F1985" s="681" t="s">
        <v>946</v>
      </c>
      <c r="G1985" s="681" t="s">
        <v>4917</v>
      </c>
      <c r="H1985" s="681" t="s">
        <v>4811</v>
      </c>
      <c r="I1985" s="682">
        <v>76</v>
      </c>
    </row>
    <row r="1986" spans="2:9">
      <c r="B1986" s="681" t="s">
        <v>4929</v>
      </c>
      <c r="C1986" s="681" t="s">
        <v>4808</v>
      </c>
      <c r="D1986" s="681" t="s">
        <v>975</v>
      </c>
      <c r="E1986" s="681" t="s">
        <v>4930</v>
      </c>
      <c r="F1986" s="681" t="s">
        <v>946</v>
      </c>
      <c r="G1986" s="681" t="s">
        <v>4917</v>
      </c>
      <c r="H1986" s="681" t="s">
        <v>4811</v>
      </c>
      <c r="I1986" s="682">
        <v>43</v>
      </c>
    </row>
    <row r="1987" spans="2:9">
      <c r="B1987" s="681" t="s">
        <v>4931</v>
      </c>
      <c r="C1987" s="681" t="s">
        <v>4808</v>
      </c>
      <c r="D1987" s="681" t="s">
        <v>975</v>
      </c>
      <c r="E1987" s="681" t="s">
        <v>4932</v>
      </c>
      <c r="F1987" s="681" t="s">
        <v>946</v>
      </c>
      <c r="G1987" s="681" t="s">
        <v>4917</v>
      </c>
      <c r="H1987" s="681" t="s">
        <v>4811</v>
      </c>
      <c r="I1987" s="682">
        <v>18.5</v>
      </c>
    </row>
    <row r="1988" spans="2:9">
      <c r="B1988" s="681" t="s">
        <v>4933</v>
      </c>
      <c r="C1988" s="681" t="s">
        <v>4808</v>
      </c>
      <c r="D1988" s="681" t="s">
        <v>975</v>
      </c>
      <c r="E1988" s="681" t="s">
        <v>4934</v>
      </c>
      <c r="F1988" s="681" t="s">
        <v>946</v>
      </c>
      <c r="G1988" s="681" t="s">
        <v>4917</v>
      </c>
      <c r="H1988" s="681" t="s">
        <v>4811</v>
      </c>
      <c r="I1988" s="682">
        <v>5</v>
      </c>
    </row>
    <row r="1989" spans="2:9">
      <c r="B1989" s="681" t="s">
        <v>4935</v>
      </c>
      <c r="C1989" s="681" t="s">
        <v>4808</v>
      </c>
      <c r="D1989" s="681" t="s">
        <v>975</v>
      </c>
      <c r="E1989" s="681" t="s">
        <v>4936</v>
      </c>
      <c r="F1989" s="681" t="s">
        <v>946</v>
      </c>
      <c r="G1989" s="681" t="s">
        <v>4917</v>
      </c>
      <c r="H1989" s="681" t="s">
        <v>4811</v>
      </c>
      <c r="I1989" s="682">
        <v>6</v>
      </c>
    </row>
    <row r="1990" spans="2:9">
      <c r="B1990" s="681" t="s">
        <v>4937</v>
      </c>
      <c r="C1990" s="681" t="s">
        <v>4808</v>
      </c>
      <c r="D1990" s="681" t="s">
        <v>975</v>
      </c>
      <c r="E1990" s="681" t="s">
        <v>2902</v>
      </c>
      <c r="F1990" s="681" t="s">
        <v>946</v>
      </c>
      <c r="G1990" s="681" t="s">
        <v>4917</v>
      </c>
      <c r="H1990" s="681" t="s">
        <v>4811</v>
      </c>
      <c r="I1990" s="682">
        <v>9.6</v>
      </c>
    </row>
    <row r="1991" spans="2:9">
      <c r="B1991" s="681" t="s">
        <v>4938</v>
      </c>
      <c r="C1991" s="681" t="s">
        <v>4808</v>
      </c>
      <c r="D1991" s="681" t="s">
        <v>975</v>
      </c>
      <c r="E1991" s="681" t="s">
        <v>4939</v>
      </c>
      <c r="F1991" s="681" t="s">
        <v>946</v>
      </c>
      <c r="G1991" s="681" t="s">
        <v>4917</v>
      </c>
      <c r="H1991" s="681" t="s">
        <v>4811</v>
      </c>
      <c r="I1991" s="682">
        <v>6.1</v>
      </c>
    </row>
    <row r="1992" spans="2:9">
      <c r="B1992" s="681" t="s">
        <v>4940</v>
      </c>
      <c r="C1992" s="681" t="s">
        <v>4808</v>
      </c>
      <c r="D1992" s="681" t="s">
        <v>975</v>
      </c>
      <c r="E1992" s="681" t="s">
        <v>4941</v>
      </c>
      <c r="F1992" s="681" t="s">
        <v>946</v>
      </c>
      <c r="G1992" s="681" t="s">
        <v>4917</v>
      </c>
      <c r="H1992" s="681" t="s">
        <v>4811</v>
      </c>
      <c r="I1992" s="682">
        <v>9</v>
      </c>
    </row>
    <row r="1993" spans="2:9">
      <c r="B1993" s="681" t="s">
        <v>4942</v>
      </c>
      <c r="C1993" s="681" t="s">
        <v>4808</v>
      </c>
      <c r="D1993" s="681" t="s">
        <v>975</v>
      </c>
      <c r="E1993" s="681" t="s">
        <v>4856</v>
      </c>
      <c r="F1993" s="681" t="s">
        <v>946</v>
      </c>
      <c r="G1993" s="681" t="s">
        <v>4917</v>
      </c>
      <c r="H1993" s="681" t="s">
        <v>4811</v>
      </c>
      <c r="I1993" s="682">
        <v>6</v>
      </c>
    </row>
    <row r="1994" spans="2:9">
      <c r="B1994" s="681" t="s">
        <v>4943</v>
      </c>
      <c r="C1994" s="681" t="s">
        <v>4808</v>
      </c>
      <c r="D1994" s="681" t="s">
        <v>975</v>
      </c>
      <c r="E1994" s="681" t="s">
        <v>4944</v>
      </c>
      <c r="F1994" s="681" t="s">
        <v>946</v>
      </c>
      <c r="G1994" s="681" t="s">
        <v>4917</v>
      </c>
      <c r="H1994" s="681" t="s">
        <v>4811</v>
      </c>
      <c r="I1994" s="682">
        <v>12</v>
      </c>
    </row>
    <row r="1995" spans="2:9">
      <c r="B1995" s="681" t="s">
        <v>4945</v>
      </c>
      <c r="C1995" s="681" t="s">
        <v>4808</v>
      </c>
      <c r="D1995" s="681" t="s">
        <v>975</v>
      </c>
      <c r="E1995" s="681" t="s">
        <v>4946</v>
      </c>
      <c r="F1995" s="681" t="s">
        <v>946</v>
      </c>
      <c r="G1995" s="681" t="s">
        <v>4917</v>
      </c>
      <c r="H1995" s="681" t="s">
        <v>4811</v>
      </c>
      <c r="I1995" s="682">
        <v>9.5</v>
      </c>
    </row>
    <row r="1996" spans="2:9">
      <c r="B1996" s="681" t="s">
        <v>4947</v>
      </c>
      <c r="C1996" s="681" t="s">
        <v>4808</v>
      </c>
      <c r="D1996" s="681" t="s">
        <v>975</v>
      </c>
      <c r="E1996" s="681" t="s">
        <v>4948</v>
      </c>
      <c r="F1996" s="681" t="s">
        <v>946</v>
      </c>
      <c r="G1996" s="681" t="s">
        <v>4917</v>
      </c>
      <c r="H1996" s="681" t="s">
        <v>4811</v>
      </c>
      <c r="I1996" s="682">
        <v>14.5</v>
      </c>
    </row>
    <row r="1997" spans="2:9">
      <c r="B1997" s="681" t="s">
        <v>4949</v>
      </c>
      <c r="C1997" s="681" t="s">
        <v>4808</v>
      </c>
      <c r="D1997" s="681" t="s">
        <v>975</v>
      </c>
      <c r="E1997" s="681" t="s">
        <v>4950</v>
      </c>
      <c r="F1997" s="681" t="s">
        <v>946</v>
      </c>
      <c r="G1997" s="681" t="s">
        <v>4917</v>
      </c>
      <c r="H1997" s="681" t="s">
        <v>4811</v>
      </c>
      <c r="I1997" s="682">
        <v>14.5</v>
      </c>
    </row>
    <row r="1998" spans="2:9">
      <c r="B1998" s="681" t="s">
        <v>4951</v>
      </c>
      <c r="C1998" s="681" t="s">
        <v>4808</v>
      </c>
      <c r="D1998" s="681" t="s">
        <v>975</v>
      </c>
      <c r="E1998" s="681" t="s">
        <v>4952</v>
      </c>
      <c r="F1998" s="681" t="s">
        <v>946</v>
      </c>
      <c r="G1998" s="681" t="s">
        <v>4917</v>
      </c>
      <c r="H1998" s="681" t="s">
        <v>4811</v>
      </c>
      <c r="I1998" s="682">
        <v>129.19999999999999</v>
      </c>
    </row>
    <row r="1999" spans="2:9">
      <c r="B1999" s="681" t="s">
        <v>4953</v>
      </c>
      <c r="C1999" s="681" t="s">
        <v>4808</v>
      </c>
      <c r="D1999" s="681" t="s">
        <v>975</v>
      </c>
      <c r="E1999" s="681" t="s">
        <v>4954</v>
      </c>
      <c r="F1999" s="681" t="s">
        <v>946</v>
      </c>
      <c r="G1999" s="681" t="s">
        <v>4917</v>
      </c>
      <c r="H1999" s="681" t="s">
        <v>4811</v>
      </c>
      <c r="I1999" s="682">
        <v>15.6</v>
      </c>
    </row>
    <row r="2000" spans="2:9">
      <c r="B2000" s="681" t="s">
        <v>4955</v>
      </c>
      <c r="C2000" s="681" t="s">
        <v>4808</v>
      </c>
      <c r="D2000" s="681" t="s">
        <v>975</v>
      </c>
      <c r="E2000" s="681" t="s">
        <v>4956</v>
      </c>
      <c r="F2000" s="681" t="s">
        <v>946</v>
      </c>
      <c r="G2000" s="681" t="s">
        <v>4917</v>
      </c>
      <c r="H2000" s="681" t="s">
        <v>4811</v>
      </c>
      <c r="I2000" s="682">
        <v>49.5</v>
      </c>
    </row>
    <row r="2001" spans="2:9">
      <c r="B2001" s="681" t="s">
        <v>4957</v>
      </c>
      <c r="C2001" s="681" t="s">
        <v>4808</v>
      </c>
      <c r="D2001" s="681" t="s">
        <v>975</v>
      </c>
      <c r="E2001" s="681" t="s">
        <v>4958</v>
      </c>
      <c r="F2001" s="681" t="s">
        <v>946</v>
      </c>
      <c r="G2001" s="681" t="s">
        <v>4917</v>
      </c>
      <c r="H2001" s="681" t="s">
        <v>4811</v>
      </c>
      <c r="I2001" s="682">
        <v>20</v>
      </c>
    </row>
    <row r="2002" spans="2:9">
      <c r="B2002" s="681" t="s">
        <v>4959</v>
      </c>
      <c r="C2002" s="681" t="s">
        <v>4808</v>
      </c>
      <c r="D2002" s="681" t="s">
        <v>975</v>
      </c>
      <c r="E2002" s="681" t="s">
        <v>4960</v>
      </c>
      <c r="F2002" s="681" t="s">
        <v>946</v>
      </c>
      <c r="G2002" s="681" t="s">
        <v>4917</v>
      </c>
      <c r="H2002" s="681" t="s">
        <v>4811</v>
      </c>
      <c r="I2002" s="682">
        <v>20.100000000000001</v>
      </c>
    </row>
    <row r="2003" spans="2:9">
      <c r="B2003" s="681" t="s">
        <v>4961</v>
      </c>
      <c r="C2003" s="681" t="s">
        <v>4808</v>
      </c>
      <c r="D2003" s="681" t="s">
        <v>975</v>
      </c>
      <c r="E2003" s="681" t="s">
        <v>4962</v>
      </c>
      <c r="F2003" s="681" t="s">
        <v>946</v>
      </c>
      <c r="G2003" s="681" t="s">
        <v>4917</v>
      </c>
      <c r="H2003" s="681" t="s">
        <v>4811</v>
      </c>
      <c r="I2003" s="682">
        <v>60</v>
      </c>
    </row>
    <row r="2004" spans="2:9">
      <c r="B2004" s="681" t="s">
        <v>4963</v>
      </c>
      <c r="C2004" s="681" t="s">
        <v>4808</v>
      </c>
      <c r="D2004" s="681" t="s">
        <v>975</v>
      </c>
      <c r="E2004" s="681" t="s">
        <v>4964</v>
      </c>
      <c r="F2004" s="681" t="s">
        <v>946</v>
      </c>
      <c r="G2004" s="681" t="s">
        <v>4917</v>
      </c>
      <c r="H2004" s="681" t="s">
        <v>4811</v>
      </c>
      <c r="I2004" s="682">
        <v>5.3</v>
      </c>
    </row>
    <row r="2005" spans="2:9">
      <c r="B2005" s="681" t="s">
        <v>4965</v>
      </c>
      <c r="C2005" s="681" t="s">
        <v>4808</v>
      </c>
      <c r="D2005" s="681" t="s">
        <v>975</v>
      </c>
      <c r="E2005" s="681" t="s">
        <v>4966</v>
      </c>
      <c r="F2005" s="681" t="s">
        <v>946</v>
      </c>
      <c r="G2005" s="681" t="s">
        <v>4917</v>
      </c>
      <c r="H2005" s="681" t="s">
        <v>4811</v>
      </c>
      <c r="I2005" s="682">
        <v>9</v>
      </c>
    </row>
    <row r="2006" spans="2:9">
      <c r="B2006" s="681" t="s">
        <v>4967</v>
      </c>
      <c r="C2006" s="681" t="s">
        <v>4808</v>
      </c>
      <c r="D2006" s="681" t="s">
        <v>975</v>
      </c>
      <c r="E2006" s="681" t="s">
        <v>2273</v>
      </c>
      <c r="F2006" s="681" t="s">
        <v>946</v>
      </c>
      <c r="G2006" s="681" t="s">
        <v>4917</v>
      </c>
      <c r="H2006" s="681" t="s">
        <v>4811</v>
      </c>
      <c r="I2006" s="682">
        <v>33.5</v>
      </c>
    </row>
    <row r="2007" spans="2:9">
      <c r="B2007" s="681" t="s">
        <v>4968</v>
      </c>
      <c r="C2007" s="681" t="s">
        <v>4808</v>
      </c>
      <c r="D2007" s="681" t="s">
        <v>975</v>
      </c>
      <c r="E2007" s="681" t="s">
        <v>4969</v>
      </c>
      <c r="F2007" s="681" t="s">
        <v>946</v>
      </c>
      <c r="G2007" s="681" t="s">
        <v>4917</v>
      </c>
      <c r="H2007" s="681" t="s">
        <v>4811</v>
      </c>
      <c r="I2007" s="682">
        <v>93</v>
      </c>
    </row>
    <row r="2008" spans="2:9">
      <c r="B2008" s="681" t="s">
        <v>4970</v>
      </c>
      <c r="C2008" s="681" t="s">
        <v>4808</v>
      </c>
      <c r="D2008" s="681" t="s">
        <v>975</v>
      </c>
      <c r="E2008" s="681" t="s">
        <v>4971</v>
      </c>
      <c r="F2008" s="681" t="s">
        <v>946</v>
      </c>
      <c r="G2008" s="681" t="s">
        <v>4917</v>
      </c>
      <c r="H2008" s="681" t="s">
        <v>4811</v>
      </c>
      <c r="I2008" s="682">
        <v>27</v>
      </c>
    </row>
    <row r="2009" spans="2:9">
      <c r="B2009" s="681" t="s">
        <v>4972</v>
      </c>
      <c r="C2009" s="681" t="s">
        <v>4808</v>
      </c>
      <c r="D2009" s="681" t="s">
        <v>975</v>
      </c>
      <c r="E2009" s="681" t="s">
        <v>4973</v>
      </c>
      <c r="F2009" s="681" t="s">
        <v>946</v>
      </c>
      <c r="G2009" s="681" t="s">
        <v>4917</v>
      </c>
      <c r="H2009" s="681" t="s">
        <v>4811</v>
      </c>
      <c r="I2009" s="682">
        <v>30.1</v>
      </c>
    </row>
    <row r="2010" spans="2:9">
      <c r="B2010" s="681" t="s">
        <v>4974</v>
      </c>
      <c r="C2010" s="681" t="s">
        <v>4808</v>
      </c>
      <c r="D2010" s="681" t="s">
        <v>975</v>
      </c>
      <c r="E2010" s="681" t="s">
        <v>4975</v>
      </c>
      <c r="F2010" s="681" t="s">
        <v>946</v>
      </c>
      <c r="G2010" s="681" t="s">
        <v>4917</v>
      </c>
      <c r="H2010" s="681" t="s">
        <v>4811</v>
      </c>
      <c r="I2010" s="682">
        <v>38</v>
      </c>
    </row>
    <row r="2011" spans="2:9">
      <c r="B2011" s="681" t="s">
        <v>4976</v>
      </c>
      <c r="C2011" s="681" t="s">
        <v>4808</v>
      </c>
      <c r="D2011" s="681" t="s">
        <v>975</v>
      </c>
      <c r="E2011" s="681" t="s">
        <v>4977</v>
      </c>
      <c r="F2011" s="681" t="s">
        <v>946</v>
      </c>
      <c r="G2011" s="681" t="s">
        <v>4917</v>
      </c>
      <c r="H2011" s="681" t="s">
        <v>4811</v>
      </c>
      <c r="I2011" s="682">
        <v>41</v>
      </c>
    </row>
    <row r="2012" spans="2:9">
      <c r="B2012" s="681" t="s">
        <v>4978</v>
      </c>
      <c r="C2012" s="681" t="s">
        <v>4808</v>
      </c>
      <c r="D2012" s="681" t="s">
        <v>975</v>
      </c>
      <c r="E2012" s="681" t="s">
        <v>4979</v>
      </c>
      <c r="F2012" s="681" t="s">
        <v>946</v>
      </c>
      <c r="G2012" s="681" t="s">
        <v>4917</v>
      </c>
      <c r="H2012" s="681" t="s">
        <v>4811</v>
      </c>
      <c r="I2012" s="682">
        <v>41</v>
      </c>
    </row>
    <row r="2013" spans="2:9">
      <c r="B2013" s="681" t="s">
        <v>4980</v>
      </c>
      <c r="C2013" s="681" t="s">
        <v>4808</v>
      </c>
      <c r="D2013" s="681" t="s">
        <v>975</v>
      </c>
      <c r="E2013" s="681" t="s">
        <v>1086</v>
      </c>
      <c r="F2013" s="681" t="s">
        <v>946</v>
      </c>
      <c r="G2013" s="681" t="s">
        <v>4917</v>
      </c>
      <c r="H2013" s="681" t="s">
        <v>4811</v>
      </c>
      <c r="I2013" s="682">
        <v>75</v>
      </c>
    </row>
    <row r="2014" spans="2:9">
      <c r="B2014" s="681" t="s">
        <v>4981</v>
      </c>
      <c r="C2014" s="681" t="s">
        <v>4808</v>
      </c>
      <c r="D2014" s="681" t="s">
        <v>975</v>
      </c>
      <c r="E2014" s="681" t="s">
        <v>4982</v>
      </c>
      <c r="F2014" s="681" t="s">
        <v>946</v>
      </c>
      <c r="G2014" s="681" t="s">
        <v>4917</v>
      </c>
      <c r="H2014" s="681" t="s">
        <v>4811</v>
      </c>
      <c r="I2014" s="682">
        <v>20.5</v>
      </c>
    </row>
    <row r="2015" spans="2:9">
      <c r="B2015" s="681" t="s">
        <v>4983</v>
      </c>
      <c r="C2015" s="681" t="s">
        <v>4808</v>
      </c>
      <c r="D2015" s="681" t="s">
        <v>975</v>
      </c>
      <c r="E2015" s="681" t="s">
        <v>4984</v>
      </c>
      <c r="F2015" s="681" t="s">
        <v>946</v>
      </c>
      <c r="G2015" s="681" t="s">
        <v>4917</v>
      </c>
      <c r="H2015" s="681" t="s">
        <v>4811</v>
      </c>
      <c r="I2015" s="682">
        <v>4.5999999999999996</v>
      </c>
    </row>
    <row r="2016" spans="2:9">
      <c r="B2016" s="681" t="s">
        <v>4985</v>
      </c>
      <c r="C2016" s="681" t="s">
        <v>4808</v>
      </c>
      <c r="D2016" s="681" t="s">
        <v>975</v>
      </c>
      <c r="E2016" s="681" t="s">
        <v>4986</v>
      </c>
      <c r="F2016" s="681" t="s">
        <v>946</v>
      </c>
      <c r="G2016" s="681" t="s">
        <v>4917</v>
      </c>
      <c r="H2016" s="681" t="s">
        <v>4811</v>
      </c>
      <c r="I2016" s="682">
        <v>6.7</v>
      </c>
    </row>
    <row r="2017" spans="2:9">
      <c r="B2017" s="681" t="s">
        <v>4987</v>
      </c>
      <c r="C2017" s="681" t="s">
        <v>4808</v>
      </c>
      <c r="D2017" s="681" t="s">
        <v>975</v>
      </c>
      <c r="E2017" s="681" t="s">
        <v>4988</v>
      </c>
      <c r="F2017" s="681" t="s">
        <v>946</v>
      </c>
      <c r="G2017" s="681" t="s">
        <v>4917</v>
      </c>
      <c r="H2017" s="681" t="s">
        <v>4811</v>
      </c>
      <c r="I2017" s="682">
        <v>6.1</v>
      </c>
    </row>
    <row r="2018" spans="2:9">
      <c r="B2018" s="681" t="s">
        <v>4989</v>
      </c>
      <c r="C2018" s="681" t="s">
        <v>4808</v>
      </c>
      <c r="D2018" s="681" t="s">
        <v>975</v>
      </c>
      <c r="E2018" s="681" t="s">
        <v>4990</v>
      </c>
      <c r="F2018" s="681" t="s">
        <v>946</v>
      </c>
      <c r="G2018" s="681" t="s">
        <v>4917</v>
      </c>
      <c r="H2018" s="681" t="s">
        <v>4811</v>
      </c>
      <c r="I2018" s="682">
        <v>3.1</v>
      </c>
    </row>
    <row r="2019" spans="2:9">
      <c r="B2019" s="681" t="s">
        <v>4991</v>
      </c>
      <c r="C2019" s="681" t="s">
        <v>4808</v>
      </c>
      <c r="D2019" s="681" t="s">
        <v>975</v>
      </c>
      <c r="E2019" s="681" t="s">
        <v>4992</v>
      </c>
      <c r="F2019" s="681" t="s">
        <v>946</v>
      </c>
      <c r="G2019" s="681" t="s">
        <v>4917</v>
      </c>
      <c r="H2019" s="681" t="s">
        <v>4811</v>
      </c>
      <c r="I2019" s="682">
        <v>69</v>
      </c>
    </row>
    <row r="2020" spans="2:9">
      <c r="B2020" s="681" t="s">
        <v>4993</v>
      </c>
      <c r="C2020" s="681" t="s">
        <v>4808</v>
      </c>
      <c r="D2020" s="681" t="s">
        <v>975</v>
      </c>
      <c r="E2020" s="681" t="s">
        <v>4994</v>
      </c>
      <c r="F2020" s="681" t="s">
        <v>946</v>
      </c>
      <c r="G2020" s="681" t="s">
        <v>4917</v>
      </c>
      <c r="H2020" s="681" t="s">
        <v>4811</v>
      </c>
      <c r="I2020" s="682">
        <v>15</v>
      </c>
    </row>
    <row r="2021" spans="2:9">
      <c r="B2021" s="681" t="s">
        <v>4995</v>
      </c>
      <c r="C2021" s="681" t="s">
        <v>4808</v>
      </c>
      <c r="D2021" s="681" t="s">
        <v>975</v>
      </c>
      <c r="E2021" s="681" t="s">
        <v>4996</v>
      </c>
      <c r="F2021" s="681" t="s">
        <v>946</v>
      </c>
      <c r="G2021" s="681" t="s">
        <v>4917</v>
      </c>
      <c r="H2021" s="681" t="s">
        <v>4811</v>
      </c>
      <c r="I2021" s="682">
        <v>62</v>
      </c>
    </row>
    <row r="2022" spans="2:9">
      <c r="B2022" s="681" t="s">
        <v>4997</v>
      </c>
      <c r="C2022" s="681" t="s">
        <v>4808</v>
      </c>
      <c r="D2022" s="681" t="s">
        <v>975</v>
      </c>
      <c r="E2022" s="681" t="s">
        <v>4998</v>
      </c>
      <c r="F2022" s="681" t="s">
        <v>946</v>
      </c>
      <c r="G2022" s="681" t="s">
        <v>4917</v>
      </c>
      <c r="H2022" s="681" t="s">
        <v>4811</v>
      </c>
      <c r="I2022" s="682">
        <v>20.6</v>
      </c>
    </row>
    <row r="2023" spans="2:9">
      <c r="B2023" s="681" t="s">
        <v>4999</v>
      </c>
      <c r="C2023" s="681" t="s">
        <v>4808</v>
      </c>
      <c r="D2023" s="681" t="s">
        <v>975</v>
      </c>
      <c r="E2023" s="681" t="s">
        <v>5000</v>
      </c>
      <c r="F2023" s="681" t="s">
        <v>946</v>
      </c>
      <c r="G2023" s="681" t="s">
        <v>4917</v>
      </c>
      <c r="H2023" s="681" t="s">
        <v>4811</v>
      </c>
      <c r="I2023" s="682">
        <v>25</v>
      </c>
    </row>
    <row r="2024" spans="2:9">
      <c r="B2024" s="681" t="s">
        <v>5001</v>
      </c>
      <c r="C2024" s="681" t="s">
        <v>4808</v>
      </c>
      <c r="D2024" s="681" t="s">
        <v>975</v>
      </c>
      <c r="E2024" s="681" t="s">
        <v>5002</v>
      </c>
      <c r="F2024" s="681" t="s">
        <v>946</v>
      </c>
      <c r="G2024" s="681" t="s">
        <v>4917</v>
      </c>
      <c r="H2024" s="681" t="s">
        <v>4811</v>
      </c>
      <c r="I2024" s="682">
        <v>80</v>
      </c>
    </row>
    <row r="2025" spans="2:9">
      <c r="B2025" s="681" t="s">
        <v>5003</v>
      </c>
      <c r="C2025" s="681" t="s">
        <v>4808</v>
      </c>
      <c r="D2025" s="681" t="s">
        <v>975</v>
      </c>
      <c r="E2025" s="681" t="s">
        <v>5004</v>
      </c>
      <c r="F2025" s="681" t="s">
        <v>946</v>
      </c>
      <c r="G2025" s="681" t="s">
        <v>4917</v>
      </c>
      <c r="H2025" s="681" t="s">
        <v>4811</v>
      </c>
      <c r="I2025" s="682">
        <v>23</v>
      </c>
    </row>
    <row r="2026" spans="2:9">
      <c r="B2026" s="681" t="s">
        <v>5005</v>
      </c>
      <c r="C2026" s="681" t="s">
        <v>4808</v>
      </c>
      <c r="D2026" s="681" t="s">
        <v>975</v>
      </c>
      <c r="E2026" s="681" t="s">
        <v>1611</v>
      </c>
      <c r="F2026" s="681" t="s">
        <v>946</v>
      </c>
      <c r="G2026" s="681" t="s">
        <v>4917</v>
      </c>
      <c r="H2026" s="681" t="s">
        <v>4811</v>
      </c>
      <c r="I2026" s="682">
        <v>94</v>
      </c>
    </row>
    <row r="2027" spans="2:9">
      <c r="B2027" s="681" t="s">
        <v>5006</v>
      </c>
      <c r="C2027" s="681" t="s">
        <v>4808</v>
      </c>
      <c r="D2027" s="681" t="s">
        <v>975</v>
      </c>
      <c r="E2027" s="681" t="s">
        <v>5007</v>
      </c>
      <c r="F2027" s="681" t="s">
        <v>946</v>
      </c>
      <c r="G2027" s="681" t="s">
        <v>4917</v>
      </c>
      <c r="H2027" s="681" t="s">
        <v>4811</v>
      </c>
      <c r="I2027" s="682">
        <v>3.6</v>
      </c>
    </row>
    <row r="2028" spans="2:9">
      <c r="B2028" s="681" t="s">
        <v>5008</v>
      </c>
      <c r="C2028" s="681" t="s">
        <v>4808</v>
      </c>
      <c r="D2028" s="681" t="s">
        <v>975</v>
      </c>
      <c r="E2028" s="681" t="s">
        <v>5009</v>
      </c>
      <c r="F2028" s="681" t="s">
        <v>946</v>
      </c>
      <c r="G2028" s="681" t="s">
        <v>4917</v>
      </c>
      <c r="H2028" s="681" t="s">
        <v>4811</v>
      </c>
      <c r="I2028" s="682">
        <v>6.7</v>
      </c>
    </row>
    <row r="2029" spans="2:9">
      <c r="B2029" s="681" t="s">
        <v>5010</v>
      </c>
      <c r="C2029" s="681" t="s">
        <v>4808</v>
      </c>
      <c r="D2029" s="681" t="s">
        <v>975</v>
      </c>
      <c r="E2029" s="681" t="s">
        <v>5011</v>
      </c>
      <c r="F2029" s="681" t="s">
        <v>946</v>
      </c>
      <c r="G2029" s="681" t="s">
        <v>4917</v>
      </c>
      <c r="H2029" s="681" t="s">
        <v>4811</v>
      </c>
      <c r="I2029" s="682">
        <v>5.3</v>
      </c>
    </row>
    <row r="2030" spans="2:9">
      <c r="B2030" s="681" t="s">
        <v>5012</v>
      </c>
      <c r="C2030" s="681" t="s">
        <v>4808</v>
      </c>
      <c r="D2030" s="681" t="s">
        <v>975</v>
      </c>
      <c r="E2030" s="681" t="s">
        <v>5013</v>
      </c>
      <c r="F2030" s="681" t="s">
        <v>946</v>
      </c>
      <c r="G2030" s="681" t="s">
        <v>4917</v>
      </c>
      <c r="H2030" s="681" t="s">
        <v>4811</v>
      </c>
      <c r="I2030" s="682">
        <v>5.3</v>
      </c>
    </row>
    <row r="2031" spans="2:9">
      <c r="B2031" s="681" t="s">
        <v>5014</v>
      </c>
      <c r="C2031" s="681" t="s">
        <v>4808</v>
      </c>
      <c r="D2031" s="681" t="s">
        <v>975</v>
      </c>
      <c r="E2031" s="681" t="s">
        <v>5015</v>
      </c>
      <c r="F2031" s="681" t="s">
        <v>946</v>
      </c>
      <c r="G2031" s="681" t="s">
        <v>4917</v>
      </c>
      <c r="H2031" s="681" t="s">
        <v>4811</v>
      </c>
      <c r="I2031" s="682">
        <v>3.6</v>
      </c>
    </row>
    <row r="2032" spans="2:9">
      <c r="B2032" s="681" t="s">
        <v>5016</v>
      </c>
      <c r="C2032" s="681" t="s">
        <v>4808</v>
      </c>
      <c r="D2032" s="681" t="s">
        <v>975</v>
      </c>
      <c r="E2032" s="681" t="s">
        <v>5017</v>
      </c>
      <c r="F2032" s="681" t="s">
        <v>946</v>
      </c>
      <c r="G2032" s="681" t="s">
        <v>4917</v>
      </c>
      <c r="H2032" s="681" t="s">
        <v>4811</v>
      </c>
      <c r="I2032" s="682">
        <v>2.6</v>
      </c>
    </row>
    <row r="2033" spans="2:9">
      <c r="B2033" s="681" t="s">
        <v>5018</v>
      </c>
      <c r="C2033" s="681" t="s">
        <v>4808</v>
      </c>
      <c r="D2033" s="681" t="s">
        <v>975</v>
      </c>
      <c r="E2033" s="681" t="s">
        <v>5019</v>
      </c>
      <c r="F2033" s="681" t="s">
        <v>946</v>
      </c>
      <c r="G2033" s="681" t="s">
        <v>4917</v>
      </c>
      <c r="H2033" s="681" t="s">
        <v>4811</v>
      </c>
      <c r="I2033" s="682">
        <v>3.5</v>
      </c>
    </row>
    <row r="2034" spans="2:9">
      <c r="B2034" s="681" t="s">
        <v>5020</v>
      </c>
      <c r="C2034" s="681" t="s">
        <v>4808</v>
      </c>
      <c r="D2034" s="681" t="s">
        <v>975</v>
      </c>
      <c r="E2034" s="681" t="s">
        <v>1808</v>
      </c>
      <c r="F2034" s="681" t="s">
        <v>946</v>
      </c>
      <c r="G2034" s="681" t="s">
        <v>4917</v>
      </c>
      <c r="H2034" s="681" t="s">
        <v>4811</v>
      </c>
      <c r="I2034" s="682">
        <v>9</v>
      </c>
    </row>
    <row r="2035" spans="2:9">
      <c r="B2035" s="681" t="s">
        <v>5021</v>
      </c>
      <c r="C2035" s="681" t="s">
        <v>4808</v>
      </c>
      <c r="D2035" s="681" t="s">
        <v>975</v>
      </c>
      <c r="E2035" s="681" t="s">
        <v>5022</v>
      </c>
      <c r="F2035" s="681" t="s">
        <v>946</v>
      </c>
      <c r="G2035" s="681" t="s">
        <v>4917</v>
      </c>
      <c r="H2035" s="681" t="s">
        <v>4811</v>
      </c>
      <c r="I2035" s="682">
        <v>13.5</v>
      </c>
    </row>
    <row r="2036" spans="2:9">
      <c r="B2036" s="681" t="s">
        <v>5023</v>
      </c>
      <c r="C2036" s="681" t="s">
        <v>4808</v>
      </c>
      <c r="D2036" s="681" t="s">
        <v>975</v>
      </c>
      <c r="E2036" s="681" t="s">
        <v>5024</v>
      </c>
      <c r="F2036" s="681" t="s">
        <v>1258</v>
      </c>
      <c r="G2036" s="681" t="s">
        <v>5025</v>
      </c>
      <c r="H2036" s="681" t="s">
        <v>4811</v>
      </c>
      <c r="I2036" s="682">
        <v>17.399999999999999</v>
      </c>
    </row>
    <row r="2037" spans="2:9">
      <c r="B2037" s="681" t="s">
        <v>5026</v>
      </c>
      <c r="C2037" s="681" t="s">
        <v>4808</v>
      </c>
      <c r="D2037" s="681" t="s">
        <v>975</v>
      </c>
      <c r="E2037" s="681" t="s">
        <v>5027</v>
      </c>
      <c r="F2037" s="681" t="s">
        <v>1258</v>
      </c>
      <c r="G2037" s="681" t="s">
        <v>5025</v>
      </c>
      <c r="H2037" s="681" t="s">
        <v>4811</v>
      </c>
      <c r="I2037" s="682">
        <v>12.4</v>
      </c>
    </row>
    <row r="2038" spans="2:9">
      <c r="B2038" s="681" t="s">
        <v>5028</v>
      </c>
      <c r="C2038" s="681" t="s">
        <v>4808</v>
      </c>
      <c r="D2038" s="681" t="s">
        <v>975</v>
      </c>
      <c r="E2038" s="681" t="s">
        <v>5029</v>
      </c>
      <c r="F2038" s="681" t="s">
        <v>1258</v>
      </c>
      <c r="G2038" s="681" t="s">
        <v>5025</v>
      </c>
      <c r="H2038" s="681" t="s">
        <v>4811</v>
      </c>
      <c r="I2038" s="682">
        <v>14.4</v>
      </c>
    </row>
    <row r="2039" spans="2:9">
      <c r="B2039" s="681" t="s">
        <v>5030</v>
      </c>
      <c r="C2039" s="681" t="s">
        <v>4808</v>
      </c>
      <c r="D2039" s="681" t="s">
        <v>975</v>
      </c>
      <c r="E2039" s="681" t="s">
        <v>5031</v>
      </c>
      <c r="F2039" s="681" t="s">
        <v>1258</v>
      </c>
      <c r="G2039" s="681" t="s">
        <v>5025</v>
      </c>
      <c r="H2039" s="681" t="s">
        <v>4811</v>
      </c>
      <c r="I2039" s="682">
        <v>31</v>
      </c>
    </row>
    <row r="2040" spans="2:9">
      <c r="B2040" s="681" t="s">
        <v>5032</v>
      </c>
      <c r="C2040" s="681" t="s">
        <v>4808</v>
      </c>
      <c r="D2040" s="681" t="s">
        <v>975</v>
      </c>
      <c r="E2040" s="681" t="s">
        <v>5033</v>
      </c>
      <c r="F2040" s="681" t="s">
        <v>1258</v>
      </c>
      <c r="G2040" s="681" t="s">
        <v>5025</v>
      </c>
      <c r="H2040" s="681" t="s">
        <v>4811</v>
      </c>
      <c r="I2040" s="682">
        <v>49</v>
      </c>
    </row>
    <row r="2041" spans="2:9">
      <c r="B2041" s="681" t="s">
        <v>5034</v>
      </c>
      <c r="C2041" s="681" t="s">
        <v>4808</v>
      </c>
      <c r="D2041" s="681" t="s">
        <v>975</v>
      </c>
      <c r="E2041" s="681" t="s">
        <v>5035</v>
      </c>
      <c r="F2041" s="681" t="s">
        <v>1258</v>
      </c>
      <c r="G2041" s="681" t="s">
        <v>5025</v>
      </c>
      <c r="H2041" s="681" t="s">
        <v>4811</v>
      </c>
      <c r="I2041" s="682">
        <v>52</v>
      </c>
    </row>
    <row r="2042" spans="2:9">
      <c r="B2042" s="681" t="s">
        <v>5036</v>
      </c>
      <c r="C2042" s="681" t="s">
        <v>4808</v>
      </c>
      <c r="D2042" s="681" t="s">
        <v>975</v>
      </c>
      <c r="E2042" s="681" t="s">
        <v>5037</v>
      </c>
      <c r="F2042" s="681" t="s">
        <v>1258</v>
      </c>
      <c r="G2042" s="681" t="s">
        <v>5025</v>
      </c>
      <c r="H2042" s="681" t="s">
        <v>4811</v>
      </c>
      <c r="I2042" s="682">
        <v>63</v>
      </c>
    </row>
    <row r="2043" spans="2:9">
      <c r="B2043" s="681" t="s">
        <v>5038</v>
      </c>
      <c r="C2043" s="681" t="s">
        <v>4808</v>
      </c>
      <c r="D2043" s="681" t="s">
        <v>975</v>
      </c>
      <c r="E2043" s="681" t="s">
        <v>5039</v>
      </c>
      <c r="F2043" s="681" t="s">
        <v>1258</v>
      </c>
      <c r="G2043" s="681" t="s">
        <v>5025</v>
      </c>
      <c r="H2043" s="681" t="s">
        <v>4811</v>
      </c>
      <c r="I2043" s="682">
        <v>36</v>
      </c>
    </row>
    <row r="2044" spans="2:9">
      <c r="B2044" s="681" t="s">
        <v>5040</v>
      </c>
      <c r="C2044" s="681" t="s">
        <v>4808</v>
      </c>
      <c r="D2044" s="681" t="s">
        <v>975</v>
      </c>
      <c r="E2044" s="681" t="s">
        <v>5041</v>
      </c>
      <c r="F2044" s="681" t="s">
        <v>1258</v>
      </c>
      <c r="G2044" s="681" t="s">
        <v>5025</v>
      </c>
      <c r="H2044" s="681" t="s">
        <v>4811</v>
      </c>
      <c r="I2044" s="682">
        <v>6</v>
      </c>
    </row>
    <row r="2045" spans="2:9">
      <c r="B2045" s="681" t="s">
        <v>5042</v>
      </c>
      <c r="C2045" s="681" t="s">
        <v>4808</v>
      </c>
      <c r="D2045" s="681" t="s">
        <v>975</v>
      </c>
      <c r="E2045" s="681" t="s">
        <v>5043</v>
      </c>
      <c r="F2045" s="681" t="s">
        <v>1258</v>
      </c>
      <c r="G2045" s="681" t="s">
        <v>5025</v>
      </c>
      <c r="H2045" s="681" t="s">
        <v>4811</v>
      </c>
      <c r="I2045" s="682">
        <v>28</v>
      </c>
    </row>
    <row r="2046" spans="2:9">
      <c r="B2046" s="681" t="s">
        <v>5044</v>
      </c>
      <c r="C2046" s="681" t="s">
        <v>4808</v>
      </c>
      <c r="D2046" s="681" t="s">
        <v>975</v>
      </c>
      <c r="E2046" s="681" t="s">
        <v>5045</v>
      </c>
      <c r="F2046" s="681" t="s">
        <v>1258</v>
      </c>
      <c r="G2046" s="681" t="s">
        <v>5025</v>
      </c>
      <c r="H2046" s="681" t="s">
        <v>4811</v>
      </c>
      <c r="I2046" s="682">
        <v>50</v>
      </c>
    </row>
    <row r="2047" spans="2:9">
      <c r="B2047" s="681" t="s">
        <v>5046</v>
      </c>
      <c r="C2047" s="681" t="s">
        <v>4808</v>
      </c>
      <c r="D2047" s="681" t="s">
        <v>975</v>
      </c>
      <c r="E2047" s="681" t="s">
        <v>5047</v>
      </c>
      <c r="F2047" s="681" t="s">
        <v>1258</v>
      </c>
      <c r="G2047" s="681" t="s">
        <v>5025</v>
      </c>
      <c r="H2047" s="681" t="s">
        <v>4811</v>
      </c>
      <c r="I2047" s="682">
        <v>36</v>
      </c>
    </row>
    <row r="2048" spans="2:9">
      <c r="B2048" s="681" t="s">
        <v>5048</v>
      </c>
      <c r="C2048" s="681" t="s">
        <v>4808</v>
      </c>
      <c r="D2048" s="681" t="s">
        <v>975</v>
      </c>
      <c r="E2048" s="681" t="s">
        <v>5049</v>
      </c>
      <c r="F2048" s="681" t="s">
        <v>1258</v>
      </c>
      <c r="G2048" s="681" t="s">
        <v>5025</v>
      </c>
      <c r="H2048" s="681" t="s">
        <v>4811</v>
      </c>
      <c r="I2048" s="682">
        <v>4</v>
      </c>
    </row>
    <row r="2049" spans="2:9">
      <c r="B2049" s="681" t="s">
        <v>5050</v>
      </c>
      <c r="C2049" s="681" t="s">
        <v>4808</v>
      </c>
      <c r="D2049" s="681" t="s">
        <v>975</v>
      </c>
      <c r="E2049" s="681" t="s">
        <v>5051</v>
      </c>
      <c r="F2049" s="681" t="s">
        <v>1258</v>
      </c>
      <c r="G2049" s="681" t="s">
        <v>5025</v>
      </c>
      <c r="H2049" s="681" t="s">
        <v>4811</v>
      </c>
      <c r="I2049" s="682">
        <v>5</v>
      </c>
    </row>
    <row r="2050" spans="2:9">
      <c r="B2050" s="681" t="s">
        <v>5052</v>
      </c>
      <c r="C2050" s="681" t="s">
        <v>4808</v>
      </c>
      <c r="D2050" s="681" t="s">
        <v>975</v>
      </c>
      <c r="E2050" s="681" t="s">
        <v>5053</v>
      </c>
      <c r="F2050" s="681" t="s">
        <v>1258</v>
      </c>
      <c r="G2050" s="681" t="s">
        <v>5025</v>
      </c>
      <c r="H2050" s="681" t="s">
        <v>4811</v>
      </c>
      <c r="I2050" s="682">
        <v>2.4</v>
      </c>
    </row>
    <row r="2051" spans="2:9">
      <c r="B2051" s="681" t="s">
        <v>5054</v>
      </c>
      <c r="C2051" s="681" t="s">
        <v>4808</v>
      </c>
      <c r="D2051" s="681" t="s">
        <v>975</v>
      </c>
      <c r="E2051" s="681" t="s">
        <v>5055</v>
      </c>
      <c r="F2051" s="681" t="s">
        <v>1258</v>
      </c>
      <c r="G2051" s="681" t="s">
        <v>5025</v>
      </c>
      <c r="H2051" s="681" t="s">
        <v>4811</v>
      </c>
      <c r="I2051" s="682">
        <v>2.4</v>
      </c>
    </row>
    <row r="2052" spans="2:9">
      <c r="B2052" s="681" t="s">
        <v>5056</v>
      </c>
      <c r="C2052" s="681" t="s">
        <v>4808</v>
      </c>
      <c r="D2052" s="681" t="s">
        <v>975</v>
      </c>
      <c r="E2052" s="681" t="s">
        <v>5057</v>
      </c>
      <c r="F2052" s="681" t="s">
        <v>1258</v>
      </c>
      <c r="G2052" s="681" t="s">
        <v>5025</v>
      </c>
      <c r="H2052" s="681" t="s">
        <v>4811</v>
      </c>
      <c r="I2052" s="682">
        <v>6</v>
      </c>
    </row>
    <row r="2053" spans="2:9">
      <c r="B2053" s="681" t="s">
        <v>5058</v>
      </c>
      <c r="C2053" s="681" t="s">
        <v>4808</v>
      </c>
      <c r="D2053" s="681" t="s">
        <v>975</v>
      </c>
      <c r="E2053" s="681" t="s">
        <v>5059</v>
      </c>
      <c r="F2053" s="681" t="s">
        <v>1258</v>
      </c>
      <c r="G2053" s="681" t="s">
        <v>5025</v>
      </c>
      <c r="H2053" s="681" t="s">
        <v>4811</v>
      </c>
      <c r="I2053" s="682">
        <v>2.1</v>
      </c>
    </row>
    <row r="2054" spans="2:9">
      <c r="B2054" s="681" t="s">
        <v>5060</v>
      </c>
      <c r="C2054" s="681" t="s">
        <v>4808</v>
      </c>
      <c r="D2054" s="681" t="s">
        <v>975</v>
      </c>
      <c r="E2054" s="681" t="s">
        <v>5061</v>
      </c>
      <c r="F2054" s="681" t="s">
        <v>1258</v>
      </c>
      <c r="G2054" s="681" t="s">
        <v>5025</v>
      </c>
      <c r="H2054" s="681" t="s">
        <v>4811</v>
      </c>
      <c r="I2054" s="682">
        <v>9</v>
      </c>
    </row>
    <row r="2055" spans="2:9">
      <c r="B2055" s="681" t="s">
        <v>5062</v>
      </c>
      <c r="C2055" s="681" t="s">
        <v>4808</v>
      </c>
      <c r="D2055" s="681" t="s">
        <v>975</v>
      </c>
      <c r="E2055" s="681" t="s">
        <v>5063</v>
      </c>
      <c r="F2055" s="681" t="s">
        <v>1258</v>
      </c>
      <c r="G2055" s="681" t="s">
        <v>5025</v>
      </c>
      <c r="H2055" s="681" t="s">
        <v>4811</v>
      </c>
      <c r="I2055" s="682">
        <v>13.5</v>
      </c>
    </row>
    <row r="2056" spans="2:9">
      <c r="B2056" s="681" t="s">
        <v>5064</v>
      </c>
      <c r="C2056" s="681" t="s">
        <v>4808</v>
      </c>
      <c r="D2056" s="681" t="s">
        <v>975</v>
      </c>
      <c r="E2056" s="681" t="s">
        <v>5065</v>
      </c>
      <c r="F2056" s="681" t="s">
        <v>1258</v>
      </c>
      <c r="G2056" s="681" t="s">
        <v>5066</v>
      </c>
      <c r="H2056" s="681" t="s">
        <v>4811</v>
      </c>
      <c r="I2056" s="682">
        <v>10.4</v>
      </c>
    </row>
    <row r="2057" spans="2:9">
      <c r="B2057" s="681" t="s">
        <v>5067</v>
      </c>
      <c r="C2057" s="681" t="s">
        <v>4808</v>
      </c>
      <c r="D2057" s="681" t="s">
        <v>975</v>
      </c>
      <c r="E2057" s="681" t="s">
        <v>5068</v>
      </c>
      <c r="F2057" s="681" t="s">
        <v>1258</v>
      </c>
      <c r="G2057" s="681" t="s">
        <v>5066</v>
      </c>
      <c r="H2057" s="681" t="s">
        <v>4811</v>
      </c>
      <c r="I2057" s="682">
        <v>20.399999999999999</v>
      </c>
    </row>
    <row r="2058" spans="2:9">
      <c r="B2058" s="681" t="s">
        <v>5069</v>
      </c>
      <c r="C2058" s="681" t="s">
        <v>4808</v>
      </c>
      <c r="D2058" s="681" t="s">
        <v>975</v>
      </c>
      <c r="E2058" s="681" t="s">
        <v>5070</v>
      </c>
      <c r="F2058" s="681" t="s">
        <v>1258</v>
      </c>
      <c r="G2058" s="681" t="s">
        <v>5066</v>
      </c>
      <c r="H2058" s="681" t="s">
        <v>4811</v>
      </c>
      <c r="I2058" s="682">
        <v>25</v>
      </c>
    </row>
    <row r="2059" spans="2:9">
      <c r="B2059" s="681" t="s">
        <v>5071</v>
      </c>
      <c r="C2059" s="681" t="s">
        <v>4808</v>
      </c>
      <c r="D2059" s="681" t="s">
        <v>975</v>
      </c>
      <c r="E2059" s="681" t="s">
        <v>5072</v>
      </c>
      <c r="F2059" s="681" t="s">
        <v>1258</v>
      </c>
      <c r="G2059" s="681" t="s">
        <v>5066</v>
      </c>
      <c r="H2059" s="681" t="s">
        <v>4811</v>
      </c>
      <c r="I2059" s="682">
        <v>45</v>
      </c>
    </row>
    <row r="2060" spans="2:9">
      <c r="B2060" s="681" t="s">
        <v>5073</v>
      </c>
      <c r="C2060" s="681" t="s">
        <v>4808</v>
      </c>
      <c r="D2060" s="681" t="s">
        <v>975</v>
      </c>
      <c r="E2060" s="681" t="s">
        <v>5074</v>
      </c>
      <c r="F2060" s="681" t="s">
        <v>1258</v>
      </c>
      <c r="G2060" s="681" t="s">
        <v>5066</v>
      </c>
      <c r="H2060" s="681" t="s">
        <v>4811</v>
      </c>
      <c r="I2060" s="682">
        <v>35.5</v>
      </c>
    </row>
    <row r="2061" spans="2:9">
      <c r="B2061" s="681" t="s">
        <v>5075</v>
      </c>
      <c r="C2061" s="681" t="s">
        <v>4808</v>
      </c>
      <c r="D2061" s="681" t="s">
        <v>975</v>
      </c>
      <c r="E2061" s="681" t="s">
        <v>5076</v>
      </c>
      <c r="F2061" s="681" t="s">
        <v>1258</v>
      </c>
      <c r="G2061" s="681" t="s">
        <v>5066</v>
      </c>
      <c r="H2061" s="681" t="s">
        <v>4811</v>
      </c>
      <c r="I2061" s="682">
        <v>20.399999999999999</v>
      </c>
    </row>
    <row r="2062" spans="2:9">
      <c r="B2062" s="681" t="s">
        <v>5077</v>
      </c>
      <c r="C2062" s="681" t="s">
        <v>4808</v>
      </c>
      <c r="D2062" s="681" t="s">
        <v>975</v>
      </c>
      <c r="E2062" s="681" t="s">
        <v>5065</v>
      </c>
      <c r="F2062" s="681" t="s">
        <v>1258</v>
      </c>
      <c r="G2062" s="681" t="s">
        <v>5066</v>
      </c>
      <c r="H2062" s="681" t="s">
        <v>4811</v>
      </c>
      <c r="I2062" s="682">
        <v>60</v>
      </c>
    </row>
    <row r="2063" spans="2:9">
      <c r="B2063" s="681" t="s">
        <v>5078</v>
      </c>
      <c r="C2063" s="681" t="s">
        <v>4808</v>
      </c>
      <c r="D2063" s="681" t="s">
        <v>975</v>
      </c>
      <c r="E2063" s="681" t="s">
        <v>5079</v>
      </c>
      <c r="F2063" s="681" t="s">
        <v>1258</v>
      </c>
      <c r="G2063" s="681" t="s">
        <v>5066</v>
      </c>
      <c r="H2063" s="681" t="s">
        <v>4811</v>
      </c>
      <c r="I2063" s="682">
        <v>60</v>
      </c>
    </row>
    <row r="2064" spans="2:9">
      <c r="B2064" s="681" t="s">
        <v>5080</v>
      </c>
      <c r="C2064" s="681" t="s">
        <v>4808</v>
      </c>
      <c r="D2064" s="681" t="s">
        <v>975</v>
      </c>
      <c r="E2064" s="681" t="s">
        <v>5081</v>
      </c>
      <c r="F2064" s="681" t="s">
        <v>1258</v>
      </c>
      <c r="G2064" s="681" t="s">
        <v>5066</v>
      </c>
      <c r="H2064" s="681" t="s">
        <v>4811</v>
      </c>
      <c r="I2064" s="682">
        <v>38</v>
      </c>
    </row>
    <row r="2065" spans="2:9">
      <c r="B2065" s="681" t="s">
        <v>5082</v>
      </c>
      <c r="C2065" s="681" t="s">
        <v>4808</v>
      </c>
      <c r="D2065" s="681" t="s">
        <v>975</v>
      </c>
      <c r="E2065" s="681" t="s">
        <v>5083</v>
      </c>
      <c r="F2065" s="681" t="s">
        <v>1258</v>
      </c>
      <c r="G2065" s="681" t="s">
        <v>5066</v>
      </c>
      <c r="H2065" s="681" t="s">
        <v>4811</v>
      </c>
      <c r="I2065" s="682">
        <v>27</v>
      </c>
    </row>
    <row r="2066" spans="2:9">
      <c r="B2066" s="681" t="s">
        <v>5084</v>
      </c>
      <c r="C2066" s="681" t="s">
        <v>4808</v>
      </c>
      <c r="D2066" s="681" t="s">
        <v>975</v>
      </c>
      <c r="E2066" s="681" t="s">
        <v>5085</v>
      </c>
      <c r="F2066" s="681" t="s">
        <v>1258</v>
      </c>
      <c r="G2066" s="681" t="s">
        <v>5066</v>
      </c>
      <c r="H2066" s="681" t="s">
        <v>4811</v>
      </c>
      <c r="I2066" s="682">
        <v>5.2</v>
      </c>
    </row>
    <row r="2067" spans="2:9">
      <c r="B2067" s="681" t="s">
        <v>5086</v>
      </c>
      <c r="C2067" s="681" t="s">
        <v>4808</v>
      </c>
      <c r="D2067" s="681" t="s">
        <v>975</v>
      </c>
      <c r="E2067" s="681" t="s">
        <v>5087</v>
      </c>
      <c r="F2067" s="681" t="s">
        <v>1258</v>
      </c>
      <c r="G2067" s="681" t="s">
        <v>5066</v>
      </c>
      <c r="H2067" s="681" t="s">
        <v>4811</v>
      </c>
      <c r="I2067" s="682">
        <v>12</v>
      </c>
    </row>
    <row r="2068" spans="2:9">
      <c r="B2068" s="681" t="s">
        <v>5088</v>
      </c>
      <c r="C2068" s="681" t="s">
        <v>4808</v>
      </c>
      <c r="D2068" s="681" t="s">
        <v>975</v>
      </c>
      <c r="E2068" s="681" t="s">
        <v>5089</v>
      </c>
      <c r="F2068" s="681" t="s">
        <v>1258</v>
      </c>
      <c r="G2068" s="681" t="s">
        <v>5066</v>
      </c>
      <c r="H2068" s="681" t="s">
        <v>4811</v>
      </c>
      <c r="I2068" s="682">
        <v>14.3</v>
      </c>
    </row>
    <row r="2069" spans="2:9">
      <c r="B2069" s="681" t="s">
        <v>5090</v>
      </c>
      <c r="C2069" s="681" t="s">
        <v>4808</v>
      </c>
      <c r="D2069" s="681" t="s">
        <v>975</v>
      </c>
      <c r="E2069" s="681" t="s">
        <v>5091</v>
      </c>
      <c r="F2069" s="681" t="s">
        <v>1258</v>
      </c>
      <c r="G2069" s="681" t="s">
        <v>5066</v>
      </c>
      <c r="H2069" s="681" t="s">
        <v>4811</v>
      </c>
      <c r="I2069" s="682">
        <v>28</v>
      </c>
    </row>
    <row r="2070" spans="2:9">
      <c r="B2070" s="681" t="s">
        <v>5092</v>
      </c>
      <c r="C2070" s="681" t="s">
        <v>4808</v>
      </c>
      <c r="D2070" s="681" t="s">
        <v>975</v>
      </c>
      <c r="E2070" s="681" t="s">
        <v>5093</v>
      </c>
      <c r="F2070" s="681" t="s">
        <v>1258</v>
      </c>
      <c r="G2070" s="681" t="s">
        <v>5066</v>
      </c>
      <c r="H2070" s="681" t="s">
        <v>4811</v>
      </c>
      <c r="I2070" s="682">
        <v>4</v>
      </c>
    </row>
    <row r="2071" spans="2:9">
      <c r="B2071" s="681" t="s">
        <v>5094</v>
      </c>
      <c r="C2071" s="681" t="s">
        <v>5095</v>
      </c>
      <c r="D2071" s="681" t="s">
        <v>975</v>
      </c>
      <c r="E2071" s="681" t="s">
        <v>5096</v>
      </c>
      <c r="F2071" s="681" t="s">
        <v>977</v>
      </c>
      <c r="G2071" s="681" t="s">
        <v>4637</v>
      </c>
      <c r="H2071" s="681" t="s">
        <v>5097</v>
      </c>
      <c r="I2071" s="682">
        <v>20</v>
      </c>
    </row>
    <row r="2072" spans="2:9">
      <c r="B2072" s="681" t="s">
        <v>5098</v>
      </c>
      <c r="C2072" s="681" t="s">
        <v>5095</v>
      </c>
      <c r="D2072" s="681" t="s">
        <v>975</v>
      </c>
      <c r="E2072" s="681" t="s">
        <v>5099</v>
      </c>
      <c r="F2072" s="681" t="s">
        <v>977</v>
      </c>
      <c r="G2072" s="681" t="s">
        <v>4637</v>
      </c>
      <c r="H2072" s="681" t="s">
        <v>5097</v>
      </c>
      <c r="I2072" s="682">
        <v>23.5</v>
      </c>
    </row>
    <row r="2073" spans="2:9">
      <c r="B2073" s="681" t="s">
        <v>5100</v>
      </c>
      <c r="C2073" s="681" t="s">
        <v>5095</v>
      </c>
      <c r="D2073" s="681" t="s">
        <v>975</v>
      </c>
      <c r="E2073" s="681" t="s">
        <v>5101</v>
      </c>
      <c r="F2073" s="681" t="s">
        <v>977</v>
      </c>
      <c r="G2073" s="681" t="s">
        <v>4637</v>
      </c>
      <c r="H2073" s="681" t="s">
        <v>5097</v>
      </c>
      <c r="I2073" s="682">
        <v>34</v>
      </c>
    </row>
    <row r="2074" spans="2:9">
      <c r="B2074" s="681" t="s">
        <v>5102</v>
      </c>
      <c r="C2074" s="681" t="s">
        <v>5095</v>
      </c>
      <c r="D2074" s="681" t="s">
        <v>975</v>
      </c>
      <c r="E2074" s="681" t="s">
        <v>5103</v>
      </c>
      <c r="F2074" s="681" t="s">
        <v>977</v>
      </c>
      <c r="G2074" s="681" t="s">
        <v>4637</v>
      </c>
      <c r="H2074" s="681" t="s">
        <v>5097</v>
      </c>
      <c r="I2074" s="682">
        <v>41</v>
      </c>
    </row>
    <row r="2075" spans="2:9">
      <c r="B2075" s="681" t="s">
        <v>5104</v>
      </c>
      <c r="C2075" s="681" t="s">
        <v>5095</v>
      </c>
      <c r="D2075" s="681" t="s">
        <v>975</v>
      </c>
      <c r="E2075" s="681" t="s">
        <v>5105</v>
      </c>
      <c r="F2075" s="681" t="s">
        <v>977</v>
      </c>
      <c r="G2075" s="681" t="s">
        <v>4637</v>
      </c>
      <c r="H2075" s="681" t="s">
        <v>5097</v>
      </c>
      <c r="I2075" s="682">
        <v>24.4</v>
      </c>
    </row>
    <row r="2076" spans="2:9">
      <c r="B2076" s="681" t="s">
        <v>5106</v>
      </c>
      <c r="C2076" s="681" t="s">
        <v>5095</v>
      </c>
      <c r="D2076" s="681" t="s">
        <v>975</v>
      </c>
      <c r="E2076" s="681" t="s">
        <v>5107</v>
      </c>
      <c r="F2076" s="681" t="s">
        <v>977</v>
      </c>
      <c r="G2076" s="681" t="s">
        <v>4637</v>
      </c>
      <c r="H2076" s="681" t="s">
        <v>5097</v>
      </c>
      <c r="I2076" s="682">
        <v>162</v>
      </c>
    </row>
    <row r="2077" spans="2:9">
      <c r="B2077" s="681" t="s">
        <v>5108</v>
      </c>
      <c r="C2077" s="681" t="s">
        <v>5095</v>
      </c>
      <c r="D2077" s="681" t="s">
        <v>975</v>
      </c>
      <c r="E2077" s="681" t="s">
        <v>3703</v>
      </c>
      <c r="F2077" s="681" t="s">
        <v>977</v>
      </c>
      <c r="G2077" s="681" t="s">
        <v>4637</v>
      </c>
      <c r="H2077" s="681" t="s">
        <v>5097</v>
      </c>
      <c r="I2077" s="682">
        <v>27</v>
      </c>
    </row>
    <row r="2078" spans="2:9">
      <c r="B2078" s="681" t="s">
        <v>5109</v>
      </c>
      <c r="C2078" s="681" t="s">
        <v>5095</v>
      </c>
      <c r="D2078" s="681" t="s">
        <v>975</v>
      </c>
      <c r="E2078" s="681" t="s">
        <v>5110</v>
      </c>
      <c r="F2078" s="681" t="s">
        <v>977</v>
      </c>
      <c r="G2078" s="681" t="s">
        <v>4637</v>
      </c>
      <c r="H2078" s="681" t="s">
        <v>5097</v>
      </c>
      <c r="I2078" s="682">
        <v>150</v>
      </c>
    </row>
    <row r="2079" spans="2:9">
      <c r="B2079" s="681" t="s">
        <v>5111</v>
      </c>
      <c r="C2079" s="681" t="s">
        <v>5095</v>
      </c>
      <c r="D2079" s="681" t="s">
        <v>975</v>
      </c>
      <c r="E2079" s="681" t="s">
        <v>5112</v>
      </c>
      <c r="F2079" s="681" t="s">
        <v>977</v>
      </c>
      <c r="G2079" s="681" t="s">
        <v>4637</v>
      </c>
      <c r="H2079" s="681" t="s">
        <v>5097</v>
      </c>
      <c r="I2079" s="682">
        <v>63</v>
      </c>
    </row>
    <row r="2080" spans="2:9">
      <c r="B2080" s="681" t="s">
        <v>5113</v>
      </c>
      <c r="C2080" s="681" t="s">
        <v>5095</v>
      </c>
      <c r="D2080" s="681" t="s">
        <v>975</v>
      </c>
      <c r="E2080" s="681" t="s">
        <v>5114</v>
      </c>
      <c r="F2080" s="681" t="s">
        <v>977</v>
      </c>
      <c r="G2080" s="681" t="s">
        <v>4637</v>
      </c>
      <c r="H2080" s="681" t="s">
        <v>5097</v>
      </c>
      <c r="I2080" s="682">
        <v>36.4</v>
      </c>
    </row>
    <row r="2081" spans="2:9">
      <c r="B2081" s="681" t="s">
        <v>5115</v>
      </c>
      <c r="C2081" s="681" t="s">
        <v>5095</v>
      </c>
      <c r="D2081" s="681" t="s">
        <v>975</v>
      </c>
      <c r="E2081" s="681" t="s">
        <v>5116</v>
      </c>
      <c r="F2081" s="681" t="s">
        <v>977</v>
      </c>
      <c r="G2081" s="681" t="s">
        <v>4637</v>
      </c>
      <c r="H2081" s="681" t="s">
        <v>5097</v>
      </c>
      <c r="I2081" s="682">
        <v>25</v>
      </c>
    </row>
    <row r="2082" spans="2:9">
      <c r="B2082" s="681" t="s">
        <v>5117</v>
      </c>
      <c r="C2082" s="681" t="s">
        <v>5095</v>
      </c>
      <c r="D2082" s="681" t="s">
        <v>975</v>
      </c>
      <c r="E2082" s="681" t="s">
        <v>1158</v>
      </c>
      <c r="F2082" s="681" t="s">
        <v>977</v>
      </c>
      <c r="G2082" s="681" t="s">
        <v>4637</v>
      </c>
      <c r="H2082" s="681" t="s">
        <v>5097</v>
      </c>
      <c r="I2082" s="682">
        <v>21</v>
      </c>
    </row>
    <row r="2083" spans="2:9">
      <c r="B2083" s="681" t="s">
        <v>5118</v>
      </c>
      <c r="C2083" s="681" t="s">
        <v>5095</v>
      </c>
      <c r="D2083" s="681" t="s">
        <v>975</v>
      </c>
      <c r="E2083" s="681" t="s">
        <v>5119</v>
      </c>
      <c r="F2083" s="681" t="s">
        <v>977</v>
      </c>
      <c r="G2083" s="681" t="s">
        <v>4637</v>
      </c>
      <c r="H2083" s="681" t="s">
        <v>5097</v>
      </c>
      <c r="I2083" s="682">
        <v>34.1</v>
      </c>
    </row>
    <row r="2084" spans="2:9">
      <c r="B2084" s="681" t="s">
        <v>5120</v>
      </c>
      <c r="C2084" s="681" t="s">
        <v>5095</v>
      </c>
      <c r="D2084" s="681" t="s">
        <v>975</v>
      </c>
      <c r="E2084" s="681" t="s">
        <v>5121</v>
      </c>
      <c r="F2084" s="681" t="s">
        <v>977</v>
      </c>
      <c r="G2084" s="681" t="s">
        <v>4637</v>
      </c>
      <c r="H2084" s="681" t="s">
        <v>5097</v>
      </c>
      <c r="I2084" s="682">
        <v>37</v>
      </c>
    </row>
    <row r="2085" spans="2:9">
      <c r="B2085" s="681" t="s">
        <v>5122</v>
      </c>
      <c r="C2085" s="681" t="s">
        <v>5095</v>
      </c>
      <c r="D2085" s="681" t="s">
        <v>975</v>
      </c>
      <c r="E2085" s="681" t="s">
        <v>1504</v>
      </c>
      <c r="F2085" s="681" t="s">
        <v>977</v>
      </c>
      <c r="G2085" s="681" t="s">
        <v>4637</v>
      </c>
      <c r="H2085" s="681" t="s">
        <v>5097</v>
      </c>
      <c r="I2085" s="682">
        <v>24</v>
      </c>
    </row>
    <row r="2086" spans="2:9">
      <c r="B2086" s="681" t="s">
        <v>5123</v>
      </c>
      <c r="C2086" s="681" t="s">
        <v>5095</v>
      </c>
      <c r="D2086" s="681" t="s">
        <v>975</v>
      </c>
      <c r="E2086" s="681" t="s">
        <v>5124</v>
      </c>
      <c r="F2086" s="681" t="s">
        <v>977</v>
      </c>
      <c r="G2086" s="681" t="s">
        <v>4637</v>
      </c>
      <c r="H2086" s="681" t="s">
        <v>5097</v>
      </c>
      <c r="I2086" s="682">
        <v>21</v>
      </c>
    </row>
    <row r="2087" spans="2:9">
      <c r="B2087" s="681" t="s">
        <v>5125</v>
      </c>
      <c r="C2087" s="681" t="s">
        <v>5095</v>
      </c>
      <c r="D2087" s="681" t="s">
        <v>975</v>
      </c>
      <c r="E2087" s="681" t="s">
        <v>5126</v>
      </c>
      <c r="F2087" s="681" t="s">
        <v>977</v>
      </c>
      <c r="G2087" s="681" t="s">
        <v>4637</v>
      </c>
      <c r="H2087" s="681" t="s">
        <v>5097</v>
      </c>
      <c r="I2087" s="682">
        <v>19</v>
      </c>
    </row>
    <row r="2088" spans="2:9">
      <c r="B2088" s="681" t="s">
        <v>5127</v>
      </c>
      <c r="C2088" s="681" t="s">
        <v>5095</v>
      </c>
      <c r="D2088" s="681" t="s">
        <v>975</v>
      </c>
      <c r="E2088" s="681" t="s">
        <v>5128</v>
      </c>
      <c r="F2088" s="681" t="s">
        <v>977</v>
      </c>
      <c r="G2088" s="681" t="s">
        <v>4637</v>
      </c>
      <c r="H2088" s="681" t="s">
        <v>5097</v>
      </c>
      <c r="I2088" s="682">
        <v>17.5</v>
      </c>
    </row>
    <row r="2089" spans="2:9">
      <c r="B2089" s="681" t="s">
        <v>5129</v>
      </c>
      <c r="C2089" s="681" t="s">
        <v>5095</v>
      </c>
      <c r="D2089" s="681" t="s">
        <v>975</v>
      </c>
      <c r="E2089" s="681" t="s">
        <v>2887</v>
      </c>
      <c r="F2089" s="681" t="s">
        <v>977</v>
      </c>
      <c r="G2089" s="681" t="s">
        <v>4637</v>
      </c>
      <c r="H2089" s="681" t="s">
        <v>5097</v>
      </c>
      <c r="I2089" s="682">
        <v>16.600000000000001</v>
      </c>
    </row>
    <row r="2090" spans="2:9">
      <c r="B2090" s="681" t="s">
        <v>5130</v>
      </c>
      <c r="C2090" s="681" t="s">
        <v>5095</v>
      </c>
      <c r="D2090" s="681" t="s">
        <v>975</v>
      </c>
      <c r="E2090" s="681" t="s">
        <v>2205</v>
      </c>
      <c r="F2090" s="681" t="s">
        <v>977</v>
      </c>
      <c r="G2090" s="681" t="s">
        <v>4637</v>
      </c>
      <c r="H2090" s="681" t="s">
        <v>5097</v>
      </c>
      <c r="I2090" s="682">
        <v>74</v>
      </c>
    </row>
    <row r="2091" spans="2:9">
      <c r="B2091" s="681" t="s">
        <v>5131</v>
      </c>
      <c r="C2091" s="681" t="s">
        <v>5095</v>
      </c>
      <c r="D2091" s="681" t="s">
        <v>975</v>
      </c>
      <c r="E2091" s="681" t="s">
        <v>5132</v>
      </c>
      <c r="F2091" s="681" t="s">
        <v>977</v>
      </c>
      <c r="G2091" s="681" t="s">
        <v>4637</v>
      </c>
      <c r="H2091" s="681" t="s">
        <v>5097</v>
      </c>
      <c r="I2091" s="682">
        <v>90</v>
      </c>
    </row>
    <row r="2092" spans="2:9">
      <c r="B2092" s="681" t="s">
        <v>5133</v>
      </c>
      <c r="C2092" s="681" t="s">
        <v>5095</v>
      </c>
      <c r="D2092" s="681" t="s">
        <v>975</v>
      </c>
      <c r="E2092" s="681" t="s">
        <v>5134</v>
      </c>
      <c r="F2092" s="681" t="s">
        <v>977</v>
      </c>
      <c r="G2092" s="681" t="s">
        <v>4637</v>
      </c>
      <c r="H2092" s="681" t="s">
        <v>5097</v>
      </c>
      <c r="I2092" s="682">
        <v>87</v>
      </c>
    </row>
    <row r="2093" spans="2:9">
      <c r="B2093" s="681" t="s">
        <v>5135</v>
      </c>
      <c r="C2093" s="681" t="s">
        <v>5095</v>
      </c>
      <c r="D2093" s="681" t="s">
        <v>975</v>
      </c>
      <c r="E2093" s="681" t="s">
        <v>2657</v>
      </c>
      <c r="F2093" s="681" t="s">
        <v>977</v>
      </c>
      <c r="G2093" s="681" t="s">
        <v>4637</v>
      </c>
      <c r="H2093" s="681" t="s">
        <v>5136</v>
      </c>
      <c r="I2093" s="682">
        <v>5.2</v>
      </c>
    </row>
    <row r="2094" spans="2:9">
      <c r="B2094" s="681" t="s">
        <v>5137</v>
      </c>
      <c r="C2094" s="681" t="s">
        <v>5095</v>
      </c>
      <c r="D2094" s="681" t="s">
        <v>975</v>
      </c>
      <c r="E2094" s="681" t="s">
        <v>5138</v>
      </c>
      <c r="F2094" s="681" t="s">
        <v>977</v>
      </c>
      <c r="G2094" s="681" t="s">
        <v>4637</v>
      </c>
      <c r="H2094" s="681" t="s">
        <v>5097</v>
      </c>
      <c r="I2094" s="682">
        <v>13</v>
      </c>
    </row>
    <row r="2095" spans="2:9">
      <c r="B2095" s="681" t="s">
        <v>5139</v>
      </c>
      <c r="C2095" s="681" t="s">
        <v>5095</v>
      </c>
      <c r="D2095" s="681" t="s">
        <v>975</v>
      </c>
      <c r="E2095" s="681" t="s">
        <v>5140</v>
      </c>
      <c r="F2095" s="681" t="s">
        <v>977</v>
      </c>
      <c r="G2095" s="681" t="s">
        <v>4637</v>
      </c>
      <c r="H2095" s="681" t="s">
        <v>5097</v>
      </c>
      <c r="I2095" s="682">
        <v>5.3</v>
      </c>
    </row>
    <row r="2096" spans="2:9">
      <c r="B2096" s="681" t="s">
        <v>5141</v>
      </c>
      <c r="C2096" s="681" t="s">
        <v>5095</v>
      </c>
      <c r="D2096" s="681" t="s">
        <v>975</v>
      </c>
      <c r="E2096" s="681" t="s">
        <v>5142</v>
      </c>
      <c r="F2096" s="681" t="s">
        <v>977</v>
      </c>
      <c r="G2096" s="681" t="s">
        <v>4637</v>
      </c>
      <c r="H2096" s="681" t="s">
        <v>5097</v>
      </c>
      <c r="I2096" s="682">
        <v>2.7</v>
      </c>
    </row>
    <row r="2097" spans="2:9">
      <c r="B2097" s="681" t="s">
        <v>5143</v>
      </c>
      <c r="C2097" s="681" t="s">
        <v>5095</v>
      </c>
      <c r="D2097" s="681" t="s">
        <v>975</v>
      </c>
      <c r="E2097" s="681" t="s">
        <v>2657</v>
      </c>
      <c r="F2097" s="681" t="s">
        <v>977</v>
      </c>
      <c r="G2097" s="681" t="s">
        <v>4637</v>
      </c>
      <c r="H2097" s="681" t="s">
        <v>5097</v>
      </c>
      <c r="I2097" s="682">
        <v>6</v>
      </c>
    </row>
    <row r="2098" spans="2:9">
      <c r="B2098" s="681" t="s">
        <v>5144</v>
      </c>
      <c r="C2098" s="681" t="s">
        <v>5095</v>
      </c>
      <c r="D2098" s="681" t="s">
        <v>975</v>
      </c>
      <c r="E2098" s="681" t="s">
        <v>5145</v>
      </c>
      <c r="F2098" s="681" t="s">
        <v>977</v>
      </c>
      <c r="G2098" s="681" t="s">
        <v>4637</v>
      </c>
      <c r="H2098" s="681" t="s">
        <v>5097</v>
      </c>
      <c r="I2098" s="682">
        <v>8.6</v>
      </c>
    </row>
    <row r="2099" spans="2:9">
      <c r="B2099" s="681" t="s">
        <v>5146</v>
      </c>
      <c r="C2099" s="681" t="s">
        <v>5095</v>
      </c>
      <c r="D2099" s="681" t="s">
        <v>975</v>
      </c>
      <c r="E2099" s="681" t="s">
        <v>5147</v>
      </c>
      <c r="F2099" s="681" t="s">
        <v>977</v>
      </c>
      <c r="G2099" s="681" t="s">
        <v>4637</v>
      </c>
      <c r="H2099" s="681" t="s">
        <v>5097</v>
      </c>
      <c r="I2099" s="682">
        <v>8.6</v>
      </c>
    </row>
    <row r="2100" spans="2:9">
      <c r="B2100" s="681" t="s">
        <v>5148</v>
      </c>
      <c r="C2100" s="681" t="s">
        <v>5095</v>
      </c>
      <c r="D2100" s="681" t="s">
        <v>975</v>
      </c>
      <c r="E2100" s="681" t="s">
        <v>1414</v>
      </c>
      <c r="F2100" s="681" t="s">
        <v>977</v>
      </c>
      <c r="G2100" s="681" t="s">
        <v>4637</v>
      </c>
      <c r="H2100" s="681" t="s">
        <v>5097</v>
      </c>
      <c r="I2100" s="682">
        <v>14.5</v>
      </c>
    </row>
    <row r="2101" spans="2:9">
      <c r="B2101" s="681" t="s">
        <v>5149</v>
      </c>
      <c r="C2101" s="681" t="s">
        <v>5095</v>
      </c>
      <c r="D2101" s="681" t="s">
        <v>975</v>
      </c>
      <c r="E2101" s="681" t="s">
        <v>5150</v>
      </c>
      <c r="F2101" s="681" t="s">
        <v>977</v>
      </c>
      <c r="G2101" s="681" t="s">
        <v>4637</v>
      </c>
      <c r="H2101" s="681" t="s">
        <v>5097</v>
      </c>
      <c r="I2101" s="682">
        <v>13.6</v>
      </c>
    </row>
    <row r="2102" spans="2:9">
      <c r="B2102" s="681" t="s">
        <v>5151</v>
      </c>
      <c r="C2102" s="681" t="s">
        <v>5095</v>
      </c>
      <c r="D2102" s="681" t="s">
        <v>975</v>
      </c>
      <c r="E2102" s="681" t="s">
        <v>5152</v>
      </c>
      <c r="F2102" s="681" t="s">
        <v>977</v>
      </c>
      <c r="G2102" s="681" t="s">
        <v>4637</v>
      </c>
      <c r="H2102" s="681" t="s">
        <v>5097</v>
      </c>
      <c r="I2102" s="682">
        <v>13.5</v>
      </c>
    </row>
    <row r="2103" spans="2:9">
      <c r="B2103" s="681" t="s">
        <v>5153</v>
      </c>
      <c r="C2103" s="681" t="s">
        <v>5095</v>
      </c>
      <c r="D2103" s="681" t="s">
        <v>975</v>
      </c>
      <c r="E2103" s="681" t="s">
        <v>5154</v>
      </c>
      <c r="F2103" s="681" t="s">
        <v>977</v>
      </c>
      <c r="G2103" s="681" t="s">
        <v>4637</v>
      </c>
      <c r="H2103" s="681" t="s">
        <v>5097</v>
      </c>
      <c r="I2103" s="682">
        <v>10.199999999999999</v>
      </c>
    </row>
    <row r="2104" spans="2:9">
      <c r="B2104" s="681" t="s">
        <v>5155</v>
      </c>
      <c r="C2104" s="681" t="s">
        <v>5095</v>
      </c>
      <c r="D2104" s="681" t="s">
        <v>975</v>
      </c>
      <c r="E2104" s="681" t="s">
        <v>5156</v>
      </c>
      <c r="F2104" s="681" t="s">
        <v>977</v>
      </c>
      <c r="G2104" s="681" t="s">
        <v>4637</v>
      </c>
      <c r="H2104" s="681" t="s">
        <v>5097</v>
      </c>
      <c r="I2104" s="682">
        <v>10</v>
      </c>
    </row>
    <row r="2105" spans="2:9">
      <c r="B2105" s="681" t="s">
        <v>5157</v>
      </c>
      <c r="C2105" s="681" t="s">
        <v>5095</v>
      </c>
      <c r="D2105" s="681" t="s">
        <v>975</v>
      </c>
      <c r="E2105" s="681" t="s">
        <v>5158</v>
      </c>
      <c r="F2105" s="681" t="s">
        <v>977</v>
      </c>
      <c r="G2105" s="681" t="s">
        <v>4637</v>
      </c>
      <c r="H2105" s="681" t="s">
        <v>5097</v>
      </c>
      <c r="I2105" s="682">
        <v>4.7</v>
      </c>
    </row>
    <row r="2106" spans="2:9">
      <c r="B2106" s="681" t="s">
        <v>5159</v>
      </c>
      <c r="C2106" s="681" t="s">
        <v>5095</v>
      </c>
      <c r="D2106" s="681" t="s">
        <v>975</v>
      </c>
      <c r="E2106" s="681" t="s">
        <v>5160</v>
      </c>
      <c r="F2106" s="681" t="s">
        <v>946</v>
      </c>
      <c r="G2106" s="681" t="s">
        <v>5161</v>
      </c>
      <c r="H2106" s="681" t="s">
        <v>5097</v>
      </c>
      <c r="I2106" s="682">
        <v>70</v>
      </c>
    </row>
    <row r="2107" spans="2:9">
      <c r="B2107" s="681" t="s">
        <v>5162</v>
      </c>
      <c r="C2107" s="681" t="s">
        <v>5095</v>
      </c>
      <c r="D2107" s="681" t="s">
        <v>975</v>
      </c>
      <c r="E2107" s="681" t="s">
        <v>5163</v>
      </c>
      <c r="F2107" s="681" t="s">
        <v>946</v>
      </c>
      <c r="G2107" s="681" t="s">
        <v>5161</v>
      </c>
      <c r="H2107" s="681" t="s">
        <v>5097</v>
      </c>
      <c r="I2107" s="682">
        <v>35.6</v>
      </c>
    </row>
    <row r="2108" spans="2:9">
      <c r="B2108" s="681" t="s">
        <v>5164</v>
      </c>
      <c r="C2108" s="681" t="s">
        <v>5095</v>
      </c>
      <c r="D2108" s="681" t="s">
        <v>975</v>
      </c>
      <c r="E2108" s="681" t="s">
        <v>5165</v>
      </c>
      <c r="F2108" s="681" t="s">
        <v>946</v>
      </c>
      <c r="G2108" s="681" t="s">
        <v>5161</v>
      </c>
      <c r="H2108" s="681" t="s">
        <v>5097</v>
      </c>
      <c r="I2108" s="682">
        <v>9</v>
      </c>
    </row>
    <row r="2109" spans="2:9">
      <c r="B2109" s="681" t="s">
        <v>5166</v>
      </c>
      <c r="C2109" s="681" t="s">
        <v>5095</v>
      </c>
      <c r="D2109" s="681" t="s">
        <v>975</v>
      </c>
      <c r="E2109" s="681" t="s">
        <v>5167</v>
      </c>
      <c r="F2109" s="681" t="s">
        <v>946</v>
      </c>
      <c r="G2109" s="681" t="s">
        <v>5161</v>
      </c>
      <c r="H2109" s="681" t="s">
        <v>5097</v>
      </c>
      <c r="I2109" s="682">
        <v>2.2000000000000002</v>
      </c>
    </row>
    <row r="2110" spans="2:9">
      <c r="B2110" s="681" t="s">
        <v>5168</v>
      </c>
      <c r="C2110" s="681" t="s">
        <v>5095</v>
      </c>
      <c r="D2110" s="681" t="s">
        <v>975</v>
      </c>
      <c r="E2110" s="681" t="s">
        <v>5169</v>
      </c>
      <c r="F2110" s="681" t="s">
        <v>946</v>
      </c>
      <c r="G2110" s="681" t="s">
        <v>5161</v>
      </c>
      <c r="H2110" s="681" t="s">
        <v>5097</v>
      </c>
      <c r="I2110" s="682">
        <v>6.3</v>
      </c>
    </row>
    <row r="2111" spans="2:9">
      <c r="B2111" s="681" t="s">
        <v>5170</v>
      </c>
      <c r="C2111" s="681" t="s">
        <v>5095</v>
      </c>
      <c r="D2111" s="681" t="s">
        <v>975</v>
      </c>
      <c r="E2111" s="681" t="s">
        <v>5171</v>
      </c>
      <c r="F2111" s="681" t="s">
        <v>946</v>
      </c>
      <c r="G2111" s="681" t="s">
        <v>5161</v>
      </c>
      <c r="H2111" s="681" t="s">
        <v>5097</v>
      </c>
      <c r="I2111" s="682">
        <v>2.5</v>
      </c>
    </row>
    <row r="2112" spans="2:9">
      <c r="B2112" s="681" t="s">
        <v>5172</v>
      </c>
      <c r="C2112" s="681" t="s">
        <v>5095</v>
      </c>
      <c r="D2112" s="681" t="s">
        <v>975</v>
      </c>
      <c r="E2112" s="681" t="s">
        <v>5173</v>
      </c>
      <c r="F2112" s="681" t="s">
        <v>946</v>
      </c>
      <c r="G2112" s="681" t="s">
        <v>5161</v>
      </c>
      <c r="H2112" s="681" t="s">
        <v>5097</v>
      </c>
      <c r="I2112" s="682">
        <v>11.4</v>
      </c>
    </row>
    <row r="2113" spans="2:9">
      <c r="B2113" s="681" t="s">
        <v>5174</v>
      </c>
      <c r="C2113" s="681" t="s">
        <v>5095</v>
      </c>
      <c r="D2113" s="681" t="s">
        <v>975</v>
      </c>
      <c r="E2113" s="681" t="s">
        <v>5175</v>
      </c>
      <c r="F2113" s="681" t="s">
        <v>946</v>
      </c>
      <c r="G2113" s="681" t="s">
        <v>5161</v>
      </c>
      <c r="H2113" s="681" t="s">
        <v>5097</v>
      </c>
      <c r="I2113" s="682">
        <v>11.9</v>
      </c>
    </row>
    <row r="2114" spans="2:9">
      <c r="B2114" s="681" t="s">
        <v>5176</v>
      </c>
      <c r="C2114" s="681" t="s">
        <v>5095</v>
      </c>
      <c r="D2114" s="681" t="s">
        <v>975</v>
      </c>
      <c r="E2114" s="681" t="s">
        <v>5177</v>
      </c>
      <c r="F2114" s="681" t="s">
        <v>946</v>
      </c>
      <c r="G2114" s="681" t="s">
        <v>5161</v>
      </c>
      <c r="H2114" s="681" t="s">
        <v>5097</v>
      </c>
      <c r="I2114" s="682">
        <v>3.5</v>
      </c>
    </row>
    <row r="2115" spans="2:9">
      <c r="B2115" s="681" t="s">
        <v>5178</v>
      </c>
      <c r="C2115" s="681" t="s">
        <v>5095</v>
      </c>
      <c r="D2115" s="681" t="s">
        <v>975</v>
      </c>
      <c r="E2115" s="681" t="s">
        <v>5179</v>
      </c>
      <c r="F2115" s="681" t="s">
        <v>946</v>
      </c>
      <c r="G2115" s="681" t="s">
        <v>5161</v>
      </c>
      <c r="H2115" s="681" t="s">
        <v>5097</v>
      </c>
      <c r="I2115" s="682">
        <v>2.5</v>
      </c>
    </row>
    <row r="2116" spans="2:9">
      <c r="B2116" s="681" t="s">
        <v>5180</v>
      </c>
      <c r="C2116" s="681" t="s">
        <v>5095</v>
      </c>
      <c r="D2116" s="681" t="s">
        <v>975</v>
      </c>
      <c r="E2116" s="681" t="s">
        <v>5181</v>
      </c>
      <c r="F2116" s="681" t="s">
        <v>946</v>
      </c>
      <c r="G2116" s="681" t="s">
        <v>5161</v>
      </c>
      <c r="H2116" s="681" t="s">
        <v>5097</v>
      </c>
      <c r="I2116" s="682">
        <v>2.5</v>
      </c>
    </row>
    <row r="2117" spans="2:9">
      <c r="B2117" s="681" t="s">
        <v>5182</v>
      </c>
      <c r="C2117" s="681" t="s">
        <v>5095</v>
      </c>
      <c r="D2117" s="681" t="s">
        <v>975</v>
      </c>
      <c r="E2117" s="681" t="s">
        <v>5183</v>
      </c>
      <c r="F2117" s="681" t="s">
        <v>946</v>
      </c>
      <c r="G2117" s="681" t="s">
        <v>5161</v>
      </c>
      <c r="H2117" s="681" t="s">
        <v>5097</v>
      </c>
      <c r="I2117" s="682">
        <v>12</v>
      </c>
    </row>
    <row r="2118" spans="2:9">
      <c r="B2118" s="681" t="s">
        <v>5184</v>
      </c>
      <c r="C2118" s="681" t="s">
        <v>5095</v>
      </c>
      <c r="D2118" s="681" t="s">
        <v>975</v>
      </c>
      <c r="E2118" s="681" t="s">
        <v>4925</v>
      </c>
      <c r="F2118" s="681" t="s">
        <v>946</v>
      </c>
      <c r="G2118" s="681" t="s">
        <v>5161</v>
      </c>
      <c r="H2118" s="681" t="s">
        <v>5097</v>
      </c>
      <c r="I2118" s="682">
        <v>6.6</v>
      </c>
    </row>
    <row r="2119" spans="2:9">
      <c r="B2119" s="681" t="s">
        <v>5185</v>
      </c>
      <c r="C2119" s="681" t="s">
        <v>5095</v>
      </c>
      <c r="D2119" s="681" t="s">
        <v>975</v>
      </c>
      <c r="E2119" s="681" t="s">
        <v>5186</v>
      </c>
      <c r="F2119" s="681" t="s">
        <v>946</v>
      </c>
      <c r="G2119" s="681" t="s">
        <v>5187</v>
      </c>
      <c r="H2119" s="681" t="s">
        <v>5097</v>
      </c>
      <c r="I2119" s="682">
        <v>44.5</v>
      </c>
    </row>
    <row r="2120" spans="2:9">
      <c r="B2120" s="681" t="s">
        <v>5188</v>
      </c>
      <c r="C2120" s="681" t="s">
        <v>5095</v>
      </c>
      <c r="D2120" s="681" t="s">
        <v>975</v>
      </c>
      <c r="E2120" s="681" t="s">
        <v>2954</v>
      </c>
      <c r="F2120" s="681" t="s">
        <v>946</v>
      </c>
      <c r="G2120" s="681" t="s">
        <v>5187</v>
      </c>
      <c r="H2120" s="681" t="s">
        <v>5097</v>
      </c>
      <c r="I2120" s="682">
        <v>52.3</v>
      </c>
    </row>
    <row r="2121" spans="2:9">
      <c r="B2121" s="681" t="s">
        <v>5189</v>
      </c>
      <c r="C2121" s="681" t="s">
        <v>5095</v>
      </c>
      <c r="D2121" s="681" t="s">
        <v>975</v>
      </c>
      <c r="E2121" s="681" t="s">
        <v>1198</v>
      </c>
      <c r="F2121" s="681" t="s">
        <v>946</v>
      </c>
      <c r="G2121" s="681" t="s">
        <v>5187</v>
      </c>
      <c r="H2121" s="681" t="s">
        <v>5097</v>
      </c>
      <c r="I2121" s="682">
        <v>24.8</v>
      </c>
    </row>
    <row r="2122" spans="2:9">
      <c r="B2122" s="681" t="s">
        <v>5190</v>
      </c>
      <c r="C2122" s="681" t="s">
        <v>5095</v>
      </c>
      <c r="D2122" s="681" t="s">
        <v>975</v>
      </c>
      <c r="E2122" s="681" t="s">
        <v>5191</v>
      </c>
      <c r="F2122" s="681" t="s">
        <v>946</v>
      </c>
      <c r="G2122" s="681" t="s">
        <v>5187</v>
      </c>
      <c r="H2122" s="681" t="s">
        <v>5097</v>
      </c>
      <c r="I2122" s="682">
        <v>21</v>
      </c>
    </row>
    <row r="2123" spans="2:9">
      <c r="B2123" s="681" t="s">
        <v>5192</v>
      </c>
      <c r="C2123" s="681" t="s">
        <v>5095</v>
      </c>
      <c r="D2123" s="681" t="s">
        <v>975</v>
      </c>
      <c r="E2123" s="681" t="s">
        <v>5193</v>
      </c>
      <c r="F2123" s="681" t="s">
        <v>946</v>
      </c>
      <c r="G2123" s="681" t="s">
        <v>5187</v>
      </c>
      <c r="H2123" s="681" t="s">
        <v>5097</v>
      </c>
      <c r="I2123" s="682">
        <v>16.399999999999999</v>
      </c>
    </row>
    <row r="2124" spans="2:9">
      <c r="B2124" s="681" t="s">
        <v>5194</v>
      </c>
      <c r="C2124" s="681" t="s">
        <v>5095</v>
      </c>
      <c r="D2124" s="681" t="s">
        <v>975</v>
      </c>
      <c r="E2124" s="681" t="s">
        <v>5195</v>
      </c>
      <c r="F2124" s="681" t="s">
        <v>946</v>
      </c>
      <c r="G2124" s="681" t="s">
        <v>5187</v>
      </c>
      <c r="H2124" s="681" t="s">
        <v>5097</v>
      </c>
      <c r="I2124" s="682">
        <v>7.9</v>
      </c>
    </row>
    <row r="2125" spans="2:9">
      <c r="B2125" s="681" t="s">
        <v>5196</v>
      </c>
      <c r="C2125" s="681" t="s">
        <v>5095</v>
      </c>
      <c r="D2125" s="681" t="s">
        <v>975</v>
      </c>
      <c r="E2125" s="681" t="s">
        <v>5197</v>
      </c>
      <c r="F2125" s="681" t="s">
        <v>946</v>
      </c>
      <c r="G2125" s="681" t="s">
        <v>5187</v>
      </c>
      <c r="H2125" s="681" t="s">
        <v>5097</v>
      </c>
      <c r="I2125" s="682">
        <v>3.6</v>
      </c>
    </row>
    <row r="2126" spans="2:9">
      <c r="B2126" s="681" t="s">
        <v>5198</v>
      </c>
      <c r="C2126" s="681" t="s">
        <v>5095</v>
      </c>
      <c r="D2126" s="681" t="s">
        <v>975</v>
      </c>
      <c r="E2126" s="681" t="s">
        <v>5199</v>
      </c>
      <c r="F2126" s="681" t="s">
        <v>946</v>
      </c>
      <c r="G2126" s="681" t="s">
        <v>5187</v>
      </c>
      <c r="H2126" s="681" t="s">
        <v>5097</v>
      </c>
      <c r="I2126" s="682">
        <v>4.5999999999999996</v>
      </c>
    </row>
    <row r="2127" spans="2:9">
      <c r="B2127" s="681" t="s">
        <v>5200</v>
      </c>
      <c r="C2127" s="681" t="s">
        <v>5095</v>
      </c>
      <c r="D2127" s="681" t="s">
        <v>975</v>
      </c>
      <c r="E2127" s="681" t="s">
        <v>5201</v>
      </c>
      <c r="F2127" s="681" t="s">
        <v>946</v>
      </c>
      <c r="G2127" s="681" t="s">
        <v>5187</v>
      </c>
      <c r="H2127" s="681" t="s">
        <v>5097</v>
      </c>
      <c r="I2127" s="682">
        <v>4.5999999999999996</v>
      </c>
    </row>
    <row r="2128" spans="2:9">
      <c r="B2128" s="681" t="s">
        <v>5202</v>
      </c>
      <c r="C2128" s="681" t="s">
        <v>5095</v>
      </c>
      <c r="D2128" s="681" t="s">
        <v>975</v>
      </c>
      <c r="E2128" s="681" t="s">
        <v>5203</v>
      </c>
      <c r="F2128" s="681" t="s">
        <v>946</v>
      </c>
      <c r="G2128" s="681" t="s">
        <v>5187</v>
      </c>
      <c r="H2128" s="681" t="s">
        <v>5097</v>
      </c>
      <c r="I2128" s="682">
        <v>4</v>
      </c>
    </row>
    <row r="2129" spans="2:9">
      <c r="B2129" s="681" t="s">
        <v>5204</v>
      </c>
      <c r="C2129" s="681" t="s">
        <v>5095</v>
      </c>
      <c r="D2129" s="681" t="s">
        <v>975</v>
      </c>
      <c r="E2129" s="681" t="s">
        <v>5205</v>
      </c>
      <c r="F2129" s="681" t="s">
        <v>946</v>
      </c>
      <c r="G2129" s="681" t="s">
        <v>5187</v>
      </c>
      <c r="H2129" s="681" t="s">
        <v>5097</v>
      </c>
      <c r="I2129" s="682">
        <v>13.9</v>
      </c>
    </row>
    <row r="2130" spans="2:9">
      <c r="B2130" s="681" t="s">
        <v>5206</v>
      </c>
      <c r="C2130" s="681" t="s">
        <v>5095</v>
      </c>
      <c r="D2130" s="681" t="s">
        <v>975</v>
      </c>
      <c r="E2130" s="681" t="s">
        <v>5207</v>
      </c>
      <c r="F2130" s="681" t="s">
        <v>946</v>
      </c>
      <c r="G2130" s="681" t="s">
        <v>5187</v>
      </c>
      <c r="H2130" s="681" t="s">
        <v>5097</v>
      </c>
      <c r="I2130" s="682">
        <v>5.5</v>
      </c>
    </row>
    <row r="2131" spans="2:9">
      <c r="B2131" s="681" t="s">
        <v>5208</v>
      </c>
      <c r="C2131" s="681" t="s">
        <v>5095</v>
      </c>
      <c r="D2131" s="681" t="s">
        <v>975</v>
      </c>
      <c r="E2131" s="681" t="s">
        <v>5209</v>
      </c>
      <c r="F2131" s="681" t="s">
        <v>946</v>
      </c>
      <c r="G2131" s="681" t="s">
        <v>5187</v>
      </c>
      <c r="H2131" s="681" t="s">
        <v>5097</v>
      </c>
      <c r="I2131" s="682">
        <v>2.8</v>
      </c>
    </row>
    <row r="2132" spans="2:9">
      <c r="B2132" s="681" t="s">
        <v>5210</v>
      </c>
      <c r="C2132" s="681" t="s">
        <v>5095</v>
      </c>
      <c r="D2132" s="681" t="s">
        <v>975</v>
      </c>
      <c r="E2132" s="681" t="s">
        <v>5211</v>
      </c>
      <c r="F2132" s="681" t="s">
        <v>946</v>
      </c>
      <c r="G2132" s="681" t="s">
        <v>5187</v>
      </c>
      <c r="H2132" s="681" t="s">
        <v>5097</v>
      </c>
      <c r="I2132" s="682">
        <v>2</v>
      </c>
    </row>
    <row r="2133" spans="2:9">
      <c r="B2133" s="681" t="s">
        <v>5212</v>
      </c>
      <c r="C2133" s="681" t="s">
        <v>5095</v>
      </c>
      <c r="D2133" s="681" t="s">
        <v>975</v>
      </c>
      <c r="E2133" s="681" t="s">
        <v>5213</v>
      </c>
      <c r="F2133" s="681" t="s">
        <v>946</v>
      </c>
      <c r="G2133" s="681" t="s">
        <v>5187</v>
      </c>
      <c r="H2133" s="681" t="s">
        <v>5097</v>
      </c>
      <c r="I2133" s="682">
        <v>7.6</v>
      </c>
    </row>
    <row r="2134" spans="2:9">
      <c r="B2134" s="681" t="s">
        <v>5214</v>
      </c>
      <c r="C2134" s="681" t="s">
        <v>5095</v>
      </c>
      <c r="D2134" s="681" t="s">
        <v>975</v>
      </c>
      <c r="E2134" s="681" t="s">
        <v>5215</v>
      </c>
      <c r="F2134" s="681" t="s">
        <v>946</v>
      </c>
      <c r="G2134" s="681" t="s">
        <v>5187</v>
      </c>
      <c r="H2134" s="681" t="s">
        <v>5097</v>
      </c>
      <c r="I2134" s="682">
        <v>5.9</v>
      </c>
    </row>
    <row r="2135" spans="2:9">
      <c r="B2135" s="681" t="s">
        <v>5216</v>
      </c>
      <c r="C2135" s="681" t="s">
        <v>5095</v>
      </c>
      <c r="D2135" s="681" t="s">
        <v>975</v>
      </c>
      <c r="E2135" s="681" t="s">
        <v>5217</v>
      </c>
      <c r="F2135" s="681" t="s">
        <v>946</v>
      </c>
      <c r="G2135" s="681" t="s">
        <v>5187</v>
      </c>
      <c r="H2135" s="681" t="s">
        <v>5097</v>
      </c>
      <c r="I2135" s="682">
        <v>2.2000000000000002</v>
      </c>
    </row>
    <row r="2136" spans="2:9">
      <c r="B2136" s="681" t="s">
        <v>5218</v>
      </c>
      <c r="C2136" s="681" t="s">
        <v>5095</v>
      </c>
      <c r="D2136" s="681" t="s">
        <v>975</v>
      </c>
      <c r="E2136" s="681" t="s">
        <v>5219</v>
      </c>
      <c r="F2136" s="681" t="s">
        <v>946</v>
      </c>
      <c r="G2136" s="681" t="s">
        <v>5187</v>
      </c>
      <c r="H2136" s="681" t="s">
        <v>5097</v>
      </c>
      <c r="I2136" s="682">
        <v>4.5999999999999996</v>
      </c>
    </row>
    <row r="2137" spans="2:9">
      <c r="B2137" s="681" t="s">
        <v>5220</v>
      </c>
      <c r="C2137" s="681" t="s">
        <v>5095</v>
      </c>
      <c r="D2137" s="681" t="s">
        <v>975</v>
      </c>
      <c r="E2137" s="681" t="s">
        <v>5221</v>
      </c>
      <c r="F2137" s="681" t="s">
        <v>946</v>
      </c>
      <c r="G2137" s="681" t="s">
        <v>5187</v>
      </c>
      <c r="H2137" s="681" t="s">
        <v>5097</v>
      </c>
      <c r="I2137" s="682">
        <v>4.2</v>
      </c>
    </row>
    <row r="2138" spans="2:9">
      <c r="B2138" s="681" t="s">
        <v>5222</v>
      </c>
      <c r="C2138" s="681" t="s">
        <v>5095</v>
      </c>
      <c r="D2138" s="681" t="s">
        <v>975</v>
      </c>
      <c r="E2138" s="681" t="s">
        <v>5223</v>
      </c>
      <c r="F2138" s="681" t="s">
        <v>946</v>
      </c>
      <c r="G2138" s="681" t="s">
        <v>5224</v>
      </c>
      <c r="H2138" s="681" t="s">
        <v>5097</v>
      </c>
      <c r="I2138" s="682">
        <v>13.2</v>
      </c>
    </row>
    <row r="2139" spans="2:9">
      <c r="B2139" s="681" t="s">
        <v>5225</v>
      </c>
      <c r="C2139" s="681" t="s">
        <v>5095</v>
      </c>
      <c r="D2139" s="681" t="s">
        <v>975</v>
      </c>
      <c r="E2139" s="681" t="s">
        <v>5226</v>
      </c>
      <c r="F2139" s="681" t="s">
        <v>946</v>
      </c>
      <c r="G2139" s="681" t="s">
        <v>5224</v>
      </c>
      <c r="H2139" s="681" t="s">
        <v>5097</v>
      </c>
      <c r="I2139" s="682">
        <v>16.5</v>
      </c>
    </row>
    <row r="2140" spans="2:9">
      <c r="B2140" s="681" t="s">
        <v>5227</v>
      </c>
      <c r="C2140" s="681" t="s">
        <v>5095</v>
      </c>
      <c r="D2140" s="681" t="s">
        <v>975</v>
      </c>
      <c r="E2140" s="681" t="s">
        <v>5228</v>
      </c>
      <c r="F2140" s="681" t="s">
        <v>946</v>
      </c>
      <c r="G2140" s="681" t="s">
        <v>5224</v>
      </c>
      <c r="H2140" s="681" t="s">
        <v>5097</v>
      </c>
      <c r="I2140" s="682">
        <v>43</v>
      </c>
    </row>
    <row r="2141" spans="2:9">
      <c r="B2141" s="681" t="s">
        <v>5229</v>
      </c>
      <c r="C2141" s="681" t="s">
        <v>5095</v>
      </c>
      <c r="D2141" s="681" t="s">
        <v>975</v>
      </c>
      <c r="E2141" s="681" t="s">
        <v>5230</v>
      </c>
      <c r="F2141" s="681" t="s">
        <v>1258</v>
      </c>
      <c r="G2141" s="681" t="s">
        <v>5231</v>
      </c>
      <c r="H2141" s="681" t="s">
        <v>5097</v>
      </c>
      <c r="I2141" s="682">
        <v>21.7</v>
      </c>
    </row>
    <row r="2142" spans="2:9">
      <c r="B2142" s="681" t="s">
        <v>5232</v>
      </c>
      <c r="C2142" s="681" t="s">
        <v>5095</v>
      </c>
      <c r="D2142" s="681" t="s">
        <v>975</v>
      </c>
      <c r="E2142" s="681" t="s">
        <v>5233</v>
      </c>
      <c r="F2142" s="681" t="s">
        <v>1258</v>
      </c>
      <c r="G2142" s="681" t="s">
        <v>5231</v>
      </c>
      <c r="H2142" s="681" t="s">
        <v>5097</v>
      </c>
      <c r="I2142" s="682">
        <v>8.6999999999999993</v>
      </c>
    </row>
    <row r="2143" spans="2:9">
      <c r="B2143" s="681" t="s">
        <v>5234</v>
      </c>
      <c r="C2143" s="681" t="s">
        <v>5095</v>
      </c>
      <c r="D2143" s="681" t="s">
        <v>975</v>
      </c>
      <c r="E2143" s="681" t="s">
        <v>5235</v>
      </c>
      <c r="F2143" s="681" t="s">
        <v>1258</v>
      </c>
      <c r="G2143" s="681" t="s">
        <v>5231</v>
      </c>
      <c r="H2143" s="681" t="s">
        <v>5097</v>
      </c>
      <c r="I2143" s="682">
        <v>6.8</v>
      </c>
    </row>
    <row r="2144" spans="2:9">
      <c r="B2144" s="681" t="s">
        <v>5236</v>
      </c>
      <c r="C2144" s="681" t="s">
        <v>5095</v>
      </c>
      <c r="D2144" s="681" t="s">
        <v>975</v>
      </c>
      <c r="E2144" s="681" t="s">
        <v>5237</v>
      </c>
      <c r="F2144" s="681" t="s">
        <v>1258</v>
      </c>
      <c r="G2144" s="681" t="s">
        <v>5231</v>
      </c>
      <c r="H2144" s="681" t="s">
        <v>5097</v>
      </c>
      <c r="I2144" s="682">
        <v>13</v>
      </c>
    </row>
    <row r="2145" spans="2:9">
      <c r="B2145" s="681" t="s">
        <v>5238</v>
      </c>
      <c r="C2145" s="681" t="s">
        <v>5095</v>
      </c>
      <c r="D2145" s="681" t="s">
        <v>975</v>
      </c>
      <c r="E2145" s="681" t="s">
        <v>5239</v>
      </c>
      <c r="F2145" s="681" t="s">
        <v>1258</v>
      </c>
      <c r="G2145" s="681" t="s">
        <v>5231</v>
      </c>
      <c r="H2145" s="681" t="s">
        <v>5097</v>
      </c>
      <c r="I2145" s="682">
        <v>3.8</v>
      </c>
    </row>
    <row r="2146" spans="2:9">
      <c r="B2146" s="681" t="s">
        <v>5240</v>
      </c>
      <c r="C2146" s="681" t="s">
        <v>5095</v>
      </c>
      <c r="D2146" s="681" t="s">
        <v>975</v>
      </c>
      <c r="E2146" s="681" t="s">
        <v>5241</v>
      </c>
      <c r="F2146" s="681" t="s">
        <v>1258</v>
      </c>
      <c r="G2146" s="681" t="s">
        <v>5231</v>
      </c>
      <c r="H2146" s="681" t="s">
        <v>5097</v>
      </c>
      <c r="I2146" s="682">
        <v>11.2</v>
      </c>
    </row>
    <row r="2147" spans="2:9">
      <c r="B2147" s="681" t="s">
        <v>5242</v>
      </c>
      <c r="C2147" s="681" t="s">
        <v>5095</v>
      </c>
      <c r="D2147" s="681" t="s">
        <v>975</v>
      </c>
      <c r="E2147" s="681" t="s">
        <v>5243</v>
      </c>
      <c r="F2147" s="681" t="s">
        <v>1258</v>
      </c>
      <c r="G2147" s="681" t="s">
        <v>5231</v>
      </c>
      <c r="H2147" s="681" t="s">
        <v>5097</v>
      </c>
      <c r="I2147" s="682">
        <v>8.5</v>
      </c>
    </row>
    <row r="2148" spans="2:9">
      <c r="B2148" s="681" t="s">
        <v>5244</v>
      </c>
      <c r="C2148" s="681" t="s">
        <v>5095</v>
      </c>
      <c r="D2148" s="681" t="s">
        <v>975</v>
      </c>
      <c r="E2148" s="681" t="s">
        <v>5245</v>
      </c>
      <c r="F2148" s="681" t="s">
        <v>1258</v>
      </c>
      <c r="G2148" s="681" t="s">
        <v>5231</v>
      </c>
      <c r="H2148" s="681" t="s">
        <v>5097</v>
      </c>
      <c r="I2148" s="682">
        <v>2.8</v>
      </c>
    </row>
    <row r="2149" spans="2:9">
      <c r="B2149" s="681" t="s">
        <v>5246</v>
      </c>
      <c r="C2149" s="681" t="s">
        <v>5095</v>
      </c>
      <c r="D2149" s="681" t="s">
        <v>975</v>
      </c>
      <c r="E2149" s="681" t="s">
        <v>5247</v>
      </c>
      <c r="F2149" s="681" t="s">
        <v>1258</v>
      </c>
      <c r="G2149" s="681" t="s">
        <v>5231</v>
      </c>
      <c r="H2149" s="681" t="s">
        <v>5097</v>
      </c>
      <c r="I2149" s="682">
        <v>2.9</v>
      </c>
    </row>
    <row r="2150" spans="2:9">
      <c r="B2150" s="681" t="s">
        <v>5248</v>
      </c>
      <c r="C2150" s="681" t="s">
        <v>5095</v>
      </c>
      <c r="D2150" s="681" t="s">
        <v>975</v>
      </c>
      <c r="E2150" s="681" t="s">
        <v>5249</v>
      </c>
      <c r="F2150" s="681" t="s">
        <v>1258</v>
      </c>
      <c r="G2150" s="681" t="s">
        <v>5231</v>
      </c>
      <c r="H2150" s="681" t="s">
        <v>5097</v>
      </c>
      <c r="I2150" s="682">
        <v>12.1</v>
      </c>
    </row>
    <row r="2151" spans="2:9">
      <c r="B2151" s="681" t="s">
        <v>5250</v>
      </c>
      <c r="C2151" s="681" t="s">
        <v>5095</v>
      </c>
      <c r="D2151" s="681" t="s">
        <v>975</v>
      </c>
      <c r="E2151" s="681" t="s">
        <v>5251</v>
      </c>
      <c r="F2151" s="681" t="s">
        <v>1258</v>
      </c>
      <c r="G2151" s="681" t="s">
        <v>5252</v>
      </c>
      <c r="H2151" s="681" t="s">
        <v>5097</v>
      </c>
      <c r="I2151" s="682">
        <v>19.100000000000001</v>
      </c>
    </row>
    <row r="2152" spans="2:9">
      <c r="B2152" s="681" t="s">
        <v>5253</v>
      </c>
      <c r="C2152" s="681" t="s">
        <v>5095</v>
      </c>
      <c r="D2152" s="681" t="s">
        <v>975</v>
      </c>
      <c r="E2152" s="681" t="s">
        <v>5254</v>
      </c>
      <c r="F2152" s="681" t="s">
        <v>1258</v>
      </c>
      <c r="G2152" s="681" t="s">
        <v>5252</v>
      </c>
      <c r="H2152" s="681" t="s">
        <v>5097</v>
      </c>
      <c r="I2152" s="682">
        <v>24.4</v>
      </c>
    </row>
    <row r="2153" spans="2:9">
      <c r="B2153" s="681" t="s">
        <v>5255</v>
      </c>
      <c r="C2153" s="681" t="s">
        <v>5095</v>
      </c>
      <c r="D2153" s="681" t="s">
        <v>975</v>
      </c>
      <c r="E2153" s="681" t="s">
        <v>5256</v>
      </c>
      <c r="F2153" s="681" t="s">
        <v>1258</v>
      </c>
      <c r="G2153" s="681" t="s">
        <v>5252</v>
      </c>
      <c r="H2153" s="681" t="s">
        <v>5097</v>
      </c>
      <c r="I2153" s="682">
        <v>3</v>
      </c>
    </row>
    <row r="2154" spans="2:9">
      <c r="B2154" s="681" t="s">
        <v>5257</v>
      </c>
      <c r="C2154" s="681" t="s">
        <v>5095</v>
      </c>
      <c r="D2154" s="681" t="s">
        <v>975</v>
      </c>
      <c r="E2154" s="681" t="s">
        <v>5258</v>
      </c>
      <c r="F2154" s="681" t="s">
        <v>1258</v>
      </c>
      <c r="G2154" s="681" t="s">
        <v>5252</v>
      </c>
      <c r="H2154" s="681" t="s">
        <v>5097</v>
      </c>
      <c r="I2154" s="682">
        <v>14.1</v>
      </c>
    </row>
    <row r="2155" spans="2:9">
      <c r="B2155" s="681" t="s">
        <v>5259</v>
      </c>
      <c r="C2155" s="681" t="s">
        <v>5095</v>
      </c>
      <c r="D2155" s="681" t="s">
        <v>975</v>
      </c>
      <c r="E2155" s="681" t="s">
        <v>5260</v>
      </c>
      <c r="F2155" s="681" t="s">
        <v>1258</v>
      </c>
      <c r="G2155" s="681" t="s">
        <v>5252</v>
      </c>
      <c r="H2155" s="681" t="s">
        <v>5097</v>
      </c>
      <c r="I2155" s="682">
        <v>12.5</v>
      </c>
    </row>
    <row r="2156" spans="2:9">
      <c r="B2156" s="681" t="s">
        <v>5261</v>
      </c>
      <c r="C2156" s="681" t="s">
        <v>5095</v>
      </c>
      <c r="D2156" s="681" t="s">
        <v>975</v>
      </c>
      <c r="E2156" s="681" t="s">
        <v>5262</v>
      </c>
      <c r="F2156" s="681" t="s">
        <v>1258</v>
      </c>
      <c r="G2156" s="681" t="s">
        <v>5252</v>
      </c>
      <c r="H2156" s="681" t="s">
        <v>5097</v>
      </c>
      <c r="I2156" s="682">
        <v>4.4000000000000004</v>
      </c>
    </row>
    <row r="2157" spans="2:9">
      <c r="B2157" s="681" t="s">
        <v>5263</v>
      </c>
      <c r="C2157" s="681" t="s">
        <v>5095</v>
      </c>
      <c r="D2157" s="681" t="s">
        <v>975</v>
      </c>
      <c r="E2157" s="681" t="s">
        <v>5264</v>
      </c>
      <c r="F2157" s="681" t="s">
        <v>1258</v>
      </c>
      <c r="G2157" s="681" t="s">
        <v>5252</v>
      </c>
      <c r="H2157" s="681" t="s">
        <v>5097</v>
      </c>
      <c r="I2157" s="682">
        <v>2.2999999999999998</v>
      </c>
    </row>
    <row r="2158" spans="2:9">
      <c r="B2158" s="681" t="s">
        <v>5265</v>
      </c>
      <c r="C2158" s="681" t="s">
        <v>5095</v>
      </c>
      <c r="D2158" s="681" t="s">
        <v>975</v>
      </c>
      <c r="E2158" s="681" t="s">
        <v>5266</v>
      </c>
      <c r="F2158" s="681" t="s">
        <v>1258</v>
      </c>
      <c r="G2158" s="681" t="s">
        <v>5252</v>
      </c>
      <c r="H2158" s="681" t="s">
        <v>5097</v>
      </c>
      <c r="I2158" s="682">
        <v>12.5</v>
      </c>
    </row>
    <row r="2159" spans="2:9">
      <c r="B2159" s="681" t="s">
        <v>5267</v>
      </c>
      <c r="C2159" s="681" t="s">
        <v>5095</v>
      </c>
      <c r="D2159" s="681" t="s">
        <v>975</v>
      </c>
      <c r="E2159" s="681" t="s">
        <v>5268</v>
      </c>
      <c r="F2159" s="681" t="s">
        <v>1258</v>
      </c>
      <c r="G2159" s="681" t="s">
        <v>5269</v>
      </c>
      <c r="H2159" s="681" t="s">
        <v>5097</v>
      </c>
      <c r="I2159" s="682">
        <v>75.8</v>
      </c>
    </row>
    <row r="2160" spans="2:9">
      <c r="B2160" s="681" t="s">
        <v>5270</v>
      </c>
      <c r="C2160" s="681" t="s">
        <v>5095</v>
      </c>
      <c r="D2160" s="681" t="s">
        <v>975</v>
      </c>
      <c r="E2160" s="681" t="s">
        <v>5271</v>
      </c>
      <c r="F2160" s="681" t="s">
        <v>1258</v>
      </c>
      <c r="G2160" s="681" t="s">
        <v>5269</v>
      </c>
      <c r="H2160" s="681" t="s">
        <v>5097</v>
      </c>
      <c r="I2160" s="682">
        <v>38.6</v>
      </c>
    </row>
    <row r="2161" spans="2:9">
      <c r="B2161" s="681" t="s">
        <v>5272</v>
      </c>
      <c r="C2161" s="681" t="s">
        <v>5095</v>
      </c>
      <c r="D2161" s="681" t="s">
        <v>975</v>
      </c>
      <c r="E2161" s="681" t="s">
        <v>5273</v>
      </c>
      <c r="F2161" s="681" t="s">
        <v>1258</v>
      </c>
      <c r="G2161" s="681" t="s">
        <v>5269</v>
      </c>
      <c r="H2161" s="681" t="s">
        <v>5097</v>
      </c>
      <c r="I2161" s="682">
        <v>2</v>
      </c>
    </row>
    <row r="2162" spans="2:9">
      <c r="B2162" s="681" t="s">
        <v>5274</v>
      </c>
      <c r="C2162" s="681" t="s">
        <v>5095</v>
      </c>
      <c r="D2162" s="681" t="s">
        <v>975</v>
      </c>
      <c r="E2162" s="681" t="s">
        <v>5275</v>
      </c>
      <c r="F2162" s="681" t="s">
        <v>1258</v>
      </c>
      <c r="G2162" s="681" t="s">
        <v>5276</v>
      </c>
      <c r="H2162" s="681" t="s">
        <v>5097</v>
      </c>
      <c r="I2162" s="682">
        <v>54.5</v>
      </c>
    </row>
    <row r="2163" spans="2:9">
      <c r="B2163" s="681" t="s">
        <v>5277</v>
      </c>
      <c r="C2163" s="681" t="s">
        <v>5095</v>
      </c>
      <c r="D2163" s="681" t="s">
        <v>975</v>
      </c>
      <c r="E2163" s="681" t="s">
        <v>5278</v>
      </c>
      <c r="F2163" s="681" t="s">
        <v>1258</v>
      </c>
      <c r="G2163" s="681" t="s">
        <v>5276</v>
      </c>
      <c r="H2163" s="681" t="s">
        <v>5097</v>
      </c>
      <c r="I2163" s="682">
        <v>33</v>
      </c>
    </row>
    <row r="2164" spans="2:9">
      <c r="B2164" s="681" t="s">
        <v>5279</v>
      </c>
      <c r="C2164" s="681" t="s">
        <v>5095</v>
      </c>
      <c r="D2164" s="681" t="s">
        <v>975</v>
      </c>
      <c r="E2164" s="681" t="s">
        <v>5280</v>
      </c>
      <c r="F2164" s="681" t="s">
        <v>1258</v>
      </c>
      <c r="G2164" s="681" t="s">
        <v>5276</v>
      </c>
      <c r="H2164" s="681" t="s">
        <v>5097</v>
      </c>
      <c r="I2164" s="682">
        <v>5.0999999999999996</v>
      </c>
    </row>
    <row r="2165" spans="2:9">
      <c r="B2165" s="681" t="s">
        <v>5281</v>
      </c>
      <c r="C2165" s="681" t="s">
        <v>5095</v>
      </c>
      <c r="D2165" s="681" t="s">
        <v>975</v>
      </c>
      <c r="E2165" s="681" t="s">
        <v>2954</v>
      </c>
      <c r="F2165" s="681" t="s">
        <v>1258</v>
      </c>
      <c r="G2165" s="681" t="s">
        <v>5282</v>
      </c>
      <c r="H2165" s="681" t="s">
        <v>5097</v>
      </c>
      <c r="I2165" s="682">
        <v>13.1</v>
      </c>
    </row>
    <row r="2166" spans="2:9">
      <c r="B2166" s="681" t="s">
        <v>5283</v>
      </c>
      <c r="C2166" s="681" t="s">
        <v>5095</v>
      </c>
      <c r="D2166" s="681" t="s">
        <v>975</v>
      </c>
      <c r="E2166" s="681" t="s">
        <v>5284</v>
      </c>
      <c r="F2166" s="681" t="s">
        <v>977</v>
      </c>
      <c r="G2166" s="681" t="s">
        <v>4637</v>
      </c>
      <c r="H2166" s="681" t="s">
        <v>5136</v>
      </c>
      <c r="I2166" s="682">
        <v>22.6</v>
      </c>
    </row>
    <row r="2167" spans="2:9">
      <c r="B2167" s="681" t="s">
        <v>5285</v>
      </c>
      <c r="C2167" s="681" t="s">
        <v>5095</v>
      </c>
      <c r="D2167" s="681" t="s">
        <v>975</v>
      </c>
      <c r="E2167" s="681" t="s">
        <v>5286</v>
      </c>
      <c r="F2167" s="681" t="s">
        <v>977</v>
      </c>
      <c r="G2167" s="681" t="s">
        <v>4637</v>
      </c>
      <c r="H2167" s="681" t="s">
        <v>5136</v>
      </c>
      <c r="I2167" s="682">
        <v>19.899999999999999</v>
      </c>
    </row>
    <row r="2168" spans="2:9">
      <c r="B2168" s="681" t="s">
        <v>5287</v>
      </c>
      <c r="C2168" s="681" t="s">
        <v>5095</v>
      </c>
      <c r="D2168" s="681" t="s">
        <v>975</v>
      </c>
      <c r="E2168" s="681" t="s">
        <v>3982</v>
      </c>
      <c r="F2168" s="681" t="s">
        <v>977</v>
      </c>
      <c r="G2168" s="681" t="s">
        <v>4637</v>
      </c>
      <c r="H2168" s="681" t="s">
        <v>5136</v>
      </c>
      <c r="I2168" s="682">
        <v>21.1</v>
      </c>
    </row>
    <row r="2169" spans="2:9">
      <c r="B2169" s="681" t="s">
        <v>5288</v>
      </c>
      <c r="C2169" s="681" t="s">
        <v>5095</v>
      </c>
      <c r="D2169" s="681" t="s">
        <v>975</v>
      </c>
      <c r="E2169" s="681" t="s">
        <v>5289</v>
      </c>
      <c r="F2169" s="681" t="s">
        <v>977</v>
      </c>
      <c r="G2169" s="681" t="s">
        <v>4637</v>
      </c>
      <c r="H2169" s="681" t="s">
        <v>5136</v>
      </c>
      <c r="I2169" s="682">
        <v>19</v>
      </c>
    </row>
    <row r="2170" spans="2:9">
      <c r="B2170" s="681" t="s">
        <v>5290</v>
      </c>
      <c r="C2170" s="681" t="s">
        <v>5095</v>
      </c>
      <c r="D2170" s="681" t="s">
        <v>975</v>
      </c>
      <c r="E2170" s="681" t="s">
        <v>5291</v>
      </c>
      <c r="F2170" s="681" t="s">
        <v>977</v>
      </c>
      <c r="G2170" s="681" t="s">
        <v>4637</v>
      </c>
      <c r="H2170" s="681" t="s">
        <v>5136</v>
      </c>
      <c r="I2170" s="682">
        <v>80</v>
      </c>
    </row>
    <row r="2171" spans="2:9">
      <c r="B2171" s="681" t="s">
        <v>5292</v>
      </c>
      <c r="C2171" s="681" t="s">
        <v>5095</v>
      </c>
      <c r="D2171" s="681" t="s">
        <v>975</v>
      </c>
      <c r="E2171" s="681" t="s">
        <v>5293</v>
      </c>
      <c r="F2171" s="681" t="s">
        <v>977</v>
      </c>
      <c r="G2171" s="681" t="s">
        <v>4637</v>
      </c>
      <c r="H2171" s="681" t="s">
        <v>5136</v>
      </c>
      <c r="I2171" s="682">
        <v>24.7</v>
      </c>
    </row>
    <row r="2172" spans="2:9">
      <c r="B2172" s="681" t="s">
        <v>5294</v>
      </c>
      <c r="C2172" s="681" t="s">
        <v>5095</v>
      </c>
      <c r="D2172" s="681" t="s">
        <v>975</v>
      </c>
      <c r="E2172" s="681" t="s">
        <v>5295</v>
      </c>
      <c r="F2172" s="681" t="s">
        <v>977</v>
      </c>
      <c r="G2172" s="681" t="s">
        <v>4637</v>
      </c>
      <c r="H2172" s="681" t="s">
        <v>5136</v>
      </c>
      <c r="I2172" s="682">
        <v>9</v>
      </c>
    </row>
    <row r="2173" spans="2:9">
      <c r="B2173" s="681" t="s">
        <v>5296</v>
      </c>
      <c r="C2173" s="681" t="s">
        <v>5095</v>
      </c>
      <c r="D2173" s="681" t="s">
        <v>975</v>
      </c>
      <c r="E2173" s="681" t="s">
        <v>5297</v>
      </c>
      <c r="F2173" s="681" t="s">
        <v>977</v>
      </c>
      <c r="G2173" s="681" t="s">
        <v>4637</v>
      </c>
      <c r="H2173" s="681" t="s">
        <v>5136</v>
      </c>
      <c r="I2173" s="682">
        <v>5.3</v>
      </c>
    </row>
    <row r="2174" spans="2:9">
      <c r="B2174" s="681" t="s">
        <v>5298</v>
      </c>
      <c r="C2174" s="681" t="s">
        <v>5095</v>
      </c>
      <c r="D2174" s="681" t="s">
        <v>975</v>
      </c>
      <c r="E2174" s="681" t="s">
        <v>5299</v>
      </c>
      <c r="F2174" s="681" t="s">
        <v>977</v>
      </c>
      <c r="G2174" s="681" t="s">
        <v>4637</v>
      </c>
      <c r="H2174" s="681" t="s">
        <v>5136</v>
      </c>
      <c r="I2174" s="682">
        <v>6.5</v>
      </c>
    </row>
    <row r="2175" spans="2:9">
      <c r="B2175" s="681" t="s">
        <v>5300</v>
      </c>
      <c r="C2175" s="681" t="s">
        <v>5095</v>
      </c>
      <c r="D2175" s="681" t="s">
        <v>975</v>
      </c>
      <c r="E2175" s="681" t="s">
        <v>5301</v>
      </c>
      <c r="F2175" s="681" t="s">
        <v>977</v>
      </c>
      <c r="G2175" s="681" t="s">
        <v>4637</v>
      </c>
      <c r="H2175" s="681" t="s">
        <v>5136</v>
      </c>
      <c r="I2175" s="682">
        <v>8.5</v>
      </c>
    </row>
    <row r="2176" spans="2:9">
      <c r="B2176" s="681" t="s">
        <v>5302</v>
      </c>
      <c r="C2176" s="681" t="s">
        <v>5095</v>
      </c>
      <c r="D2176" s="681" t="s">
        <v>975</v>
      </c>
      <c r="E2176" s="681" t="s">
        <v>5303</v>
      </c>
      <c r="F2176" s="681" t="s">
        <v>977</v>
      </c>
      <c r="G2176" s="681" t="s">
        <v>4637</v>
      </c>
      <c r="H2176" s="681" t="s">
        <v>5136</v>
      </c>
      <c r="I2176" s="682">
        <v>11.5</v>
      </c>
    </row>
    <row r="2177" spans="2:9">
      <c r="B2177" s="681" t="s">
        <v>5304</v>
      </c>
      <c r="C2177" s="681" t="s">
        <v>5095</v>
      </c>
      <c r="D2177" s="681" t="s">
        <v>975</v>
      </c>
      <c r="E2177" s="681" t="s">
        <v>5305</v>
      </c>
      <c r="F2177" s="681" t="s">
        <v>977</v>
      </c>
      <c r="G2177" s="681" t="s">
        <v>4637</v>
      </c>
      <c r="H2177" s="681" t="s">
        <v>5136</v>
      </c>
      <c r="I2177" s="682">
        <v>12.7</v>
      </c>
    </row>
    <row r="2178" spans="2:9">
      <c r="B2178" s="681" t="s">
        <v>5306</v>
      </c>
      <c r="C2178" s="681" t="s">
        <v>5095</v>
      </c>
      <c r="D2178" s="681" t="s">
        <v>975</v>
      </c>
      <c r="E2178" s="681" t="s">
        <v>5307</v>
      </c>
      <c r="F2178" s="681" t="s">
        <v>977</v>
      </c>
      <c r="G2178" s="681" t="s">
        <v>4637</v>
      </c>
      <c r="H2178" s="681" t="s">
        <v>5136</v>
      </c>
      <c r="I2178" s="682">
        <v>10.6</v>
      </c>
    </row>
    <row r="2179" spans="2:9">
      <c r="B2179" s="681" t="s">
        <v>5308</v>
      </c>
      <c r="C2179" s="681" t="s">
        <v>5095</v>
      </c>
      <c r="D2179" s="681" t="s">
        <v>975</v>
      </c>
      <c r="E2179" s="681" t="s">
        <v>5309</v>
      </c>
      <c r="F2179" s="681" t="s">
        <v>946</v>
      </c>
      <c r="G2179" s="681" t="s">
        <v>5187</v>
      </c>
      <c r="H2179" s="681" t="s">
        <v>5136</v>
      </c>
      <c r="I2179" s="682">
        <v>18.7</v>
      </c>
    </row>
    <row r="2180" spans="2:9">
      <c r="B2180" s="681" t="s">
        <v>5310</v>
      </c>
      <c r="C2180" s="681" t="s">
        <v>5095</v>
      </c>
      <c r="D2180" s="681" t="s">
        <v>975</v>
      </c>
      <c r="E2180" s="681" t="s">
        <v>5311</v>
      </c>
      <c r="F2180" s="681" t="s">
        <v>946</v>
      </c>
      <c r="G2180" s="681" t="s">
        <v>5187</v>
      </c>
      <c r="H2180" s="681" t="s">
        <v>5136</v>
      </c>
      <c r="I2180" s="682">
        <v>38</v>
      </c>
    </row>
    <row r="2181" spans="2:9">
      <c r="B2181" s="681" t="s">
        <v>5312</v>
      </c>
      <c r="C2181" s="681" t="s">
        <v>5095</v>
      </c>
      <c r="D2181" s="681" t="s">
        <v>975</v>
      </c>
      <c r="E2181" s="681" t="s">
        <v>5313</v>
      </c>
      <c r="F2181" s="681" t="s">
        <v>946</v>
      </c>
      <c r="G2181" s="681" t="s">
        <v>5187</v>
      </c>
      <c r="H2181" s="681" t="s">
        <v>5136</v>
      </c>
      <c r="I2181" s="682">
        <v>17.7</v>
      </c>
    </row>
    <row r="2182" spans="2:9">
      <c r="B2182" s="681" t="s">
        <v>5314</v>
      </c>
      <c r="C2182" s="681" t="s">
        <v>5095</v>
      </c>
      <c r="D2182" s="681" t="s">
        <v>975</v>
      </c>
      <c r="E2182" s="681" t="s">
        <v>5315</v>
      </c>
      <c r="F2182" s="681" t="s">
        <v>946</v>
      </c>
      <c r="G2182" s="681" t="s">
        <v>5187</v>
      </c>
      <c r="H2182" s="681" t="s">
        <v>5136</v>
      </c>
      <c r="I2182" s="682">
        <v>3.1</v>
      </c>
    </row>
    <row r="2183" spans="2:9">
      <c r="B2183" s="681" t="s">
        <v>5316</v>
      </c>
      <c r="C2183" s="681" t="s">
        <v>5095</v>
      </c>
      <c r="D2183" s="681" t="s">
        <v>975</v>
      </c>
      <c r="E2183" s="681" t="s">
        <v>5317</v>
      </c>
      <c r="F2183" s="681" t="s">
        <v>946</v>
      </c>
      <c r="G2183" s="681" t="s">
        <v>5187</v>
      </c>
      <c r="H2183" s="681" t="s">
        <v>5136</v>
      </c>
      <c r="I2183" s="682">
        <v>7</v>
      </c>
    </row>
    <row r="2184" spans="2:9">
      <c r="B2184" s="681" t="s">
        <v>5318</v>
      </c>
      <c r="C2184" s="681" t="s">
        <v>5095</v>
      </c>
      <c r="D2184" s="681" t="s">
        <v>975</v>
      </c>
      <c r="E2184" s="681" t="s">
        <v>5319</v>
      </c>
      <c r="F2184" s="681" t="s">
        <v>946</v>
      </c>
      <c r="G2184" s="681" t="s">
        <v>5187</v>
      </c>
      <c r="H2184" s="681" t="s">
        <v>5136</v>
      </c>
      <c r="I2184" s="682">
        <v>11.4</v>
      </c>
    </row>
    <row r="2185" spans="2:9">
      <c r="B2185" s="681" t="s">
        <v>5320</v>
      </c>
      <c r="C2185" s="681" t="s">
        <v>5095</v>
      </c>
      <c r="D2185" s="681" t="s">
        <v>975</v>
      </c>
      <c r="E2185" s="681" t="s">
        <v>5321</v>
      </c>
      <c r="F2185" s="681" t="s">
        <v>946</v>
      </c>
      <c r="G2185" s="681" t="s">
        <v>5187</v>
      </c>
      <c r="H2185" s="681" t="s">
        <v>5136</v>
      </c>
      <c r="I2185" s="682">
        <v>11.7</v>
      </c>
    </row>
    <row r="2186" spans="2:9">
      <c r="B2186" s="681" t="s">
        <v>5322</v>
      </c>
      <c r="C2186" s="681" t="s">
        <v>5095</v>
      </c>
      <c r="D2186" s="681" t="s">
        <v>975</v>
      </c>
      <c r="E2186" s="681" t="s">
        <v>5323</v>
      </c>
      <c r="F2186" s="681" t="s">
        <v>946</v>
      </c>
      <c r="G2186" s="681" t="s">
        <v>5187</v>
      </c>
      <c r="H2186" s="681" t="s">
        <v>5136</v>
      </c>
      <c r="I2186" s="682">
        <v>11.6</v>
      </c>
    </row>
    <row r="2187" spans="2:9">
      <c r="B2187" s="681" t="s">
        <v>5324</v>
      </c>
      <c r="C2187" s="681" t="s">
        <v>5095</v>
      </c>
      <c r="D2187" s="681" t="s">
        <v>975</v>
      </c>
      <c r="E2187" s="681" t="s">
        <v>5325</v>
      </c>
      <c r="F2187" s="681" t="s">
        <v>946</v>
      </c>
      <c r="G2187" s="681" t="s">
        <v>5187</v>
      </c>
      <c r="H2187" s="681" t="s">
        <v>5136</v>
      </c>
      <c r="I2187" s="682">
        <v>12.9</v>
      </c>
    </row>
    <row r="2188" spans="2:9">
      <c r="B2188" s="681" t="s">
        <v>5326</v>
      </c>
      <c r="C2188" s="681" t="s">
        <v>5095</v>
      </c>
      <c r="D2188" s="681" t="s">
        <v>975</v>
      </c>
      <c r="E2188" s="681" t="s">
        <v>5327</v>
      </c>
      <c r="F2188" s="681" t="s">
        <v>946</v>
      </c>
      <c r="G2188" s="681" t="s">
        <v>5187</v>
      </c>
      <c r="H2188" s="681" t="s">
        <v>5136</v>
      </c>
      <c r="I2188" s="682">
        <v>3.9</v>
      </c>
    </row>
    <row r="2189" spans="2:9">
      <c r="B2189" s="681" t="s">
        <v>5328</v>
      </c>
      <c r="C2189" s="681" t="s">
        <v>5095</v>
      </c>
      <c r="D2189" s="681" t="s">
        <v>975</v>
      </c>
      <c r="E2189" s="681" t="s">
        <v>5329</v>
      </c>
      <c r="F2189" s="681" t="s">
        <v>946</v>
      </c>
      <c r="G2189" s="681" t="s">
        <v>5187</v>
      </c>
      <c r="H2189" s="681" t="s">
        <v>5136</v>
      </c>
      <c r="I2189" s="682">
        <v>13</v>
      </c>
    </row>
    <row r="2190" spans="2:9">
      <c r="B2190" s="681" t="s">
        <v>5330</v>
      </c>
      <c r="C2190" s="681" t="s">
        <v>5095</v>
      </c>
      <c r="D2190" s="681" t="s">
        <v>975</v>
      </c>
      <c r="E2190" s="681" t="s">
        <v>5331</v>
      </c>
      <c r="F2190" s="681" t="s">
        <v>946</v>
      </c>
      <c r="G2190" s="681" t="s">
        <v>5187</v>
      </c>
      <c r="H2190" s="681" t="s">
        <v>5136</v>
      </c>
      <c r="I2190" s="682">
        <v>7.1</v>
      </c>
    </row>
    <row r="2191" spans="2:9">
      <c r="B2191" s="681" t="s">
        <v>5332</v>
      </c>
      <c r="C2191" s="681" t="s">
        <v>5095</v>
      </c>
      <c r="D2191" s="681" t="s">
        <v>975</v>
      </c>
      <c r="E2191" s="681" t="s">
        <v>5333</v>
      </c>
      <c r="F2191" s="681" t="s">
        <v>946</v>
      </c>
      <c r="G2191" s="681" t="s">
        <v>5187</v>
      </c>
      <c r="H2191" s="681" t="s">
        <v>5136</v>
      </c>
      <c r="I2191" s="682">
        <v>13.5</v>
      </c>
    </row>
    <row r="2192" spans="2:9">
      <c r="B2192" s="681" t="s">
        <v>5334</v>
      </c>
      <c r="C2192" s="681" t="s">
        <v>5095</v>
      </c>
      <c r="D2192" s="681" t="s">
        <v>975</v>
      </c>
      <c r="E2192" s="681" t="s">
        <v>5335</v>
      </c>
      <c r="F2192" s="681" t="s">
        <v>1258</v>
      </c>
      <c r="G2192" s="681" t="s">
        <v>5336</v>
      </c>
      <c r="H2192" s="681" t="s">
        <v>5136</v>
      </c>
      <c r="I2192" s="682">
        <v>54.8</v>
      </c>
    </row>
    <row r="2193" spans="2:9">
      <c r="B2193" s="681" t="s">
        <v>5337</v>
      </c>
      <c r="C2193" s="681" t="s">
        <v>5095</v>
      </c>
      <c r="D2193" s="681" t="s">
        <v>975</v>
      </c>
      <c r="E2193" s="681" t="s">
        <v>5338</v>
      </c>
      <c r="F2193" s="681" t="s">
        <v>1258</v>
      </c>
      <c r="G2193" s="681" t="s">
        <v>5336</v>
      </c>
      <c r="H2193" s="681" t="s">
        <v>5136</v>
      </c>
      <c r="I2193" s="682">
        <v>5.3</v>
      </c>
    </row>
    <row r="2194" spans="2:9">
      <c r="B2194" s="681" t="s">
        <v>5339</v>
      </c>
      <c r="C2194" s="681" t="s">
        <v>5095</v>
      </c>
      <c r="D2194" s="681" t="s">
        <v>975</v>
      </c>
      <c r="E2194" s="681" t="s">
        <v>5340</v>
      </c>
      <c r="F2194" s="681" t="s">
        <v>946</v>
      </c>
      <c r="G2194" s="681" t="s">
        <v>5161</v>
      </c>
      <c r="H2194" s="681" t="s">
        <v>5341</v>
      </c>
      <c r="I2194" s="682">
        <v>58</v>
      </c>
    </row>
    <row r="2195" spans="2:9">
      <c r="B2195" s="681" t="s">
        <v>5342</v>
      </c>
      <c r="C2195" s="681" t="s">
        <v>5095</v>
      </c>
      <c r="D2195" s="681" t="s">
        <v>975</v>
      </c>
      <c r="E2195" s="681" t="s">
        <v>5343</v>
      </c>
      <c r="F2195" s="681" t="s">
        <v>946</v>
      </c>
      <c r="G2195" s="681" t="s">
        <v>5161</v>
      </c>
      <c r="H2195" s="681" t="s">
        <v>5341</v>
      </c>
      <c r="I2195" s="682">
        <v>55.5</v>
      </c>
    </row>
    <row r="2196" spans="2:9">
      <c r="B2196" s="681" t="s">
        <v>5344</v>
      </c>
      <c r="C2196" s="681" t="s">
        <v>5095</v>
      </c>
      <c r="D2196" s="681" t="s">
        <v>975</v>
      </c>
      <c r="E2196" s="681" t="s">
        <v>5345</v>
      </c>
      <c r="F2196" s="681" t="s">
        <v>946</v>
      </c>
      <c r="G2196" s="681" t="s">
        <v>5161</v>
      </c>
      <c r="H2196" s="681" t="s">
        <v>5341</v>
      </c>
      <c r="I2196" s="682">
        <v>16.5</v>
      </c>
    </row>
    <row r="2197" spans="2:9">
      <c r="B2197" s="681" t="s">
        <v>5346</v>
      </c>
      <c r="C2197" s="681" t="s">
        <v>5095</v>
      </c>
      <c r="D2197" s="681" t="s">
        <v>975</v>
      </c>
      <c r="E2197" s="681" t="s">
        <v>5347</v>
      </c>
      <c r="F2197" s="681" t="s">
        <v>946</v>
      </c>
      <c r="G2197" s="681" t="s">
        <v>5161</v>
      </c>
      <c r="H2197" s="681" t="s">
        <v>5341</v>
      </c>
      <c r="I2197" s="682">
        <v>31.5</v>
      </c>
    </row>
    <row r="2198" spans="2:9">
      <c r="B2198" s="681" t="s">
        <v>5348</v>
      </c>
      <c r="C2198" s="681" t="s">
        <v>5095</v>
      </c>
      <c r="D2198" s="681" t="s">
        <v>975</v>
      </c>
      <c r="E2198" s="681" t="s">
        <v>5349</v>
      </c>
      <c r="F2198" s="681" t="s">
        <v>946</v>
      </c>
      <c r="G2198" s="681" t="s">
        <v>5161</v>
      </c>
      <c r="H2198" s="681" t="s">
        <v>5341</v>
      </c>
      <c r="I2198" s="682">
        <v>2.2999999999999998</v>
      </c>
    </row>
    <row r="2199" spans="2:9">
      <c r="B2199" s="681" t="s">
        <v>5350</v>
      </c>
      <c r="C2199" s="681" t="s">
        <v>5095</v>
      </c>
      <c r="D2199" s="681" t="s">
        <v>975</v>
      </c>
      <c r="E2199" s="681" t="s">
        <v>5351</v>
      </c>
      <c r="F2199" s="681" t="s">
        <v>946</v>
      </c>
      <c r="G2199" s="681" t="s">
        <v>5161</v>
      </c>
      <c r="H2199" s="681" t="s">
        <v>5341</v>
      </c>
      <c r="I2199" s="682">
        <v>11.7</v>
      </c>
    </row>
    <row r="2200" spans="2:9">
      <c r="B2200" s="681" t="s">
        <v>5352</v>
      </c>
      <c r="C2200" s="681" t="s">
        <v>5095</v>
      </c>
      <c r="D2200" s="681" t="s">
        <v>975</v>
      </c>
      <c r="E2200" s="681" t="s">
        <v>5353</v>
      </c>
      <c r="F2200" s="681" t="s">
        <v>946</v>
      </c>
      <c r="G2200" s="681" t="s">
        <v>5161</v>
      </c>
      <c r="H2200" s="681" t="s">
        <v>5341</v>
      </c>
      <c r="I2200" s="682">
        <v>10</v>
      </c>
    </row>
    <row r="2201" spans="2:9">
      <c r="B2201" s="681" t="s">
        <v>5354</v>
      </c>
      <c r="C2201" s="681" t="s">
        <v>5095</v>
      </c>
      <c r="D2201" s="681" t="s">
        <v>975</v>
      </c>
      <c r="E2201" s="681" t="s">
        <v>5355</v>
      </c>
      <c r="F2201" s="681" t="s">
        <v>946</v>
      </c>
      <c r="G2201" s="681" t="s">
        <v>5161</v>
      </c>
      <c r="H2201" s="681" t="s">
        <v>5341</v>
      </c>
      <c r="I2201" s="682">
        <v>5.5</v>
      </c>
    </row>
    <row r="2202" spans="2:9">
      <c r="B2202" s="681" t="s">
        <v>5356</v>
      </c>
      <c r="C2202" s="681" t="s">
        <v>5095</v>
      </c>
      <c r="D2202" s="681" t="s">
        <v>975</v>
      </c>
      <c r="E2202" s="681" t="s">
        <v>5357</v>
      </c>
      <c r="F2202" s="681" t="s">
        <v>946</v>
      </c>
      <c r="G2202" s="681" t="s">
        <v>5161</v>
      </c>
      <c r="H2202" s="681" t="s">
        <v>5341</v>
      </c>
      <c r="I2202" s="682">
        <v>2.6</v>
      </c>
    </row>
    <row r="2203" spans="2:9">
      <c r="B2203" s="681" t="s">
        <v>5358</v>
      </c>
      <c r="C2203" s="681" t="s">
        <v>5095</v>
      </c>
      <c r="D2203" s="681" t="s">
        <v>975</v>
      </c>
      <c r="E2203" s="681" t="s">
        <v>5359</v>
      </c>
      <c r="F2203" s="681" t="s">
        <v>946</v>
      </c>
      <c r="G2203" s="681" t="s">
        <v>5161</v>
      </c>
      <c r="H2203" s="681" t="s">
        <v>5341</v>
      </c>
      <c r="I2203" s="682">
        <v>3.8</v>
      </c>
    </row>
    <row r="2204" spans="2:9">
      <c r="B2204" s="681" t="s">
        <v>5360</v>
      </c>
      <c r="C2204" s="681" t="s">
        <v>5095</v>
      </c>
      <c r="D2204" s="681" t="s">
        <v>975</v>
      </c>
      <c r="E2204" s="681" t="s">
        <v>5361</v>
      </c>
      <c r="F2204" s="681" t="s">
        <v>946</v>
      </c>
      <c r="G2204" s="681" t="s">
        <v>5161</v>
      </c>
      <c r="H2204" s="681" t="s">
        <v>5341</v>
      </c>
      <c r="I2204" s="682">
        <v>13.6</v>
      </c>
    </row>
    <row r="2205" spans="2:9">
      <c r="B2205" s="681" t="s">
        <v>5362</v>
      </c>
      <c r="C2205" s="681" t="s">
        <v>5095</v>
      </c>
      <c r="D2205" s="681" t="s">
        <v>975</v>
      </c>
      <c r="E2205" s="681" t="s">
        <v>5363</v>
      </c>
      <c r="F2205" s="681" t="s">
        <v>946</v>
      </c>
      <c r="G2205" s="681" t="s">
        <v>5161</v>
      </c>
      <c r="H2205" s="681" t="s">
        <v>5341</v>
      </c>
      <c r="I2205" s="682">
        <v>12.5</v>
      </c>
    </row>
    <row r="2206" spans="2:9">
      <c r="B2206" s="681" t="s">
        <v>5364</v>
      </c>
      <c r="C2206" s="681" t="s">
        <v>5095</v>
      </c>
      <c r="D2206" s="681" t="s">
        <v>975</v>
      </c>
      <c r="E2206" s="681" t="s">
        <v>5365</v>
      </c>
      <c r="F2206" s="681" t="s">
        <v>946</v>
      </c>
      <c r="G2206" s="681" t="s">
        <v>5161</v>
      </c>
      <c r="H2206" s="681" t="s">
        <v>5341</v>
      </c>
      <c r="I2206" s="682">
        <v>12.5</v>
      </c>
    </row>
    <row r="2207" spans="2:9">
      <c r="B2207" s="681" t="s">
        <v>5366</v>
      </c>
      <c r="C2207" s="681" t="s">
        <v>5095</v>
      </c>
      <c r="D2207" s="681" t="s">
        <v>975</v>
      </c>
      <c r="E2207" s="681" t="s">
        <v>5367</v>
      </c>
      <c r="F2207" s="681" t="s">
        <v>946</v>
      </c>
      <c r="G2207" s="681" t="s">
        <v>5161</v>
      </c>
      <c r="H2207" s="681" t="s">
        <v>5341</v>
      </c>
      <c r="I2207" s="682">
        <v>9.3000000000000007</v>
      </c>
    </row>
    <row r="2208" spans="2:9">
      <c r="B2208" s="681" t="s">
        <v>5368</v>
      </c>
      <c r="C2208" s="681" t="s">
        <v>5095</v>
      </c>
      <c r="D2208" s="681" t="s">
        <v>975</v>
      </c>
      <c r="E2208" s="681" t="s">
        <v>5369</v>
      </c>
      <c r="F2208" s="681" t="s">
        <v>946</v>
      </c>
      <c r="G2208" s="681" t="s">
        <v>5161</v>
      </c>
      <c r="H2208" s="681" t="s">
        <v>5341</v>
      </c>
      <c r="I2208" s="682">
        <v>3</v>
      </c>
    </row>
    <row r="2209" spans="2:9">
      <c r="B2209" s="681" t="s">
        <v>5370</v>
      </c>
      <c r="C2209" s="681" t="s">
        <v>5095</v>
      </c>
      <c r="D2209" s="681" t="s">
        <v>975</v>
      </c>
      <c r="E2209" s="681" t="s">
        <v>5371</v>
      </c>
      <c r="F2209" s="681" t="s">
        <v>946</v>
      </c>
      <c r="G2209" s="681" t="s">
        <v>5161</v>
      </c>
      <c r="H2209" s="681" t="s">
        <v>5341</v>
      </c>
      <c r="I2209" s="682">
        <v>7.3</v>
      </c>
    </row>
    <row r="2210" spans="2:9">
      <c r="B2210" s="681" t="s">
        <v>5372</v>
      </c>
      <c r="C2210" s="681" t="s">
        <v>5095</v>
      </c>
      <c r="D2210" s="681" t="s">
        <v>975</v>
      </c>
      <c r="E2210" s="681" t="s">
        <v>5373</v>
      </c>
      <c r="F2210" s="681" t="s">
        <v>946</v>
      </c>
      <c r="G2210" s="681" t="s">
        <v>5161</v>
      </c>
      <c r="H2210" s="681" t="s">
        <v>5341</v>
      </c>
      <c r="I2210" s="682">
        <v>4.5999999999999996</v>
      </c>
    </row>
    <row r="2211" spans="2:9">
      <c r="B2211" s="681" t="s">
        <v>5374</v>
      </c>
      <c r="C2211" s="681" t="s">
        <v>5375</v>
      </c>
      <c r="D2211" s="681" t="s">
        <v>975</v>
      </c>
      <c r="E2211" s="681" t="s">
        <v>5376</v>
      </c>
      <c r="F2211" s="681" t="s">
        <v>977</v>
      </c>
      <c r="G2211" s="681" t="s">
        <v>4637</v>
      </c>
      <c r="H2211" s="681" t="s">
        <v>5097</v>
      </c>
      <c r="I2211" s="682">
        <v>50.7</v>
      </c>
    </row>
    <row r="2212" spans="2:9">
      <c r="B2212" s="681" t="s">
        <v>5377</v>
      </c>
      <c r="C2212" s="681" t="s">
        <v>5375</v>
      </c>
      <c r="D2212" s="681" t="s">
        <v>975</v>
      </c>
      <c r="E2212" s="681" t="s">
        <v>5378</v>
      </c>
      <c r="F2212" s="681" t="s">
        <v>977</v>
      </c>
      <c r="G2212" s="681" t="s">
        <v>4637</v>
      </c>
      <c r="H2212" s="681" t="s">
        <v>5097</v>
      </c>
      <c r="I2212" s="682">
        <v>18.100000000000001</v>
      </c>
    </row>
    <row r="2213" spans="2:9">
      <c r="B2213" s="681" t="s">
        <v>5379</v>
      </c>
      <c r="C2213" s="681" t="s">
        <v>5375</v>
      </c>
      <c r="D2213" s="681" t="s">
        <v>975</v>
      </c>
      <c r="E2213" s="681" t="s">
        <v>5380</v>
      </c>
      <c r="F2213" s="681" t="s">
        <v>946</v>
      </c>
      <c r="G2213" s="681" t="s">
        <v>5161</v>
      </c>
      <c r="H2213" s="681" t="s">
        <v>5381</v>
      </c>
      <c r="I2213" s="682">
        <v>2.1</v>
      </c>
    </row>
    <row r="2214" spans="2:9">
      <c r="B2214" s="681" t="s">
        <v>5382</v>
      </c>
      <c r="C2214" s="681" t="s">
        <v>5375</v>
      </c>
      <c r="D2214" s="681" t="s">
        <v>975</v>
      </c>
      <c r="E2214" s="681" t="s">
        <v>5383</v>
      </c>
      <c r="F2214" s="681" t="s">
        <v>946</v>
      </c>
      <c r="G2214" s="681" t="s">
        <v>5161</v>
      </c>
      <c r="H2214" s="681" t="s">
        <v>5381</v>
      </c>
      <c r="I2214" s="682">
        <v>10.25</v>
      </c>
    </row>
    <row r="2215" spans="2:9">
      <c r="B2215" s="681" t="s">
        <v>5384</v>
      </c>
      <c r="C2215" s="681" t="s">
        <v>5375</v>
      </c>
      <c r="D2215" s="681" t="s">
        <v>975</v>
      </c>
      <c r="E2215" s="681" t="s">
        <v>5385</v>
      </c>
      <c r="F2215" s="681" t="s">
        <v>946</v>
      </c>
      <c r="G2215" s="681" t="s">
        <v>5161</v>
      </c>
      <c r="H2215" s="681" t="s">
        <v>5381</v>
      </c>
      <c r="I2215" s="682">
        <v>36</v>
      </c>
    </row>
    <row r="2216" spans="2:9">
      <c r="B2216" s="681" t="s">
        <v>5386</v>
      </c>
      <c r="C2216" s="681" t="s">
        <v>5375</v>
      </c>
      <c r="D2216" s="681" t="s">
        <v>975</v>
      </c>
      <c r="E2216" s="681" t="s">
        <v>5387</v>
      </c>
      <c r="F2216" s="681" t="s">
        <v>946</v>
      </c>
      <c r="G2216" s="681" t="s">
        <v>5161</v>
      </c>
      <c r="H2216" s="681" t="s">
        <v>5381</v>
      </c>
      <c r="I2216" s="682">
        <v>5.3</v>
      </c>
    </row>
    <row r="2217" spans="2:9">
      <c r="B2217" s="681" t="s">
        <v>5388</v>
      </c>
      <c r="C2217" s="681" t="s">
        <v>5375</v>
      </c>
      <c r="D2217" s="681" t="s">
        <v>975</v>
      </c>
      <c r="E2217" s="681" t="s">
        <v>2156</v>
      </c>
      <c r="F2217" s="681" t="s">
        <v>946</v>
      </c>
      <c r="G2217" s="681" t="s">
        <v>5161</v>
      </c>
      <c r="H2217" s="681" t="s">
        <v>5381</v>
      </c>
      <c r="I2217" s="682">
        <v>13.5</v>
      </c>
    </row>
    <row r="2218" spans="2:9">
      <c r="B2218" s="681" t="s">
        <v>5389</v>
      </c>
      <c r="C2218" s="681" t="s">
        <v>5375</v>
      </c>
      <c r="D2218" s="681" t="s">
        <v>975</v>
      </c>
      <c r="E2218" s="681" t="s">
        <v>5390</v>
      </c>
      <c r="F2218" s="681" t="s">
        <v>946</v>
      </c>
      <c r="G2218" s="681" t="s">
        <v>5161</v>
      </c>
      <c r="H2218" s="681" t="s">
        <v>5381</v>
      </c>
      <c r="I2218" s="682">
        <v>13.2</v>
      </c>
    </row>
    <row r="2219" spans="2:9">
      <c r="B2219" s="681" t="s">
        <v>5391</v>
      </c>
      <c r="C2219" s="681" t="s">
        <v>5375</v>
      </c>
      <c r="D2219" s="681" t="s">
        <v>975</v>
      </c>
      <c r="E2219" s="681" t="s">
        <v>5392</v>
      </c>
      <c r="F2219" s="681" t="s">
        <v>946</v>
      </c>
      <c r="G2219" s="681" t="s">
        <v>5161</v>
      </c>
      <c r="H2219" s="681" t="s">
        <v>5381</v>
      </c>
      <c r="I2219" s="682">
        <v>16</v>
      </c>
    </row>
    <row r="2220" spans="2:9">
      <c r="B2220" s="681" t="s">
        <v>5393</v>
      </c>
      <c r="C2220" s="681" t="s">
        <v>5375</v>
      </c>
      <c r="D2220" s="681" t="s">
        <v>975</v>
      </c>
      <c r="E2220" s="681" t="s">
        <v>5394</v>
      </c>
      <c r="F2220" s="681" t="s">
        <v>946</v>
      </c>
      <c r="G2220" s="681" t="s">
        <v>5161</v>
      </c>
      <c r="H2220" s="681" t="s">
        <v>5381</v>
      </c>
      <c r="I2220" s="682">
        <v>23.7</v>
      </c>
    </row>
    <row r="2221" spans="2:9">
      <c r="B2221" s="681" t="s">
        <v>5395</v>
      </c>
      <c r="C2221" s="681" t="s">
        <v>5375</v>
      </c>
      <c r="D2221" s="681" t="s">
        <v>975</v>
      </c>
      <c r="E2221" s="681" t="s">
        <v>5396</v>
      </c>
      <c r="F2221" s="681" t="s">
        <v>946</v>
      </c>
      <c r="G2221" s="681" t="s">
        <v>5161</v>
      </c>
      <c r="H2221" s="681" t="s">
        <v>5381</v>
      </c>
      <c r="I2221" s="682">
        <v>6.7</v>
      </c>
    </row>
    <row r="2222" spans="2:9">
      <c r="B2222" s="681" t="s">
        <v>5397</v>
      </c>
      <c r="C2222" s="681" t="s">
        <v>5375</v>
      </c>
      <c r="D2222" s="681" t="s">
        <v>975</v>
      </c>
      <c r="E2222" s="681" t="s">
        <v>5398</v>
      </c>
      <c r="F2222" s="681" t="s">
        <v>946</v>
      </c>
      <c r="G2222" s="681" t="s">
        <v>5161</v>
      </c>
      <c r="H2222" s="681" t="s">
        <v>5381</v>
      </c>
      <c r="I2222" s="682">
        <v>3.65</v>
      </c>
    </row>
    <row r="2223" spans="2:9">
      <c r="B2223" s="681" t="s">
        <v>5399</v>
      </c>
      <c r="C2223" s="681" t="s">
        <v>5375</v>
      </c>
      <c r="D2223" s="681" t="s">
        <v>975</v>
      </c>
      <c r="E2223" s="681" t="s">
        <v>5400</v>
      </c>
      <c r="F2223" s="681" t="s">
        <v>946</v>
      </c>
      <c r="G2223" s="681" t="s">
        <v>5161</v>
      </c>
      <c r="H2223" s="681" t="s">
        <v>5381</v>
      </c>
      <c r="I2223" s="682">
        <v>17</v>
      </c>
    </row>
    <row r="2224" spans="2:9">
      <c r="B2224" s="681" t="s">
        <v>5401</v>
      </c>
      <c r="C2224" s="681" t="s">
        <v>5375</v>
      </c>
      <c r="D2224" s="681" t="s">
        <v>975</v>
      </c>
      <c r="E2224" s="681" t="s">
        <v>5402</v>
      </c>
      <c r="F2224" s="681" t="s">
        <v>946</v>
      </c>
      <c r="G2224" s="681" t="s">
        <v>5161</v>
      </c>
      <c r="H2224" s="681" t="s">
        <v>5381</v>
      </c>
      <c r="I2224" s="682">
        <v>16</v>
      </c>
    </row>
    <row r="2225" spans="2:9">
      <c r="B2225" s="681" t="s">
        <v>5403</v>
      </c>
      <c r="C2225" s="681" t="s">
        <v>5375</v>
      </c>
      <c r="D2225" s="681" t="s">
        <v>975</v>
      </c>
      <c r="E2225" s="681" t="s">
        <v>5404</v>
      </c>
      <c r="F2225" s="681" t="s">
        <v>946</v>
      </c>
      <c r="G2225" s="681" t="s">
        <v>5161</v>
      </c>
      <c r="H2225" s="681" t="s">
        <v>5381</v>
      </c>
      <c r="I2225" s="682">
        <v>15.5</v>
      </c>
    </row>
    <row r="2226" spans="2:9">
      <c r="B2226" s="681" t="s">
        <v>5405</v>
      </c>
      <c r="C2226" s="681" t="s">
        <v>5375</v>
      </c>
      <c r="D2226" s="681" t="s">
        <v>975</v>
      </c>
      <c r="E2226" s="681" t="s">
        <v>5406</v>
      </c>
      <c r="F2226" s="681" t="s">
        <v>946</v>
      </c>
      <c r="G2226" s="681" t="s">
        <v>5161</v>
      </c>
      <c r="H2226" s="681" t="s">
        <v>5381</v>
      </c>
      <c r="I2226" s="682">
        <v>83</v>
      </c>
    </row>
    <row r="2227" spans="2:9">
      <c r="B2227" s="681" t="s">
        <v>5407</v>
      </c>
      <c r="C2227" s="681" t="s">
        <v>5375</v>
      </c>
      <c r="D2227" s="681" t="s">
        <v>975</v>
      </c>
      <c r="E2227" s="681" t="s">
        <v>5408</v>
      </c>
      <c r="F2227" s="681" t="s">
        <v>946</v>
      </c>
      <c r="G2227" s="681" t="s">
        <v>5161</v>
      </c>
      <c r="H2227" s="681" t="s">
        <v>5381</v>
      </c>
      <c r="I2227" s="682">
        <v>15.7</v>
      </c>
    </row>
    <row r="2228" spans="2:9">
      <c r="B2228" s="681" t="s">
        <v>5409</v>
      </c>
      <c r="C2228" s="681" t="s">
        <v>5375</v>
      </c>
      <c r="D2228" s="681" t="s">
        <v>975</v>
      </c>
      <c r="E2228" s="681" t="s">
        <v>5410</v>
      </c>
      <c r="F2228" s="681" t="s">
        <v>946</v>
      </c>
      <c r="G2228" s="681" t="s">
        <v>5161</v>
      </c>
      <c r="H2228" s="681" t="s">
        <v>5381</v>
      </c>
      <c r="I2228" s="682">
        <v>90.5</v>
      </c>
    </row>
    <row r="2229" spans="2:9">
      <c r="B2229" s="681" t="s">
        <v>5411</v>
      </c>
      <c r="C2229" s="681" t="s">
        <v>5375</v>
      </c>
      <c r="D2229" s="681" t="s">
        <v>975</v>
      </c>
      <c r="E2229" s="681" t="s">
        <v>5412</v>
      </c>
      <c r="F2229" s="681" t="s">
        <v>946</v>
      </c>
      <c r="G2229" s="681" t="s">
        <v>5161</v>
      </c>
      <c r="H2229" s="681" t="s">
        <v>5381</v>
      </c>
      <c r="I2229" s="682">
        <v>3.75</v>
      </c>
    </row>
    <row r="2230" spans="2:9">
      <c r="B2230" s="681" t="s">
        <v>5413</v>
      </c>
      <c r="C2230" s="681" t="s">
        <v>5375</v>
      </c>
      <c r="D2230" s="681" t="s">
        <v>975</v>
      </c>
      <c r="E2230" s="681" t="s">
        <v>5414</v>
      </c>
      <c r="F2230" s="681" t="s">
        <v>946</v>
      </c>
      <c r="G2230" s="681" t="s">
        <v>5161</v>
      </c>
      <c r="H2230" s="681" t="s">
        <v>5381</v>
      </c>
      <c r="I2230" s="682">
        <v>2.6</v>
      </c>
    </row>
    <row r="2231" spans="2:9">
      <c r="B2231" s="681" t="s">
        <v>5415</v>
      </c>
      <c r="C2231" s="681" t="s">
        <v>5375</v>
      </c>
      <c r="D2231" s="681" t="s">
        <v>975</v>
      </c>
      <c r="E2231" s="681" t="s">
        <v>5416</v>
      </c>
      <c r="F2231" s="681" t="s">
        <v>946</v>
      </c>
      <c r="G2231" s="681" t="s">
        <v>5161</v>
      </c>
      <c r="H2231" s="681" t="s">
        <v>5381</v>
      </c>
      <c r="I2231" s="682">
        <v>2.9</v>
      </c>
    </row>
    <row r="2232" spans="2:9">
      <c r="B2232" s="681" t="s">
        <v>5417</v>
      </c>
      <c r="C2232" s="681" t="s">
        <v>5375</v>
      </c>
      <c r="D2232" s="681" t="s">
        <v>975</v>
      </c>
      <c r="E2232" s="681" t="s">
        <v>5418</v>
      </c>
      <c r="F2232" s="681" t="s">
        <v>946</v>
      </c>
      <c r="G2232" s="681" t="s">
        <v>5161</v>
      </c>
      <c r="H2232" s="681" t="s">
        <v>5381</v>
      </c>
      <c r="I2232" s="682">
        <v>14.2</v>
      </c>
    </row>
    <row r="2233" spans="2:9">
      <c r="B2233" s="681" t="s">
        <v>5419</v>
      </c>
      <c r="C2233" s="681" t="s">
        <v>5375</v>
      </c>
      <c r="D2233" s="681" t="s">
        <v>975</v>
      </c>
      <c r="E2233" s="681" t="s">
        <v>5420</v>
      </c>
      <c r="F2233" s="681" t="s">
        <v>946</v>
      </c>
      <c r="G2233" s="681" t="s">
        <v>5161</v>
      </c>
      <c r="H2233" s="681" t="s">
        <v>5381</v>
      </c>
      <c r="I2233" s="682">
        <v>6</v>
      </c>
    </row>
    <row r="2234" spans="2:9">
      <c r="B2234" s="681" t="s">
        <v>5421</v>
      </c>
      <c r="C2234" s="681" t="s">
        <v>5375</v>
      </c>
      <c r="D2234" s="681" t="s">
        <v>975</v>
      </c>
      <c r="E2234" s="681" t="s">
        <v>5422</v>
      </c>
      <c r="F2234" s="681" t="s">
        <v>946</v>
      </c>
      <c r="G2234" s="681" t="s">
        <v>5161</v>
      </c>
      <c r="H2234" s="681" t="s">
        <v>5381</v>
      </c>
      <c r="I2234" s="682">
        <v>4</v>
      </c>
    </row>
    <row r="2235" spans="2:9">
      <c r="B2235" s="681" t="s">
        <v>5423</v>
      </c>
      <c r="C2235" s="681" t="s">
        <v>5375</v>
      </c>
      <c r="D2235" s="681" t="s">
        <v>975</v>
      </c>
      <c r="E2235" s="681" t="s">
        <v>1529</v>
      </c>
      <c r="F2235" s="681" t="s">
        <v>946</v>
      </c>
      <c r="G2235" s="681" t="s">
        <v>5161</v>
      </c>
      <c r="H2235" s="681" t="s">
        <v>5381</v>
      </c>
      <c r="I2235" s="682">
        <v>17</v>
      </c>
    </row>
    <row r="2236" spans="2:9">
      <c r="B2236" s="681" t="s">
        <v>5424</v>
      </c>
      <c r="C2236" s="681" t="s">
        <v>5375</v>
      </c>
      <c r="D2236" s="681" t="s">
        <v>975</v>
      </c>
      <c r="E2236" s="681" t="s">
        <v>5286</v>
      </c>
      <c r="F2236" s="681" t="s">
        <v>946</v>
      </c>
      <c r="G2236" s="681" t="s">
        <v>5161</v>
      </c>
      <c r="H2236" s="681" t="s">
        <v>5381</v>
      </c>
      <c r="I2236" s="682">
        <v>14.3</v>
      </c>
    </row>
    <row r="2237" spans="2:9">
      <c r="B2237" s="681" t="s">
        <v>5425</v>
      </c>
      <c r="C2237" s="681" t="s">
        <v>5375</v>
      </c>
      <c r="D2237" s="681" t="s">
        <v>975</v>
      </c>
      <c r="E2237" s="681" t="s">
        <v>5426</v>
      </c>
      <c r="F2237" s="681" t="s">
        <v>946</v>
      </c>
      <c r="G2237" s="681" t="s">
        <v>5427</v>
      </c>
      <c r="H2237" s="681" t="s">
        <v>5381</v>
      </c>
      <c r="I2237" s="682">
        <v>21.9</v>
      </c>
    </row>
    <row r="2238" spans="2:9">
      <c r="B2238" s="681" t="s">
        <v>5428</v>
      </c>
      <c r="C2238" s="681" t="s">
        <v>5375</v>
      </c>
      <c r="D2238" s="681" t="s">
        <v>975</v>
      </c>
      <c r="E2238" s="681" t="s">
        <v>5429</v>
      </c>
      <c r="F2238" s="681" t="s">
        <v>946</v>
      </c>
      <c r="G2238" s="681" t="s">
        <v>5427</v>
      </c>
      <c r="H2238" s="681" t="s">
        <v>5381</v>
      </c>
      <c r="I2238" s="682">
        <v>31</v>
      </c>
    </row>
    <row r="2239" spans="2:9">
      <c r="B2239" s="681" t="s">
        <v>5430</v>
      </c>
      <c r="C2239" s="681" t="s">
        <v>5375</v>
      </c>
      <c r="D2239" s="681" t="s">
        <v>975</v>
      </c>
      <c r="E2239" s="681" t="s">
        <v>5431</v>
      </c>
      <c r="F2239" s="681" t="s">
        <v>946</v>
      </c>
      <c r="G2239" s="681" t="s">
        <v>5427</v>
      </c>
      <c r="H2239" s="681" t="s">
        <v>5381</v>
      </c>
      <c r="I2239" s="682">
        <v>3.2</v>
      </c>
    </row>
    <row r="2240" spans="2:9">
      <c r="B2240" s="681" t="s">
        <v>5432</v>
      </c>
      <c r="C2240" s="681" t="s">
        <v>5375</v>
      </c>
      <c r="D2240" s="681" t="s">
        <v>975</v>
      </c>
      <c r="E2240" s="681" t="s">
        <v>3703</v>
      </c>
      <c r="F2240" s="681" t="s">
        <v>1258</v>
      </c>
      <c r="G2240" s="681" t="s">
        <v>5433</v>
      </c>
      <c r="H2240" s="681" t="s">
        <v>5381</v>
      </c>
      <c r="I2240" s="682">
        <v>2.8</v>
      </c>
    </row>
    <row r="2241" spans="2:9">
      <c r="B2241" s="681" t="s">
        <v>5434</v>
      </c>
      <c r="C2241" s="681" t="s">
        <v>5375</v>
      </c>
      <c r="D2241" s="681" t="s">
        <v>975</v>
      </c>
      <c r="E2241" s="681" t="s">
        <v>5435</v>
      </c>
      <c r="F2241" s="681" t="s">
        <v>1258</v>
      </c>
      <c r="G2241" s="681" t="s">
        <v>5433</v>
      </c>
      <c r="H2241" s="681" t="s">
        <v>5381</v>
      </c>
      <c r="I2241" s="682">
        <v>6.9</v>
      </c>
    </row>
    <row r="2242" spans="2:9">
      <c r="B2242" s="681" t="s">
        <v>5436</v>
      </c>
      <c r="C2242" s="681" t="s">
        <v>5375</v>
      </c>
      <c r="D2242" s="681" t="s">
        <v>975</v>
      </c>
      <c r="E2242" s="681" t="s">
        <v>2186</v>
      </c>
      <c r="F2242" s="681" t="s">
        <v>1258</v>
      </c>
      <c r="G2242" s="681" t="s">
        <v>5433</v>
      </c>
      <c r="H2242" s="681" t="s">
        <v>5381</v>
      </c>
      <c r="I2242" s="682">
        <v>6.8</v>
      </c>
    </row>
    <row r="2243" spans="2:9">
      <c r="B2243" s="681" t="s">
        <v>5437</v>
      </c>
      <c r="C2243" s="681" t="s">
        <v>5375</v>
      </c>
      <c r="D2243" s="681" t="s">
        <v>975</v>
      </c>
      <c r="E2243" s="681" t="s">
        <v>5438</v>
      </c>
      <c r="F2243" s="681" t="s">
        <v>1258</v>
      </c>
      <c r="G2243" s="681" t="s">
        <v>5433</v>
      </c>
      <c r="H2243" s="681" t="s">
        <v>5381</v>
      </c>
      <c r="I2243" s="682">
        <v>2.5</v>
      </c>
    </row>
    <row r="2244" spans="2:9">
      <c r="B2244" s="681" t="s">
        <v>5439</v>
      </c>
      <c r="C2244" s="681" t="s">
        <v>5375</v>
      </c>
      <c r="D2244" s="681" t="s">
        <v>975</v>
      </c>
      <c r="E2244" s="681" t="s">
        <v>5440</v>
      </c>
      <c r="F2244" s="681" t="s">
        <v>1258</v>
      </c>
      <c r="G2244" s="681" t="s">
        <v>5433</v>
      </c>
      <c r="H2244" s="681" t="s">
        <v>5381</v>
      </c>
      <c r="I2244" s="682">
        <v>9</v>
      </c>
    </row>
    <row r="2245" spans="2:9">
      <c r="B2245" s="681" t="s">
        <v>5441</v>
      </c>
      <c r="C2245" s="681" t="s">
        <v>5375</v>
      </c>
      <c r="D2245" s="681" t="s">
        <v>975</v>
      </c>
      <c r="E2245" s="681" t="s">
        <v>5442</v>
      </c>
      <c r="F2245" s="681" t="s">
        <v>1258</v>
      </c>
      <c r="G2245" s="681" t="s">
        <v>5433</v>
      </c>
      <c r="H2245" s="681" t="s">
        <v>5381</v>
      </c>
      <c r="I2245" s="682">
        <v>19.5</v>
      </c>
    </row>
    <row r="2246" spans="2:9">
      <c r="B2246" s="681" t="s">
        <v>5443</v>
      </c>
      <c r="C2246" s="681" t="s">
        <v>5375</v>
      </c>
      <c r="D2246" s="681" t="s">
        <v>975</v>
      </c>
      <c r="E2246" s="681" t="s">
        <v>5444</v>
      </c>
      <c r="F2246" s="681" t="s">
        <v>1258</v>
      </c>
      <c r="G2246" s="681" t="s">
        <v>5433</v>
      </c>
      <c r="H2246" s="681" t="s">
        <v>5381</v>
      </c>
      <c r="I2246" s="682">
        <v>25.8</v>
      </c>
    </row>
    <row r="2247" spans="2:9">
      <c r="B2247" s="681" t="s">
        <v>5445</v>
      </c>
      <c r="C2247" s="681" t="s">
        <v>5375</v>
      </c>
      <c r="D2247" s="681" t="s">
        <v>975</v>
      </c>
      <c r="E2247" s="681" t="s">
        <v>5446</v>
      </c>
      <c r="F2247" s="681" t="s">
        <v>1258</v>
      </c>
      <c r="G2247" s="681" t="s">
        <v>5433</v>
      </c>
      <c r="H2247" s="681" t="s">
        <v>5381</v>
      </c>
      <c r="I2247" s="682">
        <v>6.9</v>
      </c>
    </row>
    <row r="2248" spans="2:9">
      <c r="B2248" s="681" t="s">
        <v>5447</v>
      </c>
      <c r="C2248" s="681" t="s">
        <v>5375</v>
      </c>
      <c r="D2248" s="681" t="s">
        <v>975</v>
      </c>
      <c r="E2248" s="681" t="s">
        <v>5448</v>
      </c>
      <c r="F2248" s="681" t="s">
        <v>1258</v>
      </c>
      <c r="G2248" s="681" t="s">
        <v>5433</v>
      </c>
      <c r="H2248" s="681" t="s">
        <v>5381</v>
      </c>
      <c r="I2248" s="682">
        <v>4.7</v>
      </c>
    </row>
    <row r="2249" spans="2:9">
      <c r="B2249" s="681" t="s">
        <v>5449</v>
      </c>
      <c r="C2249" s="681" t="s">
        <v>5375</v>
      </c>
      <c r="D2249" s="681" t="s">
        <v>975</v>
      </c>
      <c r="E2249" s="681" t="s">
        <v>5450</v>
      </c>
      <c r="F2249" s="681" t="s">
        <v>977</v>
      </c>
      <c r="G2249" s="681" t="s">
        <v>4637</v>
      </c>
      <c r="H2249" s="681" t="s">
        <v>5451</v>
      </c>
      <c r="I2249" s="682">
        <v>4.5999999999999996</v>
      </c>
    </row>
    <row r="2250" spans="2:9">
      <c r="B2250" s="681" t="s">
        <v>5452</v>
      </c>
      <c r="C2250" s="681" t="s">
        <v>5375</v>
      </c>
      <c r="D2250" s="681" t="s">
        <v>975</v>
      </c>
      <c r="E2250" s="681" t="s">
        <v>5453</v>
      </c>
      <c r="F2250" s="681" t="s">
        <v>977</v>
      </c>
      <c r="G2250" s="681" t="s">
        <v>4637</v>
      </c>
      <c r="H2250" s="681" t="s">
        <v>5451</v>
      </c>
      <c r="I2250" s="682">
        <v>60</v>
      </c>
    </row>
    <row r="2251" spans="2:9">
      <c r="B2251" s="681" t="s">
        <v>5454</v>
      </c>
      <c r="C2251" s="681" t="s">
        <v>5375</v>
      </c>
      <c r="D2251" s="681" t="s">
        <v>975</v>
      </c>
      <c r="E2251" s="681" t="s">
        <v>2954</v>
      </c>
      <c r="F2251" s="681" t="s">
        <v>977</v>
      </c>
      <c r="G2251" s="681" t="s">
        <v>4637</v>
      </c>
      <c r="H2251" s="681" t="s">
        <v>5451</v>
      </c>
      <c r="I2251" s="682">
        <v>26</v>
      </c>
    </row>
    <row r="2252" spans="2:9">
      <c r="B2252" s="681" t="s">
        <v>5455</v>
      </c>
      <c r="C2252" s="681" t="s">
        <v>5375</v>
      </c>
      <c r="D2252" s="681" t="s">
        <v>975</v>
      </c>
      <c r="E2252" s="681" t="s">
        <v>5456</v>
      </c>
      <c r="F2252" s="681" t="s">
        <v>977</v>
      </c>
      <c r="G2252" s="681" t="s">
        <v>4637</v>
      </c>
      <c r="H2252" s="681" t="s">
        <v>5451</v>
      </c>
      <c r="I2252" s="682">
        <v>44.9</v>
      </c>
    </row>
    <row r="2253" spans="2:9">
      <c r="B2253" s="681" t="s">
        <v>5457</v>
      </c>
      <c r="C2253" s="681" t="s">
        <v>5375</v>
      </c>
      <c r="D2253" s="681" t="s">
        <v>975</v>
      </c>
      <c r="E2253" s="681" t="s">
        <v>5458</v>
      </c>
      <c r="F2253" s="681" t="s">
        <v>977</v>
      </c>
      <c r="G2253" s="681" t="s">
        <v>4637</v>
      </c>
      <c r="H2253" s="681" t="s">
        <v>5451</v>
      </c>
      <c r="I2253" s="682">
        <v>8.6999999999999993</v>
      </c>
    </row>
    <row r="2254" spans="2:9">
      <c r="B2254" s="681" t="s">
        <v>5459</v>
      </c>
      <c r="C2254" s="681" t="s">
        <v>5375</v>
      </c>
      <c r="D2254" s="681" t="s">
        <v>975</v>
      </c>
      <c r="E2254" s="681" t="s">
        <v>5460</v>
      </c>
      <c r="F2254" s="681" t="s">
        <v>977</v>
      </c>
      <c r="G2254" s="681" t="s">
        <v>4637</v>
      </c>
      <c r="H2254" s="681" t="s">
        <v>5451</v>
      </c>
      <c r="I2254" s="682">
        <v>4</v>
      </c>
    </row>
    <row r="2255" spans="2:9">
      <c r="B2255" s="681" t="s">
        <v>5461</v>
      </c>
      <c r="C2255" s="681" t="s">
        <v>5375</v>
      </c>
      <c r="D2255" s="681" t="s">
        <v>975</v>
      </c>
      <c r="E2255" s="681" t="s">
        <v>5462</v>
      </c>
      <c r="F2255" s="681" t="s">
        <v>977</v>
      </c>
      <c r="G2255" s="681" t="s">
        <v>4637</v>
      </c>
      <c r="H2255" s="681" t="s">
        <v>5451</v>
      </c>
      <c r="I2255" s="682">
        <v>18.100000000000001</v>
      </c>
    </row>
    <row r="2256" spans="2:9">
      <c r="B2256" s="681" t="s">
        <v>5463</v>
      </c>
      <c r="C2256" s="681" t="s">
        <v>5375</v>
      </c>
      <c r="D2256" s="681" t="s">
        <v>975</v>
      </c>
      <c r="E2256" s="681" t="s">
        <v>5464</v>
      </c>
      <c r="F2256" s="681" t="s">
        <v>946</v>
      </c>
      <c r="G2256" s="681" t="s">
        <v>5161</v>
      </c>
      <c r="H2256" s="681" t="s">
        <v>5451</v>
      </c>
      <c r="I2256" s="682">
        <v>4.5999999999999996</v>
      </c>
    </row>
    <row r="2257" spans="2:9">
      <c r="B2257" s="681" t="s">
        <v>5465</v>
      </c>
      <c r="C2257" s="681" t="s">
        <v>5375</v>
      </c>
      <c r="D2257" s="681" t="s">
        <v>975</v>
      </c>
      <c r="E2257" s="681" t="s">
        <v>5466</v>
      </c>
      <c r="F2257" s="681" t="s">
        <v>946</v>
      </c>
      <c r="G2257" s="681" t="s">
        <v>5161</v>
      </c>
      <c r="H2257" s="681" t="s">
        <v>5451</v>
      </c>
      <c r="I2257" s="682">
        <v>2.5</v>
      </c>
    </row>
    <row r="2258" spans="2:9">
      <c r="B2258" s="681" t="s">
        <v>5467</v>
      </c>
      <c r="C2258" s="681" t="s">
        <v>5375</v>
      </c>
      <c r="D2258" s="681" t="s">
        <v>975</v>
      </c>
      <c r="E2258" s="681" t="s">
        <v>5468</v>
      </c>
      <c r="F2258" s="681" t="s">
        <v>946</v>
      </c>
      <c r="G2258" s="681" t="s">
        <v>5161</v>
      </c>
      <c r="H2258" s="681" t="s">
        <v>5451</v>
      </c>
      <c r="I2258" s="682">
        <v>12.1</v>
      </c>
    </row>
    <row r="2259" spans="2:9">
      <c r="B2259" s="681" t="s">
        <v>5469</v>
      </c>
      <c r="C2259" s="681" t="s">
        <v>5375</v>
      </c>
      <c r="D2259" s="681" t="s">
        <v>975</v>
      </c>
      <c r="E2259" s="681" t="s">
        <v>2657</v>
      </c>
      <c r="F2259" s="681" t="s">
        <v>946</v>
      </c>
      <c r="G2259" s="681" t="s">
        <v>5161</v>
      </c>
      <c r="H2259" s="681" t="s">
        <v>5451</v>
      </c>
      <c r="I2259" s="682">
        <v>6</v>
      </c>
    </row>
    <row r="2260" spans="2:9">
      <c r="B2260" s="681" t="s">
        <v>5470</v>
      </c>
      <c r="C2260" s="681" t="s">
        <v>5375</v>
      </c>
      <c r="D2260" s="681" t="s">
        <v>975</v>
      </c>
      <c r="E2260" s="681" t="s">
        <v>1628</v>
      </c>
      <c r="F2260" s="681" t="s">
        <v>946</v>
      </c>
      <c r="G2260" s="681" t="s">
        <v>5161</v>
      </c>
      <c r="H2260" s="681" t="s">
        <v>5451</v>
      </c>
      <c r="I2260" s="682">
        <v>11.5</v>
      </c>
    </row>
    <row r="2261" spans="2:9">
      <c r="B2261" s="681" t="s">
        <v>5471</v>
      </c>
      <c r="C2261" s="681" t="s">
        <v>5375</v>
      </c>
      <c r="D2261" s="681" t="s">
        <v>975</v>
      </c>
      <c r="E2261" s="681" t="s">
        <v>5472</v>
      </c>
      <c r="F2261" s="681" t="s">
        <v>946</v>
      </c>
      <c r="G2261" s="681" t="s">
        <v>5161</v>
      </c>
      <c r="H2261" s="681" t="s">
        <v>5451</v>
      </c>
      <c r="I2261" s="682">
        <v>2</v>
      </c>
    </row>
    <row r="2262" spans="2:9">
      <c r="B2262" s="681" t="s">
        <v>5473</v>
      </c>
      <c r="C2262" s="681" t="s">
        <v>5375</v>
      </c>
      <c r="D2262" s="681" t="s">
        <v>975</v>
      </c>
      <c r="E2262" s="681" t="s">
        <v>5474</v>
      </c>
      <c r="F2262" s="681" t="s">
        <v>946</v>
      </c>
      <c r="G2262" s="681" t="s">
        <v>5161</v>
      </c>
      <c r="H2262" s="681" t="s">
        <v>5451</v>
      </c>
      <c r="I2262" s="682">
        <v>30</v>
      </c>
    </row>
    <row r="2263" spans="2:9">
      <c r="B2263" s="681" t="s">
        <v>5475</v>
      </c>
      <c r="C2263" s="681" t="s">
        <v>5375</v>
      </c>
      <c r="D2263" s="681" t="s">
        <v>975</v>
      </c>
      <c r="E2263" s="681" t="s">
        <v>5476</v>
      </c>
      <c r="F2263" s="681" t="s">
        <v>946</v>
      </c>
      <c r="G2263" s="681" t="s">
        <v>5161</v>
      </c>
      <c r="H2263" s="681" t="s">
        <v>5451</v>
      </c>
      <c r="I2263" s="682">
        <v>81</v>
      </c>
    </row>
    <row r="2264" spans="2:9">
      <c r="B2264" s="681" t="s">
        <v>5477</v>
      </c>
      <c r="C2264" s="681" t="s">
        <v>5375</v>
      </c>
      <c r="D2264" s="681" t="s">
        <v>975</v>
      </c>
      <c r="E2264" s="681" t="s">
        <v>5478</v>
      </c>
      <c r="F2264" s="681" t="s">
        <v>946</v>
      </c>
      <c r="G2264" s="681" t="s">
        <v>5161</v>
      </c>
      <c r="H2264" s="681" t="s">
        <v>5451</v>
      </c>
      <c r="I2264" s="682">
        <v>7</v>
      </c>
    </row>
    <row r="2265" spans="2:9">
      <c r="B2265" s="681" t="s">
        <v>5479</v>
      </c>
      <c r="C2265" s="681" t="s">
        <v>5375</v>
      </c>
      <c r="D2265" s="681" t="s">
        <v>975</v>
      </c>
      <c r="E2265" s="681" t="s">
        <v>5480</v>
      </c>
      <c r="F2265" s="681" t="s">
        <v>946</v>
      </c>
      <c r="G2265" s="681" t="s">
        <v>5161</v>
      </c>
      <c r="H2265" s="681" t="s">
        <v>5451</v>
      </c>
      <c r="I2265" s="682">
        <v>48</v>
      </c>
    </row>
    <row r="2266" spans="2:9">
      <c r="B2266" s="681" t="s">
        <v>5481</v>
      </c>
      <c r="C2266" s="681" t="s">
        <v>5375</v>
      </c>
      <c r="D2266" s="681" t="s">
        <v>975</v>
      </c>
      <c r="E2266" s="681" t="s">
        <v>5482</v>
      </c>
      <c r="F2266" s="681" t="s">
        <v>946</v>
      </c>
      <c r="G2266" s="681" t="s">
        <v>5161</v>
      </c>
      <c r="H2266" s="681" t="s">
        <v>5451</v>
      </c>
      <c r="I2266" s="682">
        <v>5.05</v>
      </c>
    </row>
    <row r="2267" spans="2:9">
      <c r="B2267" s="681" t="s">
        <v>5483</v>
      </c>
      <c r="C2267" s="681" t="s">
        <v>5375</v>
      </c>
      <c r="D2267" s="681" t="s">
        <v>975</v>
      </c>
      <c r="E2267" s="681" t="s">
        <v>5484</v>
      </c>
      <c r="F2267" s="681" t="s">
        <v>946</v>
      </c>
      <c r="G2267" s="681" t="s">
        <v>5161</v>
      </c>
      <c r="H2267" s="681" t="s">
        <v>5451</v>
      </c>
      <c r="I2267" s="682">
        <v>9.1999999999999993</v>
      </c>
    </row>
    <row r="2268" spans="2:9">
      <c r="B2268" s="681" t="s">
        <v>5485</v>
      </c>
      <c r="C2268" s="681" t="s">
        <v>5375</v>
      </c>
      <c r="D2268" s="681" t="s">
        <v>975</v>
      </c>
      <c r="E2268" s="681" t="s">
        <v>5486</v>
      </c>
      <c r="F2268" s="681" t="s">
        <v>946</v>
      </c>
      <c r="G2268" s="681" t="s">
        <v>5161</v>
      </c>
      <c r="H2268" s="681" t="s">
        <v>5451</v>
      </c>
      <c r="I2268" s="682">
        <v>8.6999999999999993</v>
      </c>
    </row>
    <row r="2269" spans="2:9">
      <c r="B2269" s="681" t="s">
        <v>5487</v>
      </c>
      <c r="C2269" s="681" t="s">
        <v>5375</v>
      </c>
      <c r="D2269" s="681" t="s">
        <v>975</v>
      </c>
      <c r="E2269" s="681" t="s">
        <v>5488</v>
      </c>
      <c r="F2269" s="681" t="s">
        <v>946</v>
      </c>
      <c r="G2269" s="681" t="s">
        <v>5161</v>
      </c>
      <c r="H2269" s="681" t="s">
        <v>5451</v>
      </c>
      <c r="I2269" s="682">
        <v>3.8</v>
      </c>
    </row>
    <row r="2270" spans="2:9">
      <c r="B2270" s="681" t="s">
        <v>5489</v>
      </c>
      <c r="C2270" s="681" t="s">
        <v>5375</v>
      </c>
      <c r="D2270" s="681" t="s">
        <v>975</v>
      </c>
      <c r="E2270" s="681" t="s">
        <v>5490</v>
      </c>
      <c r="F2270" s="681" t="s">
        <v>946</v>
      </c>
      <c r="G2270" s="681" t="s">
        <v>5161</v>
      </c>
      <c r="H2270" s="681" t="s">
        <v>5451</v>
      </c>
      <c r="I2270" s="682">
        <v>6.5</v>
      </c>
    </row>
    <row r="2271" spans="2:9">
      <c r="B2271" s="681" t="s">
        <v>5491</v>
      </c>
      <c r="C2271" s="681" t="s">
        <v>5375</v>
      </c>
      <c r="D2271" s="681" t="s">
        <v>975</v>
      </c>
      <c r="E2271" s="681" t="s">
        <v>5492</v>
      </c>
      <c r="F2271" s="681" t="s">
        <v>946</v>
      </c>
      <c r="G2271" s="681" t="s">
        <v>5161</v>
      </c>
      <c r="H2271" s="681" t="s">
        <v>5451</v>
      </c>
      <c r="I2271" s="682">
        <v>11</v>
      </c>
    </row>
    <row r="2272" spans="2:9">
      <c r="B2272" s="681" t="s">
        <v>5493</v>
      </c>
      <c r="C2272" s="681" t="s">
        <v>5375</v>
      </c>
      <c r="D2272" s="681" t="s">
        <v>975</v>
      </c>
      <c r="E2272" s="681" t="s">
        <v>5494</v>
      </c>
      <c r="F2272" s="681" t="s">
        <v>946</v>
      </c>
      <c r="G2272" s="681" t="s">
        <v>5161</v>
      </c>
      <c r="H2272" s="681" t="s">
        <v>5451</v>
      </c>
      <c r="I2272" s="682">
        <v>11.5</v>
      </c>
    </row>
    <row r="2273" spans="2:9">
      <c r="B2273" s="681" t="s">
        <v>5495</v>
      </c>
      <c r="C2273" s="681" t="s">
        <v>5375</v>
      </c>
      <c r="D2273" s="681" t="s">
        <v>975</v>
      </c>
      <c r="E2273" s="681" t="s">
        <v>5496</v>
      </c>
      <c r="F2273" s="681" t="s">
        <v>946</v>
      </c>
      <c r="G2273" s="681" t="s">
        <v>5161</v>
      </c>
      <c r="H2273" s="681" t="s">
        <v>5451</v>
      </c>
      <c r="I2273" s="682">
        <v>12.1</v>
      </c>
    </row>
    <row r="2274" spans="2:9">
      <c r="B2274" s="681" t="s">
        <v>5497</v>
      </c>
      <c r="C2274" s="681" t="s">
        <v>5375</v>
      </c>
      <c r="D2274" s="681" t="s">
        <v>975</v>
      </c>
      <c r="E2274" s="681" t="s">
        <v>5498</v>
      </c>
      <c r="F2274" s="681" t="s">
        <v>946</v>
      </c>
      <c r="G2274" s="681" t="s">
        <v>5161</v>
      </c>
      <c r="H2274" s="681" t="s">
        <v>5451</v>
      </c>
      <c r="I2274" s="682">
        <v>2.2999999999999998</v>
      </c>
    </row>
    <row r="2275" spans="2:9">
      <c r="B2275" s="681" t="s">
        <v>5499</v>
      </c>
      <c r="C2275" s="681" t="s">
        <v>5375</v>
      </c>
      <c r="D2275" s="681" t="s">
        <v>975</v>
      </c>
      <c r="E2275" s="681" t="s">
        <v>5500</v>
      </c>
      <c r="F2275" s="681" t="s">
        <v>946</v>
      </c>
      <c r="G2275" s="681" t="s">
        <v>5161</v>
      </c>
      <c r="H2275" s="681" t="s">
        <v>5451</v>
      </c>
      <c r="I2275" s="682">
        <v>2.9</v>
      </c>
    </row>
    <row r="2276" spans="2:9">
      <c r="B2276" s="681" t="s">
        <v>5501</v>
      </c>
      <c r="C2276" s="681" t="s">
        <v>5375</v>
      </c>
      <c r="D2276" s="681" t="s">
        <v>975</v>
      </c>
      <c r="E2276" s="681" t="s">
        <v>5502</v>
      </c>
      <c r="F2276" s="681" t="s">
        <v>946</v>
      </c>
      <c r="G2276" s="681" t="s">
        <v>5161</v>
      </c>
      <c r="H2276" s="681" t="s">
        <v>5451</v>
      </c>
      <c r="I2276" s="682">
        <v>12.9</v>
      </c>
    </row>
    <row r="2277" spans="2:9">
      <c r="B2277" s="681" t="s">
        <v>5503</v>
      </c>
      <c r="C2277" s="681" t="s">
        <v>5375</v>
      </c>
      <c r="D2277" s="681" t="s">
        <v>975</v>
      </c>
      <c r="E2277" s="681" t="s">
        <v>5504</v>
      </c>
      <c r="F2277" s="681" t="s">
        <v>946</v>
      </c>
      <c r="G2277" s="681" t="s">
        <v>5161</v>
      </c>
      <c r="H2277" s="681" t="s">
        <v>5451</v>
      </c>
      <c r="I2277" s="682">
        <v>10.4</v>
      </c>
    </row>
    <row r="2278" spans="2:9">
      <c r="B2278" s="681" t="s">
        <v>5505</v>
      </c>
      <c r="C2278" s="681" t="s">
        <v>5375</v>
      </c>
      <c r="D2278" s="681" t="s">
        <v>975</v>
      </c>
      <c r="E2278" s="681" t="s">
        <v>5506</v>
      </c>
      <c r="F2278" s="681" t="s">
        <v>946</v>
      </c>
      <c r="G2278" s="681" t="s">
        <v>5161</v>
      </c>
      <c r="H2278" s="681" t="s">
        <v>5451</v>
      </c>
      <c r="I2278" s="682">
        <v>2.8</v>
      </c>
    </row>
    <row r="2279" spans="2:9">
      <c r="B2279" s="681" t="s">
        <v>5507</v>
      </c>
      <c r="C2279" s="681" t="s">
        <v>5375</v>
      </c>
      <c r="D2279" s="681" t="s">
        <v>975</v>
      </c>
      <c r="E2279" s="681" t="s">
        <v>5508</v>
      </c>
      <c r="F2279" s="681" t="s">
        <v>946</v>
      </c>
      <c r="G2279" s="681" t="s">
        <v>5161</v>
      </c>
      <c r="H2279" s="681" t="s">
        <v>5451</v>
      </c>
      <c r="I2279" s="682">
        <v>3.7</v>
      </c>
    </row>
    <row r="2280" spans="2:9">
      <c r="B2280" s="681" t="s">
        <v>5509</v>
      </c>
      <c r="C2280" s="681" t="s">
        <v>5375</v>
      </c>
      <c r="D2280" s="681" t="s">
        <v>975</v>
      </c>
      <c r="E2280" s="681" t="s">
        <v>5510</v>
      </c>
      <c r="F2280" s="681" t="s">
        <v>1258</v>
      </c>
      <c r="G2280" s="681" t="s">
        <v>5511</v>
      </c>
      <c r="H2280" s="681" t="s">
        <v>5451</v>
      </c>
      <c r="I2280" s="682">
        <v>15.5</v>
      </c>
    </row>
    <row r="2281" spans="2:9">
      <c r="B2281" s="681" t="s">
        <v>5512</v>
      </c>
      <c r="C2281" s="681" t="s">
        <v>5375</v>
      </c>
      <c r="D2281" s="681" t="s">
        <v>975</v>
      </c>
      <c r="E2281" s="681" t="s">
        <v>5513</v>
      </c>
      <c r="F2281" s="681" t="s">
        <v>1258</v>
      </c>
      <c r="G2281" s="681" t="s">
        <v>5511</v>
      </c>
      <c r="H2281" s="681" t="s">
        <v>5451</v>
      </c>
      <c r="I2281" s="682">
        <v>40</v>
      </c>
    </row>
    <row r="2282" spans="2:9">
      <c r="B2282" s="681" t="s">
        <v>5514</v>
      </c>
      <c r="C2282" s="681" t="s">
        <v>5375</v>
      </c>
      <c r="D2282" s="681" t="s">
        <v>975</v>
      </c>
      <c r="E2282" s="681" t="s">
        <v>5515</v>
      </c>
      <c r="F2282" s="681" t="s">
        <v>1258</v>
      </c>
      <c r="G2282" s="681" t="s">
        <v>5511</v>
      </c>
      <c r="H2282" s="681" t="s">
        <v>5451</v>
      </c>
      <c r="I2282" s="682">
        <v>59</v>
      </c>
    </row>
    <row r="2283" spans="2:9">
      <c r="B2283" s="681" t="s">
        <v>5516</v>
      </c>
      <c r="C2283" s="681" t="s">
        <v>5375</v>
      </c>
      <c r="D2283" s="681" t="s">
        <v>975</v>
      </c>
      <c r="E2283" s="681" t="s">
        <v>5517</v>
      </c>
      <c r="F2283" s="681" t="s">
        <v>1258</v>
      </c>
      <c r="G2283" s="681" t="s">
        <v>5511</v>
      </c>
      <c r="H2283" s="681" t="s">
        <v>5451</v>
      </c>
      <c r="I2283" s="682">
        <v>17.5</v>
      </c>
    </row>
    <row r="2284" spans="2:9">
      <c r="B2284" s="681" t="s">
        <v>5518</v>
      </c>
      <c r="C2284" s="681" t="s">
        <v>5375</v>
      </c>
      <c r="D2284" s="681" t="s">
        <v>975</v>
      </c>
      <c r="E2284" s="681" t="s">
        <v>5519</v>
      </c>
      <c r="F2284" s="681" t="s">
        <v>1258</v>
      </c>
      <c r="G2284" s="681" t="s">
        <v>5511</v>
      </c>
      <c r="H2284" s="681" t="s">
        <v>5451</v>
      </c>
      <c r="I2284" s="682">
        <v>5</v>
      </c>
    </row>
    <row r="2285" spans="2:9">
      <c r="B2285" s="681" t="s">
        <v>5520</v>
      </c>
      <c r="C2285" s="681" t="s">
        <v>5375</v>
      </c>
      <c r="D2285" s="681" t="s">
        <v>975</v>
      </c>
      <c r="E2285" s="681" t="s">
        <v>5521</v>
      </c>
      <c r="F2285" s="681" t="s">
        <v>1258</v>
      </c>
      <c r="G2285" s="681" t="s">
        <v>5511</v>
      </c>
      <c r="H2285" s="681" t="s">
        <v>5451</v>
      </c>
      <c r="I2285" s="682">
        <v>4.9000000000000004</v>
      </c>
    </row>
    <row r="2286" spans="2:9">
      <c r="B2286" s="681" t="s">
        <v>5522</v>
      </c>
      <c r="C2286" s="681" t="s">
        <v>5375</v>
      </c>
      <c r="D2286" s="681" t="s">
        <v>975</v>
      </c>
      <c r="E2286" s="681" t="s">
        <v>5523</v>
      </c>
      <c r="F2286" s="681" t="s">
        <v>1258</v>
      </c>
      <c r="G2286" s="681" t="s">
        <v>5524</v>
      </c>
      <c r="H2286" s="681" t="s">
        <v>5451</v>
      </c>
      <c r="I2286" s="682">
        <v>3</v>
      </c>
    </row>
    <row r="2287" spans="2:9">
      <c r="B2287" s="681" t="s">
        <v>5525</v>
      </c>
      <c r="C2287" s="681" t="s">
        <v>5375</v>
      </c>
      <c r="D2287" s="681" t="s">
        <v>975</v>
      </c>
      <c r="E2287" s="681" t="s">
        <v>5526</v>
      </c>
      <c r="F2287" s="681" t="s">
        <v>1258</v>
      </c>
      <c r="G2287" s="681" t="s">
        <v>5524</v>
      </c>
      <c r="H2287" s="681" t="s">
        <v>5451</v>
      </c>
      <c r="I2287" s="682">
        <v>2.7</v>
      </c>
    </row>
    <row r="2288" spans="2:9">
      <c r="B2288" s="681" t="s">
        <v>5527</v>
      </c>
      <c r="C2288" s="681" t="s">
        <v>5375</v>
      </c>
      <c r="D2288" s="681" t="s">
        <v>975</v>
      </c>
      <c r="E2288" s="681" t="s">
        <v>5528</v>
      </c>
      <c r="F2288" s="681" t="s">
        <v>1258</v>
      </c>
      <c r="G2288" s="681" t="s">
        <v>5524</v>
      </c>
      <c r="H2288" s="681" t="s">
        <v>5451</v>
      </c>
      <c r="I2288" s="682">
        <v>3</v>
      </c>
    </row>
    <row r="2289" spans="2:9">
      <c r="B2289" s="681" t="s">
        <v>5529</v>
      </c>
      <c r="C2289" s="681" t="s">
        <v>5375</v>
      </c>
      <c r="D2289" s="681" t="s">
        <v>975</v>
      </c>
      <c r="E2289" s="681" t="s">
        <v>5530</v>
      </c>
      <c r="F2289" s="681" t="s">
        <v>1258</v>
      </c>
      <c r="G2289" s="681" t="s">
        <v>5524</v>
      </c>
      <c r="H2289" s="681" t="s">
        <v>5451</v>
      </c>
      <c r="I2289" s="682">
        <v>3</v>
      </c>
    </row>
    <row r="2290" spans="2:9">
      <c r="B2290" s="681" t="s">
        <v>5531</v>
      </c>
      <c r="C2290" s="681" t="s">
        <v>5375</v>
      </c>
      <c r="D2290" s="681" t="s">
        <v>975</v>
      </c>
      <c r="E2290" s="681" t="s">
        <v>5532</v>
      </c>
      <c r="F2290" s="681" t="s">
        <v>1258</v>
      </c>
      <c r="G2290" s="681" t="s">
        <v>5524</v>
      </c>
      <c r="H2290" s="681" t="s">
        <v>5451</v>
      </c>
      <c r="I2290" s="682">
        <v>3</v>
      </c>
    </row>
    <row r="2291" spans="2:9">
      <c r="B2291" s="681" t="s">
        <v>5533</v>
      </c>
      <c r="C2291" s="681" t="s">
        <v>5375</v>
      </c>
      <c r="D2291" s="681" t="s">
        <v>975</v>
      </c>
      <c r="E2291" s="681" t="s">
        <v>5534</v>
      </c>
      <c r="F2291" s="681" t="s">
        <v>1258</v>
      </c>
      <c r="G2291" s="681" t="s">
        <v>5524</v>
      </c>
      <c r="H2291" s="681" t="s">
        <v>5451</v>
      </c>
      <c r="I2291" s="682">
        <v>2.2999999999999998</v>
      </c>
    </row>
    <row r="2292" spans="2:9">
      <c r="B2292" s="681" t="s">
        <v>5535</v>
      </c>
      <c r="C2292" s="681" t="s">
        <v>5375</v>
      </c>
      <c r="D2292" s="681" t="s">
        <v>975</v>
      </c>
      <c r="E2292" s="681" t="s">
        <v>5536</v>
      </c>
      <c r="F2292" s="681" t="s">
        <v>1258</v>
      </c>
      <c r="G2292" s="681" t="s">
        <v>5524</v>
      </c>
      <c r="H2292" s="681" t="s">
        <v>5451</v>
      </c>
      <c r="I2292" s="682">
        <v>9</v>
      </c>
    </row>
    <row r="2293" spans="2:9">
      <c r="B2293" s="681" t="s">
        <v>5537</v>
      </c>
      <c r="C2293" s="681" t="s">
        <v>5375</v>
      </c>
      <c r="D2293" s="681" t="s">
        <v>975</v>
      </c>
      <c r="E2293" s="681" t="s">
        <v>5538</v>
      </c>
      <c r="F2293" s="681" t="s">
        <v>1258</v>
      </c>
      <c r="G2293" s="681" t="s">
        <v>5524</v>
      </c>
      <c r="H2293" s="681" t="s">
        <v>5451</v>
      </c>
      <c r="I2293" s="682">
        <v>5.5</v>
      </c>
    </row>
    <row r="2294" spans="2:9">
      <c r="B2294" s="681" t="s">
        <v>5539</v>
      </c>
      <c r="C2294" s="681" t="s">
        <v>5375</v>
      </c>
      <c r="D2294" s="681" t="s">
        <v>975</v>
      </c>
      <c r="E2294" s="681" t="s">
        <v>5540</v>
      </c>
      <c r="F2294" s="681" t="s">
        <v>1258</v>
      </c>
      <c r="G2294" s="681" t="s">
        <v>5524</v>
      </c>
      <c r="H2294" s="681" t="s">
        <v>5451</v>
      </c>
      <c r="I2294" s="682">
        <v>6.1</v>
      </c>
    </row>
    <row r="2295" spans="2:9">
      <c r="B2295" s="681" t="s">
        <v>5541</v>
      </c>
      <c r="C2295" s="681" t="s">
        <v>5375</v>
      </c>
      <c r="D2295" s="681" t="s">
        <v>975</v>
      </c>
      <c r="E2295" s="681" t="s">
        <v>5542</v>
      </c>
      <c r="F2295" s="681" t="s">
        <v>1258</v>
      </c>
      <c r="G2295" s="681" t="s">
        <v>5524</v>
      </c>
      <c r="H2295" s="681" t="s">
        <v>5451</v>
      </c>
      <c r="I2295" s="682">
        <v>8</v>
      </c>
    </row>
    <row r="2296" spans="2:9">
      <c r="B2296" s="681" t="s">
        <v>5543</v>
      </c>
      <c r="C2296" s="681" t="s">
        <v>5375</v>
      </c>
      <c r="D2296" s="681" t="s">
        <v>975</v>
      </c>
      <c r="E2296" s="681" t="s">
        <v>5544</v>
      </c>
      <c r="F2296" s="681" t="s">
        <v>1258</v>
      </c>
      <c r="G2296" s="681" t="s">
        <v>5524</v>
      </c>
      <c r="H2296" s="681" t="s">
        <v>5451</v>
      </c>
      <c r="I2296" s="682">
        <v>4.2</v>
      </c>
    </row>
    <row r="2297" spans="2:9">
      <c r="B2297" s="681" t="s">
        <v>5545</v>
      </c>
      <c r="C2297" s="681" t="s">
        <v>5375</v>
      </c>
      <c r="D2297" s="681" t="s">
        <v>975</v>
      </c>
      <c r="E2297" s="681" t="s">
        <v>5546</v>
      </c>
      <c r="F2297" s="681" t="s">
        <v>1258</v>
      </c>
      <c r="G2297" s="681" t="s">
        <v>5524</v>
      </c>
      <c r="H2297" s="681" t="s">
        <v>5451</v>
      </c>
      <c r="I2297" s="682">
        <v>5</v>
      </c>
    </row>
    <row r="2298" spans="2:9">
      <c r="B2298" s="681" t="s">
        <v>5547</v>
      </c>
      <c r="C2298" s="681" t="s">
        <v>5375</v>
      </c>
      <c r="D2298" s="681" t="s">
        <v>975</v>
      </c>
      <c r="E2298" s="681" t="s">
        <v>5548</v>
      </c>
      <c r="F2298" s="681" t="s">
        <v>1258</v>
      </c>
      <c r="G2298" s="681" t="s">
        <v>5524</v>
      </c>
      <c r="H2298" s="681" t="s">
        <v>5451</v>
      </c>
      <c r="I2298" s="682">
        <v>4.7</v>
      </c>
    </row>
    <row r="2299" spans="2:9">
      <c r="B2299" s="681" t="s">
        <v>5549</v>
      </c>
      <c r="C2299" s="681" t="s">
        <v>5375</v>
      </c>
      <c r="D2299" s="681" t="s">
        <v>975</v>
      </c>
      <c r="E2299" s="681" t="s">
        <v>3436</v>
      </c>
      <c r="F2299" s="681" t="s">
        <v>1258</v>
      </c>
      <c r="G2299" s="681" t="s">
        <v>5524</v>
      </c>
      <c r="H2299" s="681" t="s">
        <v>5451</v>
      </c>
      <c r="I2299" s="682">
        <v>4.5</v>
      </c>
    </row>
    <row r="2300" spans="2:9">
      <c r="B2300" s="681" t="s">
        <v>5550</v>
      </c>
      <c r="C2300" s="681" t="s">
        <v>5375</v>
      </c>
      <c r="D2300" s="681" t="s">
        <v>975</v>
      </c>
      <c r="E2300" s="681" t="s">
        <v>5551</v>
      </c>
      <c r="F2300" s="681" t="s">
        <v>1258</v>
      </c>
      <c r="G2300" s="681" t="s">
        <v>5524</v>
      </c>
      <c r="H2300" s="681" t="s">
        <v>5451</v>
      </c>
      <c r="I2300" s="682">
        <v>6.5</v>
      </c>
    </row>
    <row r="2301" spans="2:9">
      <c r="B2301" s="681" t="s">
        <v>5552</v>
      </c>
      <c r="C2301" s="681" t="s">
        <v>5375</v>
      </c>
      <c r="D2301" s="681" t="s">
        <v>975</v>
      </c>
      <c r="E2301" s="681" t="s">
        <v>5553</v>
      </c>
      <c r="F2301" s="681" t="s">
        <v>1258</v>
      </c>
      <c r="G2301" s="681" t="s">
        <v>5524</v>
      </c>
      <c r="H2301" s="681" t="s">
        <v>5451</v>
      </c>
      <c r="I2301" s="682">
        <v>8</v>
      </c>
    </row>
    <row r="2302" spans="2:9">
      <c r="B2302" s="681" t="s">
        <v>5554</v>
      </c>
      <c r="C2302" s="681" t="s">
        <v>5375</v>
      </c>
      <c r="D2302" s="681" t="s">
        <v>975</v>
      </c>
      <c r="E2302" s="681" t="s">
        <v>5555</v>
      </c>
      <c r="F2302" s="681" t="s">
        <v>1258</v>
      </c>
      <c r="G2302" s="681" t="s">
        <v>5524</v>
      </c>
      <c r="H2302" s="681" t="s">
        <v>5451</v>
      </c>
      <c r="I2302" s="682">
        <v>3.5</v>
      </c>
    </row>
    <row r="2303" spans="2:9">
      <c r="B2303" s="681" t="s">
        <v>5556</v>
      </c>
      <c r="C2303" s="681" t="s">
        <v>5375</v>
      </c>
      <c r="D2303" s="681" t="s">
        <v>975</v>
      </c>
      <c r="E2303" s="681" t="s">
        <v>5557</v>
      </c>
      <c r="F2303" s="681" t="s">
        <v>1258</v>
      </c>
      <c r="G2303" s="681" t="s">
        <v>5524</v>
      </c>
      <c r="H2303" s="681" t="s">
        <v>5451</v>
      </c>
      <c r="I2303" s="682">
        <v>3.3</v>
      </c>
    </row>
    <row r="2304" spans="2:9">
      <c r="B2304" s="681" t="s">
        <v>5558</v>
      </c>
      <c r="C2304" s="681" t="s">
        <v>5375</v>
      </c>
      <c r="D2304" s="681" t="s">
        <v>975</v>
      </c>
      <c r="E2304" s="681" t="s">
        <v>5559</v>
      </c>
      <c r="F2304" s="681" t="s">
        <v>1258</v>
      </c>
      <c r="G2304" s="681" t="s">
        <v>5524</v>
      </c>
      <c r="H2304" s="681" t="s">
        <v>5451</v>
      </c>
      <c r="I2304" s="682">
        <v>4.8</v>
      </c>
    </row>
    <row r="2305" spans="2:9">
      <c r="B2305" s="681" t="s">
        <v>5560</v>
      </c>
      <c r="C2305" s="681" t="s">
        <v>5375</v>
      </c>
      <c r="D2305" s="681" t="s">
        <v>975</v>
      </c>
      <c r="E2305" s="681" t="s">
        <v>5561</v>
      </c>
      <c r="F2305" s="681" t="s">
        <v>1258</v>
      </c>
      <c r="G2305" s="681" t="s">
        <v>5524</v>
      </c>
      <c r="H2305" s="681" t="s">
        <v>5451</v>
      </c>
      <c r="I2305" s="682">
        <v>5.4</v>
      </c>
    </row>
    <row r="2306" spans="2:9">
      <c r="B2306" s="681" t="s">
        <v>5562</v>
      </c>
      <c r="C2306" s="681" t="s">
        <v>5375</v>
      </c>
      <c r="D2306" s="681" t="s">
        <v>975</v>
      </c>
      <c r="E2306" s="681" t="s">
        <v>5563</v>
      </c>
      <c r="F2306" s="681" t="s">
        <v>1258</v>
      </c>
      <c r="G2306" s="681" t="s">
        <v>5524</v>
      </c>
      <c r="H2306" s="681" t="s">
        <v>5451</v>
      </c>
      <c r="I2306" s="682">
        <v>7.1</v>
      </c>
    </row>
    <row r="2307" spans="2:9">
      <c r="B2307" s="681" t="s">
        <v>5564</v>
      </c>
      <c r="C2307" s="681" t="s">
        <v>5375</v>
      </c>
      <c r="D2307" s="681" t="s">
        <v>975</v>
      </c>
      <c r="E2307" s="681" t="s">
        <v>5565</v>
      </c>
      <c r="F2307" s="681" t="s">
        <v>1258</v>
      </c>
      <c r="G2307" s="681" t="s">
        <v>5524</v>
      </c>
      <c r="H2307" s="681" t="s">
        <v>5451</v>
      </c>
      <c r="I2307" s="682">
        <v>9.6</v>
      </c>
    </row>
    <row r="2308" spans="2:9">
      <c r="B2308" s="681" t="s">
        <v>5566</v>
      </c>
      <c r="C2308" s="681" t="s">
        <v>5375</v>
      </c>
      <c r="D2308" s="681" t="s">
        <v>975</v>
      </c>
      <c r="E2308" s="681" t="s">
        <v>5567</v>
      </c>
      <c r="F2308" s="681" t="s">
        <v>1258</v>
      </c>
      <c r="G2308" s="681" t="s">
        <v>5524</v>
      </c>
      <c r="H2308" s="681" t="s">
        <v>5451</v>
      </c>
      <c r="I2308" s="682">
        <v>9.6</v>
      </c>
    </row>
    <row r="2309" spans="2:9">
      <c r="B2309" s="681" t="s">
        <v>5568</v>
      </c>
      <c r="C2309" s="681" t="s">
        <v>5375</v>
      </c>
      <c r="D2309" s="681" t="s">
        <v>975</v>
      </c>
      <c r="E2309" s="681" t="s">
        <v>4969</v>
      </c>
      <c r="F2309" s="681" t="s">
        <v>1258</v>
      </c>
      <c r="G2309" s="681" t="s">
        <v>5524</v>
      </c>
      <c r="H2309" s="681" t="s">
        <v>5451</v>
      </c>
      <c r="I2309" s="682">
        <v>7</v>
      </c>
    </row>
    <row r="2310" spans="2:9">
      <c r="B2310" s="681" t="s">
        <v>5569</v>
      </c>
      <c r="C2310" s="681" t="s">
        <v>5375</v>
      </c>
      <c r="D2310" s="681" t="s">
        <v>975</v>
      </c>
      <c r="E2310" s="681" t="s">
        <v>1611</v>
      </c>
      <c r="F2310" s="681" t="s">
        <v>1258</v>
      </c>
      <c r="G2310" s="681" t="s">
        <v>5524</v>
      </c>
      <c r="H2310" s="681" t="s">
        <v>5451</v>
      </c>
      <c r="I2310" s="682">
        <v>6.5</v>
      </c>
    </row>
    <row r="2311" spans="2:9">
      <c r="B2311" s="681" t="s">
        <v>5570</v>
      </c>
      <c r="C2311" s="681" t="s">
        <v>5375</v>
      </c>
      <c r="D2311" s="681" t="s">
        <v>975</v>
      </c>
      <c r="E2311" s="681" t="s">
        <v>5571</v>
      </c>
      <c r="F2311" s="681" t="s">
        <v>1258</v>
      </c>
      <c r="G2311" s="681" t="s">
        <v>5572</v>
      </c>
      <c r="H2311" s="681" t="s">
        <v>5451</v>
      </c>
      <c r="I2311" s="682">
        <v>3</v>
      </c>
    </row>
    <row r="2312" spans="2:9">
      <c r="B2312" s="681" t="s">
        <v>5573</v>
      </c>
      <c r="C2312" s="681" t="s">
        <v>5375</v>
      </c>
      <c r="D2312" s="681" t="s">
        <v>975</v>
      </c>
      <c r="E2312" s="681" t="s">
        <v>1822</v>
      </c>
      <c r="F2312" s="681" t="s">
        <v>1258</v>
      </c>
      <c r="G2312" s="681" t="s">
        <v>5572</v>
      </c>
      <c r="H2312" s="681" t="s">
        <v>5451</v>
      </c>
      <c r="I2312" s="682">
        <v>8.9</v>
      </c>
    </row>
    <row r="2313" spans="2:9">
      <c r="B2313" s="681" t="s">
        <v>5574</v>
      </c>
      <c r="C2313" s="681" t="s">
        <v>5375</v>
      </c>
      <c r="D2313" s="681" t="s">
        <v>975</v>
      </c>
      <c r="E2313" s="681" t="s">
        <v>5575</v>
      </c>
      <c r="F2313" s="681" t="s">
        <v>1258</v>
      </c>
      <c r="G2313" s="681" t="s">
        <v>5572</v>
      </c>
      <c r="H2313" s="681" t="s">
        <v>5451</v>
      </c>
      <c r="I2313" s="682">
        <v>2.8</v>
      </c>
    </row>
    <row r="2314" spans="2:9">
      <c r="B2314" s="681" t="s">
        <v>5576</v>
      </c>
      <c r="C2314" s="681" t="s">
        <v>5375</v>
      </c>
      <c r="D2314" s="681" t="s">
        <v>975</v>
      </c>
      <c r="E2314" s="681" t="s">
        <v>5468</v>
      </c>
      <c r="F2314" s="681" t="s">
        <v>1258</v>
      </c>
      <c r="G2314" s="681" t="s">
        <v>5572</v>
      </c>
      <c r="H2314" s="681" t="s">
        <v>5451</v>
      </c>
      <c r="I2314" s="682">
        <v>8.6999999999999993</v>
      </c>
    </row>
    <row r="2315" spans="2:9">
      <c r="B2315" s="681" t="s">
        <v>5577</v>
      </c>
      <c r="C2315" s="681" t="s">
        <v>5375</v>
      </c>
      <c r="D2315" s="681" t="s">
        <v>975</v>
      </c>
      <c r="E2315" s="681" t="s">
        <v>5578</v>
      </c>
      <c r="F2315" s="681" t="s">
        <v>1258</v>
      </c>
      <c r="G2315" s="681" t="s">
        <v>5572</v>
      </c>
      <c r="H2315" s="681" t="s">
        <v>5451</v>
      </c>
      <c r="I2315" s="682">
        <v>5.5</v>
      </c>
    </row>
    <row r="2316" spans="2:9">
      <c r="B2316" s="681" t="s">
        <v>5579</v>
      </c>
      <c r="C2316" s="681" t="s">
        <v>5375</v>
      </c>
      <c r="D2316" s="681" t="s">
        <v>975</v>
      </c>
      <c r="E2316" s="681" t="s">
        <v>5580</v>
      </c>
      <c r="F2316" s="681" t="s">
        <v>1258</v>
      </c>
      <c r="G2316" s="681" t="s">
        <v>5433</v>
      </c>
      <c r="H2316" s="681" t="s">
        <v>5451</v>
      </c>
      <c r="I2316" s="682">
        <v>4.2</v>
      </c>
    </row>
    <row r="2317" spans="2:9">
      <c r="B2317" s="681" t="s">
        <v>5581</v>
      </c>
      <c r="C2317" s="681" t="s">
        <v>5375</v>
      </c>
      <c r="D2317" s="681" t="s">
        <v>975</v>
      </c>
      <c r="E2317" s="681" t="s">
        <v>5582</v>
      </c>
      <c r="F2317" s="681" t="s">
        <v>1258</v>
      </c>
      <c r="G2317" s="681" t="s">
        <v>5433</v>
      </c>
      <c r="H2317" s="681" t="s">
        <v>5451</v>
      </c>
      <c r="I2317" s="682">
        <v>2.6</v>
      </c>
    </row>
    <row r="2318" spans="2:9">
      <c r="B2318" s="681" t="s">
        <v>5583</v>
      </c>
      <c r="C2318" s="681" t="s">
        <v>5375</v>
      </c>
      <c r="D2318" s="681" t="s">
        <v>975</v>
      </c>
      <c r="E2318" s="681" t="s">
        <v>5584</v>
      </c>
      <c r="F2318" s="681" t="s">
        <v>1258</v>
      </c>
      <c r="G2318" s="681" t="s">
        <v>5433</v>
      </c>
      <c r="H2318" s="681" t="s">
        <v>5451</v>
      </c>
      <c r="I2318" s="682">
        <v>6.8</v>
      </c>
    </row>
    <row r="2319" spans="2:9">
      <c r="B2319" s="681" t="s">
        <v>5585</v>
      </c>
      <c r="C2319" s="681" t="s">
        <v>5375</v>
      </c>
      <c r="D2319" s="681" t="s">
        <v>975</v>
      </c>
      <c r="E2319" s="681" t="s">
        <v>5586</v>
      </c>
      <c r="F2319" s="681" t="s">
        <v>1258</v>
      </c>
      <c r="G2319" s="681" t="s">
        <v>5433</v>
      </c>
      <c r="H2319" s="681" t="s">
        <v>5451</v>
      </c>
      <c r="I2319" s="682">
        <v>4.3</v>
      </c>
    </row>
    <row r="2320" spans="2:9">
      <c r="B2320" s="681" t="s">
        <v>5587</v>
      </c>
      <c r="C2320" s="681" t="s">
        <v>5375</v>
      </c>
      <c r="D2320" s="681" t="s">
        <v>975</v>
      </c>
      <c r="E2320" s="681" t="s">
        <v>5588</v>
      </c>
      <c r="F2320" s="681" t="s">
        <v>1258</v>
      </c>
      <c r="G2320" s="681" t="s">
        <v>5433</v>
      </c>
      <c r="H2320" s="681" t="s">
        <v>5451</v>
      </c>
      <c r="I2320" s="682">
        <v>4.8</v>
      </c>
    </row>
    <row r="2321" spans="2:9">
      <c r="B2321" s="681" t="s">
        <v>5589</v>
      </c>
      <c r="C2321" s="681" t="s">
        <v>5375</v>
      </c>
      <c r="D2321" s="681" t="s">
        <v>975</v>
      </c>
      <c r="E2321" s="681" t="s">
        <v>5590</v>
      </c>
      <c r="F2321" s="681" t="s">
        <v>1258</v>
      </c>
      <c r="G2321" s="681" t="s">
        <v>5433</v>
      </c>
      <c r="H2321" s="681" t="s">
        <v>5451</v>
      </c>
      <c r="I2321" s="682">
        <v>6.8</v>
      </c>
    </row>
    <row r="2322" spans="2:9">
      <c r="B2322" s="681" t="s">
        <v>5591</v>
      </c>
      <c r="C2322" s="681" t="s">
        <v>5375</v>
      </c>
      <c r="D2322" s="681" t="s">
        <v>975</v>
      </c>
      <c r="E2322" s="681" t="s">
        <v>5592</v>
      </c>
      <c r="F2322" s="681" t="s">
        <v>1258</v>
      </c>
      <c r="G2322" s="681" t="s">
        <v>5433</v>
      </c>
      <c r="H2322" s="681" t="s">
        <v>5451</v>
      </c>
      <c r="I2322" s="682">
        <v>12.9</v>
      </c>
    </row>
    <row r="2323" spans="2:9">
      <c r="B2323" s="681" t="s">
        <v>5593</v>
      </c>
      <c r="C2323" s="681" t="s">
        <v>5375</v>
      </c>
      <c r="D2323" s="681" t="s">
        <v>975</v>
      </c>
      <c r="E2323" s="681" t="s">
        <v>5594</v>
      </c>
      <c r="F2323" s="681" t="s">
        <v>1258</v>
      </c>
      <c r="G2323" s="681" t="s">
        <v>5433</v>
      </c>
      <c r="H2323" s="681" t="s">
        <v>5451</v>
      </c>
      <c r="I2323" s="682">
        <v>4.5</v>
      </c>
    </row>
    <row r="2324" spans="2:9">
      <c r="B2324" s="681" t="s">
        <v>5595</v>
      </c>
      <c r="C2324" s="681" t="s">
        <v>5375</v>
      </c>
      <c r="D2324" s="681" t="s">
        <v>975</v>
      </c>
      <c r="E2324" s="681" t="s">
        <v>5596</v>
      </c>
      <c r="F2324" s="681" t="s">
        <v>1258</v>
      </c>
      <c r="G2324" s="681" t="s">
        <v>5433</v>
      </c>
      <c r="H2324" s="681" t="s">
        <v>5451</v>
      </c>
      <c r="I2324" s="682">
        <v>3.6</v>
      </c>
    </row>
    <row r="2325" spans="2:9">
      <c r="B2325" s="681" t="s">
        <v>5597</v>
      </c>
      <c r="C2325" s="681" t="s">
        <v>5375</v>
      </c>
      <c r="D2325" s="681" t="s">
        <v>975</v>
      </c>
      <c r="E2325" s="681" t="s">
        <v>5598</v>
      </c>
      <c r="F2325" s="681" t="s">
        <v>1258</v>
      </c>
      <c r="G2325" s="681" t="s">
        <v>5433</v>
      </c>
      <c r="H2325" s="681" t="s">
        <v>5451</v>
      </c>
      <c r="I2325" s="682">
        <v>25</v>
      </c>
    </row>
    <row r="2326" spans="2:9">
      <c r="B2326" s="681" t="s">
        <v>5599</v>
      </c>
      <c r="C2326" s="681" t="s">
        <v>5375</v>
      </c>
      <c r="D2326" s="681" t="s">
        <v>975</v>
      </c>
      <c r="E2326" s="681" t="s">
        <v>5600</v>
      </c>
      <c r="F2326" s="681" t="s">
        <v>1258</v>
      </c>
      <c r="G2326" s="681" t="s">
        <v>5433</v>
      </c>
      <c r="H2326" s="681" t="s">
        <v>5451</v>
      </c>
      <c r="I2326" s="682">
        <v>16.5</v>
      </c>
    </row>
    <row r="2327" spans="2:9">
      <c r="B2327" s="681" t="s">
        <v>5601</v>
      </c>
      <c r="C2327" s="681" t="s">
        <v>5375</v>
      </c>
      <c r="D2327" s="681" t="s">
        <v>975</v>
      </c>
      <c r="E2327" s="681" t="s">
        <v>5602</v>
      </c>
      <c r="F2327" s="681" t="s">
        <v>1258</v>
      </c>
      <c r="G2327" s="681" t="s">
        <v>5433</v>
      </c>
      <c r="H2327" s="681" t="s">
        <v>5451</v>
      </c>
      <c r="I2327" s="682">
        <v>4.3</v>
      </c>
    </row>
    <row r="2328" spans="2:9">
      <c r="B2328" s="681" t="s">
        <v>5603</v>
      </c>
      <c r="C2328" s="681" t="s">
        <v>5375</v>
      </c>
      <c r="D2328" s="681" t="s">
        <v>975</v>
      </c>
      <c r="E2328" s="681" t="s">
        <v>5604</v>
      </c>
      <c r="F2328" s="681" t="s">
        <v>1258</v>
      </c>
      <c r="G2328" s="681" t="s">
        <v>5433</v>
      </c>
      <c r="H2328" s="681" t="s">
        <v>5451</v>
      </c>
      <c r="I2328" s="682">
        <v>8.5</v>
      </c>
    </row>
    <row r="2329" spans="2:9">
      <c r="B2329" s="681" t="s">
        <v>5605</v>
      </c>
      <c r="C2329" s="681" t="s">
        <v>5375</v>
      </c>
      <c r="D2329" s="681" t="s">
        <v>975</v>
      </c>
      <c r="E2329" s="681" t="s">
        <v>5606</v>
      </c>
      <c r="F2329" s="681" t="s">
        <v>1258</v>
      </c>
      <c r="G2329" s="681" t="s">
        <v>5433</v>
      </c>
      <c r="H2329" s="681" t="s">
        <v>5451</v>
      </c>
      <c r="I2329" s="682">
        <v>4.0999999999999996</v>
      </c>
    </row>
    <row r="2330" spans="2:9">
      <c r="B2330" s="681" t="s">
        <v>5607</v>
      </c>
      <c r="C2330" s="681" t="s">
        <v>5375</v>
      </c>
      <c r="D2330" s="681" t="s">
        <v>975</v>
      </c>
      <c r="E2330" s="681" t="s">
        <v>5608</v>
      </c>
      <c r="F2330" s="681" t="s">
        <v>946</v>
      </c>
      <c r="G2330" s="681" t="s">
        <v>5161</v>
      </c>
      <c r="H2330" s="681" t="s">
        <v>5451</v>
      </c>
      <c r="I2330" s="682">
        <v>3.8</v>
      </c>
    </row>
    <row r="2331" spans="2:9">
      <c r="B2331" s="681" t="s">
        <v>5609</v>
      </c>
      <c r="C2331" s="681" t="s">
        <v>5375</v>
      </c>
      <c r="D2331" s="681" t="s">
        <v>975</v>
      </c>
      <c r="E2331" s="681" t="s">
        <v>5610</v>
      </c>
      <c r="F2331" s="681" t="s">
        <v>1258</v>
      </c>
      <c r="G2331" s="681" t="s">
        <v>5524</v>
      </c>
      <c r="H2331" s="681" t="s">
        <v>5451</v>
      </c>
      <c r="I2331" s="682">
        <v>2.7</v>
      </c>
    </row>
    <row r="2332" spans="2:9">
      <c r="B2332" s="681" t="s">
        <v>5611</v>
      </c>
      <c r="C2332" s="681" t="s">
        <v>5375</v>
      </c>
      <c r="D2332" s="681" t="s">
        <v>975</v>
      </c>
      <c r="E2332" s="681" t="s">
        <v>5612</v>
      </c>
      <c r="F2332" s="681" t="s">
        <v>946</v>
      </c>
      <c r="G2332" s="681" t="s">
        <v>5161</v>
      </c>
      <c r="H2332" s="681" t="s">
        <v>5451</v>
      </c>
      <c r="I2332" s="682">
        <v>6.5</v>
      </c>
    </row>
    <row r="2333" spans="2:9">
      <c r="B2333" s="681" t="s">
        <v>5613</v>
      </c>
      <c r="C2333" s="681" t="s">
        <v>5375</v>
      </c>
      <c r="D2333" s="681" t="s">
        <v>975</v>
      </c>
      <c r="E2333" s="681" t="s">
        <v>5614</v>
      </c>
      <c r="F2333" s="681" t="s">
        <v>946</v>
      </c>
      <c r="G2333" s="681" t="s">
        <v>5161</v>
      </c>
      <c r="H2333" s="681" t="s">
        <v>5451</v>
      </c>
      <c r="I2333" s="682">
        <v>2.2999999999999998</v>
      </c>
    </row>
    <row r="2334" spans="2:9">
      <c r="B2334" s="681" t="s">
        <v>5615</v>
      </c>
      <c r="C2334" s="681" t="s">
        <v>5616</v>
      </c>
      <c r="D2334" s="681" t="s">
        <v>975</v>
      </c>
      <c r="E2334" s="681" t="s">
        <v>5617</v>
      </c>
      <c r="F2334" s="681" t="s">
        <v>946</v>
      </c>
      <c r="G2334" s="681" t="s">
        <v>5618</v>
      </c>
      <c r="H2334" s="681" t="s">
        <v>5619</v>
      </c>
      <c r="I2334" s="682">
        <v>21.5</v>
      </c>
    </row>
    <row r="2335" spans="2:9">
      <c r="B2335" s="681" t="s">
        <v>5620</v>
      </c>
      <c r="C2335" s="681" t="s">
        <v>5616</v>
      </c>
      <c r="D2335" s="681" t="s">
        <v>975</v>
      </c>
      <c r="E2335" s="681" t="s">
        <v>5621</v>
      </c>
      <c r="F2335" s="681" t="s">
        <v>946</v>
      </c>
      <c r="G2335" s="681" t="s">
        <v>5622</v>
      </c>
      <c r="H2335" s="681" t="s">
        <v>5619</v>
      </c>
      <c r="I2335" s="682">
        <v>34.799999999999997</v>
      </c>
    </row>
    <row r="2336" spans="2:9">
      <c r="B2336" s="681" t="s">
        <v>5623</v>
      </c>
      <c r="C2336" s="681" t="s">
        <v>5616</v>
      </c>
      <c r="D2336" s="681" t="s">
        <v>975</v>
      </c>
      <c r="E2336" s="681" t="s">
        <v>5624</v>
      </c>
      <c r="F2336" s="681" t="s">
        <v>946</v>
      </c>
      <c r="G2336" s="681" t="s">
        <v>5622</v>
      </c>
      <c r="H2336" s="681" t="s">
        <v>5619</v>
      </c>
      <c r="I2336" s="682">
        <v>245</v>
      </c>
    </row>
    <row r="2337" spans="2:9">
      <c r="B2337" s="681" t="s">
        <v>5625</v>
      </c>
      <c r="C2337" s="681" t="s">
        <v>5616</v>
      </c>
      <c r="D2337" s="681" t="s">
        <v>975</v>
      </c>
      <c r="E2337" s="681" t="s">
        <v>5626</v>
      </c>
      <c r="F2337" s="681" t="s">
        <v>946</v>
      </c>
      <c r="G2337" s="681" t="s">
        <v>5622</v>
      </c>
      <c r="H2337" s="681" t="s">
        <v>5619</v>
      </c>
      <c r="I2337" s="682">
        <v>115</v>
      </c>
    </row>
    <row r="2338" spans="2:9">
      <c r="B2338" s="681" t="s">
        <v>5627</v>
      </c>
      <c r="C2338" s="681" t="s">
        <v>5616</v>
      </c>
      <c r="D2338" s="681" t="s">
        <v>975</v>
      </c>
      <c r="E2338" s="681" t="s">
        <v>5628</v>
      </c>
      <c r="F2338" s="681" t="s">
        <v>1258</v>
      </c>
      <c r="G2338" s="681" t="s">
        <v>5629</v>
      </c>
      <c r="H2338" s="681" t="s">
        <v>5619</v>
      </c>
      <c r="I2338" s="682">
        <v>5.0999999999999996</v>
      </c>
    </row>
    <row r="2339" spans="2:9">
      <c r="B2339" s="681" t="s">
        <v>5630</v>
      </c>
      <c r="C2339" s="681" t="s">
        <v>5616</v>
      </c>
      <c r="D2339" s="681" t="s">
        <v>975</v>
      </c>
      <c r="E2339" s="681" t="s">
        <v>2954</v>
      </c>
      <c r="F2339" s="681" t="s">
        <v>1258</v>
      </c>
      <c r="G2339" s="681" t="s">
        <v>5629</v>
      </c>
      <c r="H2339" s="681" t="s">
        <v>5619</v>
      </c>
      <c r="I2339" s="682">
        <v>33</v>
      </c>
    </row>
    <row r="2340" spans="2:9">
      <c r="B2340" s="681" t="s">
        <v>5631</v>
      </c>
      <c r="C2340" s="681" t="s">
        <v>5616</v>
      </c>
      <c r="D2340" s="681" t="s">
        <v>975</v>
      </c>
      <c r="E2340" s="681" t="s">
        <v>5632</v>
      </c>
      <c r="F2340" s="681" t="s">
        <v>1258</v>
      </c>
      <c r="G2340" s="681" t="s">
        <v>5629</v>
      </c>
      <c r="H2340" s="681" t="s">
        <v>5619</v>
      </c>
      <c r="I2340" s="682">
        <v>12.6</v>
      </c>
    </row>
    <row r="2341" spans="2:9">
      <c r="B2341" s="681" t="s">
        <v>5633</v>
      </c>
      <c r="C2341" s="681" t="s">
        <v>5616</v>
      </c>
      <c r="D2341" s="681" t="s">
        <v>975</v>
      </c>
      <c r="E2341" s="681" t="s">
        <v>3982</v>
      </c>
      <c r="F2341" s="681" t="s">
        <v>1258</v>
      </c>
      <c r="G2341" s="681" t="s">
        <v>5629</v>
      </c>
      <c r="H2341" s="681" t="s">
        <v>5619</v>
      </c>
      <c r="I2341" s="682">
        <v>4.5999999999999996</v>
      </c>
    </row>
    <row r="2342" spans="2:9">
      <c r="B2342" s="681" t="s">
        <v>5634</v>
      </c>
      <c r="C2342" s="681" t="s">
        <v>5616</v>
      </c>
      <c r="D2342" s="681" t="s">
        <v>975</v>
      </c>
      <c r="E2342" s="681" t="s">
        <v>5635</v>
      </c>
      <c r="F2342" s="681" t="s">
        <v>946</v>
      </c>
      <c r="G2342" s="681" t="s">
        <v>5618</v>
      </c>
      <c r="H2342" s="681" t="s">
        <v>5636</v>
      </c>
      <c r="I2342" s="682">
        <v>13.9</v>
      </c>
    </row>
    <row r="2343" spans="2:9">
      <c r="B2343" s="681" t="s">
        <v>5637</v>
      </c>
      <c r="C2343" s="681" t="s">
        <v>5616</v>
      </c>
      <c r="D2343" s="681" t="s">
        <v>975</v>
      </c>
      <c r="E2343" s="681" t="s">
        <v>5638</v>
      </c>
      <c r="F2343" s="681" t="s">
        <v>946</v>
      </c>
      <c r="G2343" s="681" t="s">
        <v>5618</v>
      </c>
      <c r="H2343" s="681" t="s">
        <v>5636</v>
      </c>
      <c r="I2343" s="682">
        <v>22</v>
      </c>
    </row>
    <row r="2344" spans="2:9">
      <c r="B2344" s="681" t="s">
        <v>5639</v>
      </c>
      <c r="C2344" s="681" t="s">
        <v>5616</v>
      </c>
      <c r="D2344" s="681" t="s">
        <v>975</v>
      </c>
      <c r="E2344" s="681" t="s">
        <v>5640</v>
      </c>
      <c r="F2344" s="681" t="s">
        <v>946</v>
      </c>
      <c r="G2344" s="681" t="s">
        <v>5618</v>
      </c>
      <c r="H2344" s="681" t="s">
        <v>5636</v>
      </c>
      <c r="I2344" s="682">
        <v>16.600000000000001</v>
      </c>
    </row>
    <row r="2345" spans="2:9">
      <c r="B2345" s="681" t="s">
        <v>5641</v>
      </c>
      <c r="C2345" s="681" t="s">
        <v>5616</v>
      </c>
      <c r="D2345" s="681" t="s">
        <v>975</v>
      </c>
      <c r="E2345" s="681" t="s">
        <v>5642</v>
      </c>
      <c r="F2345" s="681" t="s">
        <v>946</v>
      </c>
      <c r="G2345" s="681" t="s">
        <v>5622</v>
      </c>
      <c r="H2345" s="681" t="s">
        <v>5636</v>
      </c>
      <c r="I2345" s="682">
        <v>240</v>
      </c>
    </row>
    <row r="2346" spans="2:9">
      <c r="B2346" s="681" t="s">
        <v>5643</v>
      </c>
      <c r="C2346" s="681" t="s">
        <v>5616</v>
      </c>
      <c r="D2346" s="681" t="s">
        <v>975</v>
      </c>
      <c r="E2346" s="681" t="s">
        <v>5644</v>
      </c>
      <c r="F2346" s="681" t="s">
        <v>946</v>
      </c>
      <c r="G2346" s="681" t="s">
        <v>5622</v>
      </c>
      <c r="H2346" s="681" t="s">
        <v>5636</v>
      </c>
      <c r="I2346" s="682">
        <v>12.3</v>
      </c>
    </row>
    <row r="2347" spans="2:9">
      <c r="B2347" s="681" t="s">
        <v>5645</v>
      </c>
      <c r="C2347" s="681" t="s">
        <v>5616</v>
      </c>
      <c r="D2347" s="681" t="s">
        <v>975</v>
      </c>
      <c r="E2347" s="681" t="s">
        <v>5646</v>
      </c>
      <c r="F2347" s="681" t="s">
        <v>946</v>
      </c>
      <c r="G2347" s="681" t="s">
        <v>5622</v>
      </c>
      <c r="H2347" s="681" t="s">
        <v>5636</v>
      </c>
      <c r="I2347" s="682">
        <v>83</v>
      </c>
    </row>
    <row r="2348" spans="2:9">
      <c r="B2348" s="681" t="s">
        <v>5647</v>
      </c>
      <c r="C2348" s="681" t="s">
        <v>5616</v>
      </c>
      <c r="D2348" s="681" t="s">
        <v>975</v>
      </c>
      <c r="E2348" s="681" t="s">
        <v>5648</v>
      </c>
      <c r="F2348" s="681" t="s">
        <v>1258</v>
      </c>
      <c r="G2348" s="681" t="s">
        <v>5649</v>
      </c>
      <c r="H2348" s="681" t="s">
        <v>5636</v>
      </c>
      <c r="I2348" s="682">
        <v>19</v>
      </c>
    </row>
    <row r="2349" spans="2:9">
      <c r="B2349" s="681" t="s">
        <v>5650</v>
      </c>
      <c r="C2349" s="681" t="s">
        <v>5616</v>
      </c>
      <c r="D2349" s="681" t="s">
        <v>975</v>
      </c>
      <c r="E2349" s="681" t="s">
        <v>5651</v>
      </c>
      <c r="F2349" s="681" t="s">
        <v>1258</v>
      </c>
      <c r="G2349" s="681" t="s">
        <v>5649</v>
      </c>
      <c r="H2349" s="681" t="s">
        <v>5636</v>
      </c>
      <c r="I2349" s="682">
        <v>36</v>
      </c>
    </row>
    <row r="2350" spans="2:9">
      <c r="B2350" s="681" t="s">
        <v>5652</v>
      </c>
      <c r="C2350" s="681" t="s">
        <v>5616</v>
      </c>
      <c r="D2350" s="681" t="s">
        <v>975</v>
      </c>
      <c r="E2350" s="681" t="s">
        <v>5653</v>
      </c>
      <c r="F2350" s="681" t="s">
        <v>1258</v>
      </c>
      <c r="G2350" s="681" t="s">
        <v>5649</v>
      </c>
      <c r="H2350" s="681" t="s">
        <v>5636</v>
      </c>
      <c r="I2350" s="682">
        <v>6</v>
      </c>
    </row>
    <row r="2351" spans="2:9">
      <c r="B2351" s="681" t="s">
        <v>5654</v>
      </c>
      <c r="C2351" s="681" t="s">
        <v>5616</v>
      </c>
      <c r="D2351" s="681" t="s">
        <v>975</v>
      </c>
      <c r="E2351" s="681" t="s">
        <v>5655</v>
      </c>
      <c r="F2351" s="681" t="s">
        <v>946</v>
      </c>
      <c r="G2351" s="681" t="s">
        <v>5618</v>
      </c>
      <c r="H2351" s="681" t="s">
        <v>5656</v>
      </c>
      <c r="I2351" s="682">
        <v>3</v>
      </c>
    </row>
    <row r="2352" spans="2:9">
      <c r="B2352" s="681" t="s">
        <v>5657</v>
      </c>
      <c r="C2352" s="681" t="s">
        <v>5616</v>
      </c>
      <c r="D2352" s="681" t="s">
        <v>975</v>
      </c>
      <c r="E2352" s="681" t="s">
        <v>5658</v>
      </c>
      <c r="F2352" s="681" t="s">
        <v>946</v>
      </c>
      <c r="G2352" s="681" t="s">
        <v>5618</v>
      </c>
      <c r="H2352" s="681" t="s">
        <v>5656</v>
      </c>
      <c r="I2352" s="682">
        <v>20</v>
      </c>
    </row>
    <row r="2353" spans="2:9">
      <c r="B2353" s="681" t="s">
        <v>5659</v>
      </c>
      <c r="C2353" s="681" t="s">
        <v>5616</v>
      </c>
      <c r="D2353" s="681" t="s">
        <v>975</v>
      </c>
      <c r="E2353" s="681" t="s">
        <v>5660</v>
      </c>
      <c r="F2353" s="681" t="s">
        <v>946</v>
      </c>
      <c r="G2353" s="681" t="s">
        <v>5618</v>
      </c>
      <c r="H2353" s="681" t="s">
        <v>5656</v>
      </c>
      <c r="I2353" s="682">
        <v>21.5</v>
      </c>
    </row>
    <row r="2354" spans="2:9">
      <c r="B2354" s="681" t="s">
        <v>5661</v>
      </c>
      <c r="C2354" s="681" t="s">
        <v>5616</v>
      </c>
      <c r="D2354" s="681" t="s">
        <v>975</v>
      </c>
      <c r="E2354" s="681" t="s">
        <v>5662</v>
      </c>
      <c r="F2354" s="681" t="s">
        <v>946</v>
      </c>
      <c r="G2354" s="681" t="s">
        <v>5618</v>
      </c>
      <c r="H2354" s="681" t="s">
        <v>5656</v>
      </c>
      <c r="I2354" s="682">
        <v>17.2</v>
      </c>
    </row>
    <row r="2355" spans="2:9">
      <c r="B2355" s="681" t="s">
        <v>5663</v>
      </c>
      <c r="C2355" s="681" t="s">
        <v>5616</v>
      </c>
      <c r="D2355" s="681" t="s">
        <v>975</v>
      </c>
      <c r="E2355" s="681" t="s">
        <v>5664</v>
      </c>
      <c r="F2355" s="681" t="s">
        <v>946</v>
      </c>
      <c r="G2355" s="681" t="s">
        <v>5618</v>
      </c>
      <c r="H2355" s="681" t="s">
        <v>5656</v>
      </c>
      <c r="I2355" s="682">
        <v>9</v>
      </c>
    </row>
    <row r="2356" spans="2:9">
      <c r="B2356" s="681" t="s">
        <v>5665</v>
      </c>
      <c r="C2356" s="681" t="s">
        <v>5616</v>
      </c>
      <c r="D2356" s="681" t="s">
        <v>975</v>
      </c>
      <c r="E2356" s="681" t="s">
        <v>5666</v>
      </c>
      <c r="F2356" s="681" t="s">
        <v>946</v>
      </c>
      <c r="G2356" s="681" t="s">
        <v>5618</v>
      </c>
      <c r="H2356" s="681" t="s">
        <v>5656</v>
      </c>
      <c r="I2356" s="682">
        <v>40</v>
      </c>
    </row>
    <row r="2357" spans="2:9">
      <c r="B2357" s="681" t="s">
        <v>5667</v>
      </c>
      <c r="C2357" s="681" t="s">
        <v>5616</v>
      </c>
      <c r="D2357" s="681" t="s">
        <v>975</v>
      </c>
      <c r="E2357" s="681" t="s">
        <v>5468</v>
      </c>
      <c r="F2357" s="681" t="s">
        <v>946</v>
      </c>
      <c r="G2357" s="681" t="s">
        <v>5618</v>
      </c>
      <c r="H2357" s="681" t="s">
        <v>5656</v>
      </c>
      <c r="I2357" s="682">
        <v>6.4</v>
      </c>
    </row>
    <row r="2358" spans="2:9">
      <c r="B2358" s="681" t="s">
        <v>5668</v>
      </c>
      <c r="C2358" s="681" t="s">
        <v>5616</v>
      </c>
      <c r="D2358" s="681" t="s">
        <v>975</v>
      </c>
      <c r="E2358" s="681" t="s">
        <v>5669</v>
      </c>
      <c r="F2358" s="681" t="s">
        <v>946</v>
      </c>
      <c r="G2358" s="681" t="s">
        <v>5618</v>
      </c>
      <c r="H2358" s="681" t="s">
        <v>5656</v>
      </c>
      <c r="I2358" s="682">
        <v>12.8</v>
      </c>
    </row>
    <row r="2359" spans="2:9">
      <c r="B2359" s="681" t="s">
        <v>5670</v>
      </c>
      <c r="C2359" s="681" t="s">
        <v>5616</v>
      </c>
      <c r="D2359" s="681" t="s">
        <v>975</v>
      </c>
      <c r="E2359" s="681" t="s">
        <v>5671</v>
      </c>
      <c r="F2359" s="681" t="s">
        <v>946</v>
      </c>
      <c r="G2359" s="681" t="s">
        <v>5618</v>
      </c>
      <c r="H2359" s="681" t="s">
        <v>5656</v>
      </c>
      <c r="I2359" s="682">
        <v>22</v>
      </c>
    </row>
    <row r="2360" spans="2:9">
      <c r="B2360" s="681" t="s">
        <v>5672</v>
      </c>
      <c r="C2360" s="681" t="s">
        <v>5616</v>
      </c>
      <c r="D2360" s="681" t="s">
        <v>975</v>
      </c>
      <c r="E2360" s="681" t="s">
        <v>5673</v>
      </c>
      <c r="F2360" s="681" t="s">
        <v>946</v>
      </c>
      <c r="G2360" s="681" t="s">
        <v>5618</v>
      </c>
      <c r="H2360" s="681" t="s">
        <v>5656</v>
      </c>
      <c r="I2360" s="682">
        <v>40.700000000000003</v>
      </c>
    </row>
    <row r="2361" spans="2:9">
      <c r="B2361" s="681" t="s">
        <v>5674</v>
      </c>
      <c r="C2361" s="681" t="s">
        <v>5616</v>
      </c>
      <c r="D2361" s="681" t="s">
        <v>975</v>
      </c>
      <c r="E2361" s="681" t="s">
        <v>5675</v>
      </c>
      <c r="F2361" s="681" t="s">
        <v>946</v>
      </c>
      <c r="G2361" s="681" t="s">
        <v>5618</v>
      </c>
      <c r="H2361" s="681" t="s">
        <v>5656</v>
      </c>
      <c r="I2361" s="682">
        <v>58.5</v>
      </c>
    </row>
    <row r="2362" spans="2:9">
      <c r="B2362" s="681" t="s">
        <v>5676</v>
      </c>
      <c r="C2362" s="681" t="s">
        <v>5616</v>
      </c>
      <c r="D2362" s="681" t="s">
        <v>975</v>
      </c>
      <c r="E2362" s="681" t="s">
        <v>1273</v>
      </c>
      <c r="F2362" s="681" t="s">
        <v>946</v>
      </c>
      <c r="G2362" s="681" t="s">
        <v>5618</v>
      </c>
      <c r="H2362" s="681" t="s">
        <v>5656</v>
      </c>
      <c r="I2362" s="682">
        <v>19.7</v>
      </c>
    </row>
    <row r="2363" spans="2:9">
      <c r="B2363" s="681" t="s">
        <v>5677</v>
      </c>
      <c r="C2363" s="681" t="s">
        <v>5616</v>
      </c>
      <c r="D2363" s="681" t="s">
        <v>975</v>
      </c>
      <c r="E2363" s="681" t="s">
        <v>5678</v>
      </c>
      <c r="F2363" s="681" t="s">
        <v>946</v>
      </c>
      <c r="G2363" s="681" t="s">
        <v>5618</v>
      </c>
      <c r="H2363" s="681" t="s">
        <v>5656</v>
      </c>
      <c r="I2363" s="682">
        <v>17.600000000000001</v>
      </c>
    </row>
    <row r="2364" spans="2:9">
      <c r="B2364" s="681" t="s">
        <v>5679</v>
      </c>
      <c r="C2364" s="681" t="s">
        <v>5616</v>
      </c>
      <c r="D2364" s="681" t="s">
        <v>975</v>
      </c>
      <c r="E2364" s="681" t="s">
        <v>5680</v>
      </c>
      <c r="F2364" s="681" t="s">
        <v>946</v>
      </c>
      <c r="G2364" s="681" t="s">
        <v>5618</v>
      </c>
      <c r="H2364" s="681" t="s">
        <v>5656</v>
      </c>
      <c r="I2364" s="682">
        <v>13.2</v>
      </c>
    </row>
    <row r="2365" spans="2:9">
      <c r="B2365" s="681" t="s">
        <v>5681</v>
      </c>
      <c r="C2365" s="681" t="s">
        <v>5616</v>
      </c>
      <c r="D2365" s="681" t="s">
        <v>975</v>
      </c>
      <c r="E2365" s="681" t="s">
        <v>5682</v>
      </c>
      <c r="F2365" s="681" t="s">
        <v>946</v>
      </c>
      <c r="G2365" s="681" t="s">
        <v>5618</v>
      </c>
      <c r="H2365" s="681" t="s">
        <v>5656</v>
      </c>
      <c r="I2365" s="682">
        <v>10.3</v>
      </c>
    </row>
    <row r="2366" spans="2:9">
      <c r="B2366" s="681" t="s">
        <v>5683</v>
      </c>
      <c r="C2366" s="681" t="s">
        <v>5616</v>
      </c>
      <c r="D2366" s="681" t="s">
        <v>975</v>
      </c>
      <c r="E2366" s="681" t="s">
        <v>5684</v>
      </c>
      <c r="F2366" s="681" t="s">
        <v>946</v>
      </c>
      <c r="G2366" s="681" t="s">
        <v>5618</v>
      </c>
      <c r="H2366" s="681" t="s">
        <v>5656</v>
      </c>
      <c r="I2366" s="682">
        <v>2.1</v>
      </c>
    </row>
    <row r="2367" spans="2:9">
      <c r="B2367" s="681" t="s">
        <v>5685</v>
      </c>
      <c r="C2367" s="681" t="s">
        <v>5616</v>
      </c>
      <c r="D2367" s="681" t="s">
        <v>975</v>
      </c>
      <c r="E2367" s="681" t="s">
        <v>5686</v>
      </c>
      <c r="F2367" s="681" t="s">
        <v>946</v>
      </c>
      <c r="G2367" s="681" t="s">
        <v>5618</v>
      </c>
      <c r="H2367" s="681" t="s">
        <v>5656</v>
      </c>
      <c r="I2367" s="682">
        <v>6.8</v>
      </c>
    </row>
    <row r="2368" spans="2:9">
      <c r="B2368" s="681" t="s">
        <v>5687</v>
      </c>
      <c r="C2368" s="681" t="s">
        <v>5616</v>
      </c>
      <c r="D2368" s="681" t="s">
        <v>975</v>
      </c>
      <c r="E2368" s="681" t="s">
        <v>5688</v>
      </c>
      <c r="F2368" s="681" t="s">
        <v>946</v>
      </c>
      <c r="G2368" s="681" t="s">
        <v>5618</v>
      </c>
      <c r="H2368" s="681" t="s">
        <v>5656</v>
      </c>
      <c r="I2368" s="682">
        <v>6.6</v>
      </c>
    </row>
    <row r="2369" spans="2:9">
      <c r="B2369" s="681" t="s">
        <v>5689</v>
      </c>
      <c r="C2369" s="681" t="s">
        <v>5616</v>
      </c>
      <c r="D2369" s="681" t="s">
        <v>975</v>
      </c>
      <c r="E2369" s="681" t="s">
        <v>5690</v>
      </c>
      <c r="F2369" s="681" t="s">
        <v>946</v>
      </c>
      <c r="G2369" s="681" t="s">
        <v>5618</v>
      </c>
      <c r="H2369" s="681" t="s">
        <v>5656</v>
      </c>
      <c r="I2369" s="682">
        <v>4.8</v>
      </c>
    </row>
    <row r="2370" spans="2:9">
      <c r="B2370" s="681" t="s">
        <v>5691</v>
      </c>
      <c r="C2370" s="681" t="s">
        <v>5616</v>
      </c>
      <c r="D2370" s="681" t="s">
        <v>975</v>
      </c>
      <c r="E2370" s="681" t="s">
        <v>5692</v>
      </c>
      <c r="F2370" s="681" t="s">
        <v>946</v>
      </c>
      <c r="G2370" s="681" t="s">
        <v>5618</v>
      </c>
      <c r="H2370" s="681" t="s">
        <v>5656</v>
      </c>
      <c r="I2370" s="682">
        <v>4.3</v>
      </c>
    </row>
    <row r="2371" spans="2:9">
      <c r="B2371" s="681" t="s">
        <v>5693</v>
      </c>
      <c r="C2371" s="681" t="s">
        <v>5616</v>
      </c>
      <c r="D2371" s="681" t="s">
        <v>975</v>
      </c>
      <c r="E2371" s="681" t="s">
        <v>5694</v>
      </c>
      <c r="F2371" s="681" t="s">
        <v>946</v>
      </c>
      <c r="G2371" s="681" t="s">
        <v>5618</v>
      </c>
      <c r="H2371" s="681" t="s">
        <v>5656</v>
      </c>
      <c r="I2371" s="682">
        <v>6.6</v>
      </c>
    </row>
    <row r="2372" spans="2:9">
      <c r="B2372" s="681" t="s">
        <v>5695</v>
      </c>
      <c r="C2372" s="681" t="s">
        <v>5616</v>
      </c>
      <c r="D2372" s="681" t="s">
        <v>975</v>
      </c>
      <c r="E2372" s="681" t="s">
        <v>5696</v>
      </c>
      <c r="F2372" s="681" t="s">
        <v>946</v>
      </c>
      <c r="G2372" s="681" t="s">
        <v>5618</v>
      </c>
      <c r="H2372" s="681" t="s">
        <v>5656</v>
      </c>
      <c r="I2372" s="682">
        <v>9.1999999999999993</v>
      </c>
    </row>
    <row r="2373" spans="2:9">
      <c r="B2373" s="681" t="s">
        <v>5697</v>
      </c>
      <c r="C2373" s="681" t="s">
        <v>5616</v>
      </c>
      <c r="D2373" s="681" t="s">
        <v>975</v>
      </c>
      <c r="E2373" s="681" t="s">
        <v>5698</v>
      </c>
      <c r="F2373" s="681" t="s">
        <v>946</v>
      </c>
      <c r="G2373" s="681" t="s">
        <v>5618</v>
      </c>
      <c r="H2373" s="681" t="s">
        <v>5656</v>
      </c>
      <c r="I2373" s="682">
        <v>11.9</v>
      </c>
    </row>
    <row r="2374" spans="2:9">
      <c r="B2374" s="681" t="s">
        <v>5699</v>
      </c>
      <c r="C2374" s="681" t="s">
        <v>5616</v>
      </c>
      <c r="D2374" s="681" t="s">
        <v>975</v>
      </c>
      <c r="E2374" s="681" t="s">
        <v>5700</v>
      </c>
      <c r="F2374" s="681" t="s">
        <v>946</v>
      </c>
      <c r="G2374" s="681" t="s">
        <v>5618</v>
      </c>
      <c r="H2374" s="681" t="s">
        <v>5656</v>
      </c>
      <c r="I2374" s="682">
        <v>11.5</v>
      </c>
    </row>
    <row r="2375" spans="2:9">
      <c r="B2375" s="681" t="s">
        <v>5701</v>
      </c>
      <c r="C2375" s="681" t="s">
        <v>5616</v>
      </c>
      <c r="D2375" s="681" t="s">
        <v>975</v>
      </c>
      <c r="E2375" s="681" t="s">
        <v>5606</v>
      </c>
      <c r="F2375" s="681" t="s">
        <v>946</v>
      </c>
      <c r="G2375" s="681" t="s">
        <v>5618</v>
      </c>
      <c r="H2375" s="681" t="s">
        <v>5656</v>
      </c>
      <c r="I2375" s="682">
        <v>13.7</v>
      </c>
    </row>
    <row r="2376" spans="2:9">
      <c r="B2376" s="681" t="s">
        <v>5702</v>
      </c>
      <c r="C2376" s="681" t="s">
        <v>5616</v>
      </c>
      <c r="D2376" s="681" t="s">
        <v>975</v>
      </c>
      <c r="E2376" s="681" t="s">
        <v>5703</v>
      </c>
      <c r="F2376" s="681" t="s">
        <v>946</v>
      </c>
      <c r="G2376" s="681" t="s">
        <v>5618</v>
      </c>
      <c r="H2376" s="681" t="s">
        <v>5656</v>
      </c>
      <c r="I2376" s="682">
        <v>13.6</v>
      </c>
    </row>
    <row r="2377" spans="2:9">
      <c r="B2377" s="681" t="s">
        <v>5704</v>
      </c>
      <c r="C2377" s="681" t="s">
        <v>5616</v>
      </c>
      <c r="D2377" s="681" t="s">
        <v>975</v>
      </c>
      <c r="E2377" s="681" t="s">
        <v>5705</v>
      </c>
      <c r="F2377" s="681" t="s">
        <v>1258</v>
      </c>
      <c r="G2377" s="681" t="s">
        <v>5649</v>
      </c>
      <c r="H2377" s="681" t="s">
        <v>5656</v>
      </c>
      <c r="I2377" s="682">
        <v>76</v>
      </c>
    </row>
    <row r="2378" spans="2:9">
      <c r="B2378" s="681" t="s">
        <v>5706</v>
      </c>
      <c r="C2378" s="681" t="s">
        <v>5616</v>
      </c>
      <c r="D2378" s="681" t="s">
        <v>975</v>
      </c>
      <c r="E2378" s="681" t="s">
        <v>1273</v>
      </c>
      <c r="F2378" s="681" t="s">
        <v>1258</v>
      </c>
      <c r="G2378" s="681" t="s">
        <v>5649</v>
      </c>
      <c r="H2378" s="681" t="s">
        <v>5656</v>
      </c>
      <c r="I2378" s="682">
        <v>8.4</v>
      </c>
    </row>
    <row r="2379" spans="2:9">
      <c r="B2379" s="681" t="s">
        <v>5707</v>
      </c>
      <c r="C2379" s="681" t="s">
        <v>5616</v>
      </c>
      <c r="D2379" s="681" t="s">
        <v>975</v>
      </c>
      <c r="E2379" s="681" t="s">
        <v>5708</v>
      </c>
      <c r="F2379" s="681" t="s">
        <v>1258</v>
      </c>
      <c r="G2379" s="681" t="s">
        <v>5709</v>
      </c>
      <c r="H2379" s="681" t="s">
        <v>5656</v>
      </c>
      <c r="I2379" s="682">
        <v>15.5</v>
      </c>
    </row>
    <row r="2380" spans="2:9">
      <c r="B2380" s="681" t="s">
        <v>5710</v>
      </c>
      <c r="C2380" s="681" t="s">
        <v>5616</v>
      </c>
      <c r="D2380" s="681" t="s">
        <v>975</v>
      </c>
      <c r="E2380" s="681" t="s">
        <v>5711</v>
      </c>
      <c r="F2380" s="681" t="s">
        <v>1258</v>
      </c>
      <c r="G2380" s="681" t="s">
        <v>5709</v>
      </c>
      <c r="H2380" s="681" t="s">
        <v>5656</v>
      </c>
      <c r="I2380" s="682">
        <v>22.7</v>
      </c>
    </row>
    <row r="2381" spans="2:9">
      <c r="B2381" s="681" t="s">
        <v>5712</v>
      </c>
      <c r="C2381" s="681" t="s">
        <v>5616</v>
      </c>
      <c r="D2381" s="681" t="s">
        <v>975</v>
      </c>
      <c r="E2381" s="681" t="s">
        <v>5713</v>
      </c>
      <c r="F2381" s="681" t="s">
        <v>1258</v>
      </c>
      <c r="G2381" s="681" t="s">
        <v>5709</v>
      </c>
      <c r="H2381" s="681" t="s">
        <v>5656</v>
      </c>
      <c r="I2381" s="682">
        <v>7.1</v>
      </c>
    </row>
    <row r="2382" spans="2:9">
      <c r="B2382" s="681" t="s">
        <v>5714</v>
      </c>
      <c r="C2382" s="681" t="s">
        <v>5616</v>
      </c>
      <c r="D2382" s="681" t="s">
        <v>975</v>
      </c>
      <c r="E2382" s="681" t="s">
        <v>5715</v>
      </c>
      <c r="F2382" s="681" t="s">
        <v>1258</v>
      </c>
      <c r="G2382" s="681" t="s">
        <v>5629</v>
      </c>
      <c r="H2382" s="681" t="s">
        <v>5656</v>
      </c>
      <c r="I2382" s="682">
        <v>12.6</v>
      </c>
    </row>
    <row r="2383" spans="2:9">
      <c r="B2383" s="681" t="s">
        <v>5716</v>
      </c>
      <c r="C2383" s="681" t="s">
        <v>5616</v>
      </c>
      <c r="D2383" s="681" t="s">
        <v>975</v>
      </c>
      <c r="E2383" s="681" t="s">
        <v>5717</v>
      </c>
      <c r="F2383" s="681" t="s">
        <v>1258</v>
      </c>
      <c r="G2383" s="681" t="s">
        <v>5629</v>
      </c>
      <c r="H2383" s="681" t="s">
        <v>5656</v>
      </c>
      <c r="I2383" s="682">
        <v>15.3</v>
      </c>
    </row>
    <row r="2384" spans="2:9">
      <c r="B2384" s="681" t="s">
        <v>5718</v>
      </c>
      <c r="C2384" s="681" t="s">
        <v>5616</v>
      </c>
      <c r="D2384" s="681" t="s">
        <v>975</v>
      </c>
      <c r="E2384" s="681" t="s">
        <v>5719</v>
      </c>
      <c r="F2384" s="681" t="s">
        <v>1258</v>
      </c>
      <c r="G2384" s="681" t="s">
        <v>5629</v>
      </c>
      <c r="H2384" s="681" t="s">
        <v>5656</v>
      </c>
      <c r="I2384" s="682">
        <v>45.6</v>
      </c>
    </row>
    <row r="2385" spans="2:9">
      <c r="B2385" s="681" t="s">
        <v>5720</v>
      </c>
      <c r="C2385" s="681" t="s">
        <v>5616</v>
      </c>
      <c r="D2385" s="681" t="s">
        <v>975</v>
      </c>
      <c r="E2385" s="681" t="s">
        <v>5721</v>
      </c>
      <c r="F2385" s="681" t="s">
        <v>1258</v>
      </c>
      <c r="G2385" s="681" t="s">
        <v>5629</v>
      </c>
      <c r="H2385" s="681" t="s">
        <v>5656</v>
      </c>
      <c r="I2385" s="682">
        <v>2.2000000000000002</v>
      </c>
    </row>
    <row r="2386" spans="2:9">
      <c r="B2386" s="681" t="s">
        <v>5722</v>
      </c>
      <c r="C2386" s="681" t="s">
        <v>5616</v>
      </c>
      <c r="D2386" s="681" t="s">
        <v>975</v>
      </c>
      <c r="E2386" s="681" t="s">
        <v>5723</v>
      </c>
      <c r="F2386" s="681" t="s">
        <v>1258</v>
      </c>
      <c r="G2386" s="681" t="s">
        <v>5629</v>
      </c>
      <c r="H2386" s="681" t="s">
        <v>5656</v>
      </c>
      <c r="I2386" s="682">
        <v>8.5</v>
      </c>
    </row>
    <row r="2387" spans="2:9">
      <c r="B2387" s="681" t="s">
        <v>5724</v>
      </c>
      <c r="C2387" s="681" t="s">
        <v>5616</v>
      </c>
      <c r="D2387" s="681" t="s">
        <v>975</v>
      </c>
      <c r="E2387" s="681" t="s">
        <v>1638</v>
      </c>
      <c r="F2387" s="681" t="s">
        <v>1258</v>
      </c>
      <c r="G2387" s="681" t="s">
        <v>5629</v>
      </c>
      <c r="H2387" s="681" t="s">
        <v>5656</v>
      </c>
      <c r="I2387" s="682">
        <v>4</v>
      </c>
    </row>
    <row r="2388" spans="2:9">
      <c r="B2388" s="681" t="s">
        <v>5725</v>
      </c>
      <c r="C2388" s="681" t="s">
        <v>5726</v>
      </c>
      <c r="D2388" s="681" t="s">
        <v>975</v>
      </c>
      <c r="E2388" s="681" t="s">
        <v>5727</v>
      </c>
      <c r="F2388" s="681" t="s">
        <v>1258</v>
      </c>
      <c r="G2388" s="681" t="s">
        <v>5728</v>
      </c>
      <c r="H2388" s="681" t="s">
        <v>5729</v>
      </c>
      <c r="I2388" s="682">
        <v>7.5</v>
      </c>
    </row>
    <row r="2389" spans="2:9">
      <c r="B2389" s="681" t="s">
        <v>5730</v>
      </c>
      <c r="C2389" s="681" t="s">
        <v>5726</v>
      </c>
      <c r="D2389" s="681" t="s">
        <v>975</v>
      </c>
      <c r="E2389" s="681" t="s">
        <v>5731</v>
      </c>
      <c r="F2389" s="681" t="s">
        <v>1258</v>
      </c>
      <c r="G2389" s="681" t="s">
        <v>5728</v>
      </c>
      <c r="H2389" s="681" t="s">
        <v>5729</v>
      </c>
      <c r="I2389" s="682">
        <v>2.6</v>
      </c>
    </row>
    <row r="2390" spans="2:9">
      <c r="B2390" s="681" t="s">
        <v>5732</v>
      </c>
      <c r="C2390" s="681" t="s">
        <v>5726</v>
      </c>
      <c r="D2390" s="681" t="s">
        <v>975</v>
      </c>
      <c r="E2390" s="681" t="s">
        <v>5733</v>
      </c>
      <c r="F2390" s="681" t="s">
        <v>1258</v>
      </c>
      <c r="G2390" s="681" t="s">
        <v>5728</v>
      </c>
      <c r="H2390" s="681" t="s">
        <v>5729</v>
      </c>
      <c r="I2390" s="682">
        <v>3.6</v>
      </c>
    </row>
    <row r="2391" spans="2:9">
      <c r="B2391" s="681" t="s">
        <v>5734</v>
      </c>
      <c r="C2391" s="681" t="s">
        <v>5726</v>
      </c>
      <c r="D2391" s="681" t="s">
        <v>975</v>
      </c>
      <c r="E2391" s="681" t="s">
        <v>2856</v>
      </c>
      <c r="F2391" s="681" t="s">
        <v>1258</v>
      </c>
      <c r="G2391" s="681" t="s">
        <v>5728</v>
      </c>
      <c r="H2391" s="681" t="s">
        <v>5729</v>
      </c>
      <c r="I2391" s="682">
        <v>5.8</v>
      </c>
    </row>
    <row r="2392" spans="2:9">
      <c r="B2392" s="681" t="s">
        <v>5735</v>
      </c>
      <c r="C2392" s="681" t="s">
        <v>5726</v>
      </c>
      <c r="D2392" s="681" t="s">
        <v>975</v>
      </c>
      <c r="E2392" s="681" t="s">
        <v>5736</v>
      </c>
      <c r="F2392" s="681" t="s">
        <v>1258</v>
      </c>
      <c r="G2392" s="681" t="s">
        <v>5728</v>
      </c>
      <c r="H2392" s="681" t="s">
        <v>5729</v>
      </c>
      <c r="I2392" s="682">
        <v>2</v>
      </c>
    </row>
    <row r="2393" spans="2:9">
      <c r="B2393" s="681" t="s">
        <v>5737</v>
      </c>
      <c r="C2393" s="681" t="s">
        <v>5726</v>
      </c>
      <c r="D2393" s="681" t="s">
        <v>975</v>
      </c>
      <c r="E2393" s="681" t="s">
        <v>5738</v>
      </c>
      <c r="F2393" s="681" t="s">
        <v>1258</v>
      </c>
      <c r="G2393" s="681" t="s">
        <v>5728</v>
      </c>
      <c r="H2393" s="681" t="s">
        <v>5729</v>
      </c>
      <c r="I2393" s="682">
        <v>3.56</v>
      </c>
    </row>
    <row r="2394" spans="2:9">
      <c r="B2394" s="681" t="s">
        <v>5739</v>
      </c>
      <c r="C2394" s="681" t="s">
        <v>5726</v>
      </c>
      <c r="D2394" s="681" t="s">
        <v>975</v>
      </c>
      <c r="E2394" s="681" t="s">
        <v>5740</v>
      </c>
      <c r="F2394" s="681" t="s">
        <v>1258</v>
      </c>
      <c r="G2394" s="681" t="s">
        <v>5728</v>
      </c>
      <c r="H2394" s="681" t="s">
        <v>5729</v>
      </c>
      <c r="I2394" s="682">
        <v>2.7</v>
      </c>
    </row>
    <row r="2395" spans="2:9">
      <c r="B2395" s="681" t="s">
        <v>5741</v>
      </c>
      <c r="C2395" s="681" t="s">
        <v>5726</v>
      </c>
      <c r="D2395" s="681" t="s">
        <v>975</v>
      </c>
      <c r="E2395" s="681" t="s">
        <v>5742</v>
      </c>
      <c r="F2395" s="681" t="s">
        <v>1258</v>
      </c>
      <c r="G2395" s="681" t="s">
        <v>5728</v>
      </c>
      <c r="H2395" s="681" t="s">
        <v>5729</v>
      </c>
      <c r="I2395" s="682">
        <v>4.5</v>
      </c>
    </row>
    <row r="2396" spans="2:9">
      <c r="B2396" s="681" t="s">
        <v>5743</v>
      </c>
      <c r="C2396" s="681" t="s">
        <v>5726</v>
      </c>
      <c r="D2396" s="681" t="s">
        <v>975</v>
      </c>
      <c r="E2396" s="681" t="s">
        <v>5744</v>
      </c>
      <c r="F2396" s="681" t="s">
        <v>1258</v>
      </c>
      <c r="G2396" s="681" t="s">
        <v>5728</v>
      </c>
      <c r="H2396" s="681" t="s">
        <v>5729</v>
      </c>
      <c r="I2396" s="682">
        <v>4.5</v>
      </c>
    </row>
    <row r="2397" spans="2:9">
      <c r="B2397" s="681" t="s">
        <v>5745</v>
      </c>
      <c r="C2397" s="681" t="s">
        <v>5746</v>
      </c>
      <c r="D2397" s="681" t="s">
        <v>975</v>
      </c>
      <c r="E2397" s="681" t="s">
        <v>5747</v>
      </c>
      <c r="F2397" s="681" t="s">
        <v>946</v>
      </c>
      <c r="G2397" s="681" t="s">
        <v>5748</v>
      </c>
      <c r="H2397" s="681" t="s">
        <v>5749</v>
      </c>
      <c r="I2397" s="682">
        <v>25</v>
      </c>
    </row>
    <row r="2398" spans="2:9">
      <c r="B2398" s="681" t="s">
        <v>5750</v>
      </c>
      <c r="C2398" s="681" t="s">
        <v>5746</v>
      </c>
      <c r="D2398" s="681" t="s">
        <v>975</v>
      </c>
      <c r="E2398" s="681" t="s">
        <v>5751</v>
      </c>
      <c r="F2398" s="681" t="s">
        <v>946</v>
      </c>
      <c r="G2398" s="681" t="s">
        <v>5748</v>
      </c>
      <c r="H2398" s="681" t="s">
        <v>5749</v>
      </c>
      <c r="I2398" s="682">
        <v>29.5</v>
      </c>
    </row>
    <row r="2399" spans="2:9">
      <c r="B2399" s="681" t="s">
        <v>5752</v>
      </c>
      <c r="C2399" s="681" t="s">
        <v>5746</v>
      </c>
      <c r="D2399" s="681" t="s">
        <v>975</v>
      </c>
      <c r="E2399" s="681" t="s">
        <v>5753</v>
      </c>
      <c r="F2399" s="681" t="s">
        <v>946</v>
      </c>
      <c r="G2399" s="681" t="s">
        <v>5748</v>
      </c>
      <c r="H2399" s="681" t="s">
        <v>5749</v>
      </c>
      <c r="I2399" s="682">
        <v>16</v>
      </c>
    </row>
    <row r="2400" spans="2:9">
      <c r="B2400" s="681" t="s">
        <v>5754</v>
      </c>
      <c r="C2400" s="681" t="s">
        <v>5746</v>
      </c>
      <c r="D2400" s="681" t="s">
        <v>975</v>
      </c>
      <c r="E2400" s="681" t="s">
        <v>5755</v>
      </c>
      <c r="F2400" s="681" t="s">
        <v>1258</v>
      </c>
      <c r="G2400" s="681" t="s">
        <v>5756</v>
      </c>
      <c r="H2400" s="681" t="s">
        <v>5757</v>
      </c>
      <c r="I2400" s="682">
        <v>5.4</v>
      </c>
    </row>
    <row r="2401" spans="2:9">
      <c r="B2401" s="681" t="s">
        <v>5758</v>
      </c>
      <c r="C2401" s="681" t="s">
        <v>5746</v>
      </c>
      <c r="D2401" s="681" t="s">
        <v>975</v>
      </c>
      <c r="E2401" s="681" t="s">
        <v>5759</v>
      </c>
      <c r="F2401" s="681" t="s">
        <v>1258</v>
      </c>
      <c r="G2401" s="681" t="s">
        <v>5756</v>
      </c>
      <c r="H2401" s="681" t="s">
        <v>5757</v>
      </c>
      <c r="I2401" s="682">
        <v>7.9</v>
      </c>
    </row>
    <row r="2402" spans="2:9">
      <c r="B2402" s="681" t="s">
        <v>5760</v>
      </c>
      <c r="C2402" s="681" t="s">
        <v>5746</v>
      </c>
      <c r="D2402" s="681" t="s">
        <v>975</v>
      </c>
      <c r="E2402" s="681" t="s">
        <v>5761</v>
      </c>
      <c r="F2402" s="681" t="s">
        <v>1258</v>
      </c>
      <c r="G2402" s="681" t="s">
        <v>5762</v>
      </c>
      <c r="H2402" s="681" t="s">
        <v>5763</v>
      </c>
      <c r="I2402" s="682">
        <v>9.4</v>
      </c>
    </row>
    <row r="2403" spans="2:9">
      <c r="B2403" s="681" t="s">
        <v>5764</v>
      </c>
      <c r="C2403" s="681" t="s">
        <v>5746</v>
      </c>
      <c r="D2403" s="681" t="s">
        <v>975</v>
      </c>
      <c r="E2403" s="681" t="s">
        <v>5765</v>
      </c>
      <c r="F2403" s="681" t="s">
        <v>1258</v>
      </c>
      <c r="G2403" s="681" t="s">
        <v>5762</v>
      </c>
      <c r="H2403" s="681" t="s">
        <v>5763</v>
      </c>
      <c r="I2403" s="682">
        <v>9.4</v>
      </c>
    </row>
    <row r="2404" spans="2:9">
      <c r="B2404" s="681" t="s">
        <v>5766</v>
      </c>
      <c r="C2404" s="681" t="s">
        <v>2901</v>
      </c>
      <c r="D2404" s="681" t="s">
        <v>975</v>
      </c>
      <c r="E2404" s="681" t="s">
        <v>5767</v>
      </c>
      <c r="F2404" s="681" t="s">
        <v>1258</v>
      </c>
      <c r="G2404" s="681" t="s">
        <v>2930</v>
      </c>
      <c r="H2404" s="681" t="s">
        <v>1472</v>
      </c>
      <c r="I2404" s="682">
        <v>19.600000000000001</v>
      </c>
    </row>
    <row r="2405" spans="2:9">
      <c r="B2405" s="681" t="s">
        <v>5768</v>
      </c>
      <c r="C2405" s="681" t="s">
        <v>3574</v>
      </c>
      <c r="D2405" s="681" t="s">
        <v>975</v>
      </c>
      <c r="E2405" s="681" t="s">
        <v>5769</v>
      </c>
      <c r="F2405" s="681" t="s">
        <v>1258</v>
      </c>
      <c r="G2405" s="681" t="s">
        <v>3755</v>
      </c>
      <c r="H2405" s="681" t="s">
        <v>3108</v>
      </c>
      <c r="I2405" s="682">
        <v>25.8</v>
      </c>
    </row>
    <row r="2406" spans="2:9">
      <c r="B2406" s="681" t="s">
        <v>5770</v>
      </c>
      <c r="C2406" s="681" t="s">
        <v>2988</v>
      </c>
      <c r="D2406" s="681" t="s">
        <v>975</v>
      </c>
      <c r="E2406" s="681" t="s">
        <v>4697</v>
      </c>
      <c r="F2406" s="681" t="s">
        <v>1258</v>
      </c>
      <c r="G2406" s="681" t="s">
        <v>3345</v>
      </c>
      <c r="H2406" s="681" t="s">
        <v>2064</v>
      </c>
      <c r="I2406" s="682">
        <v>12.7</v>
      </c>
    </row>
    <row r="2407" spans="2:9">
      <c r="B2407" s="681" t="s">
        <v>5771</v>
      </c>
      <c r="C2407" s="681" t="s">
        <v>4402</v>
      </c>
      <c r="D2407" s="681" t="s">
        <v>975</v>
      </c>
      <c r="E2407" s="681" t="s">
        <v>5772</v>
      </c>
      <c r="F2407" s="681" t="s">
        <v>977</v>
      </c>
      <c r="G2407" s="681" t="s">
        <v>1989</v>
      </c>
      <c r="H2407" s="681" t="s">
        <v>4513</v>
      </c>
      <c r="I2407" s="682">
        <v>31.6</v>
      </c>
    </row>
    <row r="2408" spans="2:9">
      <c r="B2408" s="681" t="s">
        <v>5773</v>
      </c>
      <c r="C2408" s="681" t="s">
        <v>4808</v>
      </c>
      <c r="D2408" s="681" t="s">
        <v>975</v>
      </c>
      <c r="E2408" s="681" t="s">
        <v>5774</v>
      </c>
      <c r="F2408" s="681" t="s">
        <v>1258</v>
      </c>
      <c r="G2408" s="681" t="s">
        <v>5025</v>
      </c>
      <c r="H2408" s="681" t="s">
        <v>4811</v>
      </c>
      <c r="I2408" s="682">
        <v>39.5</v>
      </c>
    </row>
    <row r="2409" spans="2:9">
      <c r="B2409" s="681" t="s">
        <v>5775</v>
      </c>
      <c r="C2409" s="681" t="s">
        <v>4808</v>
      </c>
      <c r="D2409" s="681" t="s">
        <v>975</v>
      </c>
      <c r="E2409" s="681" t="s">
        <v>5776</v>
      </c>
      <c r="F2409" s="681" t="s">
        <v>1258</v>
      </c>
      <c r="G2409" s="681" t="s">
        <v>5025</v>
      </c>
      <c r="H2409" s="681" t="s">
        <v>4811</v>
      </c>
      <c r="I2409" s="682">
        <v>36</v>
      </c>
    </row>
    <row r="2410" spans="2:9">
      <c r="B2410" s="681" t="s">
        <v>5777</v>
      </c>
      <c r="C2410" s="681" t="s">
        <v>4808</v>
      </c>
      <c r="D2410" s="681" t="s">
        <v>975</v>
      </c>
      <c r="E2410" s="681" t="s">
        <v>5778</v>
      </c>
      <c r="F2410" s="681" t="s">
        <v>1258</v>
      </c>
      <c r="G2410" s="681" t="s">
        <v>5025</v>
      </c>
      <c r="H2410" s="681" t="s">
        <v>4811</v>
      </c>
      <c r="I2410" s="682">
        <v>15</v>
      </c>
    </row>
    <row r="2411" spans="2:9">
      <c r="B2411" s="681" t="s">
        <v>5779</v>
      </c>
      <c r="C2411" s="681" t="s">
        <v>4808</v>
      </c>
      <c r="D2411" s="681" t="s">
        <v>975</v>
      </c>
      <c r="E2411" s="681" t="s">
        <v>5780</v>
      </c>
      <c r="F2411" s="681" t="s">
        <v>1258</v>
      </c>
      <c r="G2411" s="681" t="s">
        <v>5066</v>
      </c>
      <c r="H2411" s="681" t="s">
        <v>4811</v>
      </c>
      <c r="I2411" s="682">
        <v>32</v>
      </c>
    </row>
    <row r="2412" spans="2:9">
      <c r="B2412" s="681" t="s">
        <v>5781</v>
      </c>
      <c r="C2412" s="681" t="s">
        <v>4808</v>
      </c>
      <c r="D2412" s="681" t="s">
        <v>975</v>
      </c>
      <c r="E2412" s="681" t="s">
        <v>5782</v>
      </c>
      <c r="F2412" s="681" t="s">
        <v>1258</v>
      </c>
      <c r="G2412" s="681" t="s">
        <v>5066</v>
      </c>
      <c r="H2412" s="681" t="s">
        <v>4811</v>
      </c>
      <c r="I2412" s="682">
        <v>18</v>
      </c>
    </row>
    <row r="2413" spans="2:9">
      <c r="B2413" s="681" t="s">
        <v>5783</v>
      </c>
      <c r="C2413" s="681" t="s">
        <v>4808</v>
      </c>
      <c r="D2413" s="681" t="s">
        <v>975</v>
      </c>
      <c r="E2413" s="681" t="s">
        <v>5784</v>
      </c>
      <c r="F2413" s="681" t="s">
        <v>1258</v>
      </c>
      <c r="G2413" s="681" t="s">
        <v>5066</v>
      </c>
      <c r="H2413" s="681" t="s">
        <v>4811</v>
      </c>
      <c r="I2413" s="682">
        <v>17</v>
      </c>
    </row>
    <row r="2414" spans="2:9">
      <c r="B2414" s="681" t="s">
        <v>5785</v>
      </c>
      <c r="C2414" s="681" t="s">
        <v>4808</v>
      </c>
      <c r="D2414" s="681" t="s">
        <v>975</v>
      </c>
      <c r="E2414" s="681" t="s">
        <v>5786</v>
      </c>
      <c r="F2414" s="681" t="s">
        <v>1258</v>
      </c>
      <c r="G2414" s="681" t="s">
        <v>5066</v>
      </c>
      <c r="H2414" s="681" t="s">
        <v>4811</v>
      </c>
      <c r="I2414" s="682">
        <v>21</v>
      </c>
    </row>
    <row r="2415" spans="2:9">
      <c r="B2415" s="681" t="s">
        <v>5787</v>
      </c>
      <c r="C2415" s="681" t="s">
        <v>4402</v>
      </c>
      <c r="D2415" s="681" t="s">
        <v>975</v>
      </c>
      <c r="E2415" s="681" t="s">
        <v>5788</v>
      </c>
      <c r="F2415" s="681" t="s">
        <v>1258</v>
      </c>
      <c r="G2415" s="681" t="s">
        <v>4606</v>
      </c>
      <c r="H2415" s="681" t="s">
        <v>4513</v>
      </c>
      <c r="I2415" s="682">
        <v>86</v>
      </c>
    </row>
    <row r="2416" spans="2:9">
      <c r="B2416" s="681" t="s">
        <v>5789</v>
      </c>
      <c r="C2416" s="681" t="s">
        <v>4402</v>
      </c>
      <c r="D2416" s="681" t="s">
        <v>975</v>
      </c>
      <c r="E2416" s="681" t="s">
        <v>5790</v>
      </c>
      <c r="F2416" s="681" t="s">
        <v>1258</v>
      </c>
      <c r="G2416" s="681" t="s">
        <v>4608</v>
      </c>
      <c r="H2416" s="681" t="s">
        <v>4513</v>
      </c>
      <c r="I2416" s="682">
        <v>87</v>
      </c>
    </row>
    <row r="2417" spans="2:9">
      <c r="B2417" s="681" t="s">
        <v>5791</v>
      </c>
      <c r="C2417" s="681" t="s">
        <v>4402</v>
      </c>
      <c r="D2417" s="681" t="s">
        <v>975</v>
      </c>
      <c r="E2417" s="681" t="s">
        <v>5792</v>
      </c>
      <c r="F2417" s="681" t="s">
        <v>1258</v>
      </c>
      <c r="G2417" s="681" t="s">
        <v>4499</v>
      </c>
      <c r="H2417" s="681" t="s">
        <v>4513</v>
      </c>
      <c r="I2417" s="682">
        <v>39.5</v>
      </c>
    </row>
    <row r="2418" spans="2:9">
      <c r="B2418" s="681" t="s">
        <v>5793</v>
      </c>
      <c r="C2418" s="681" t="s">
        <v>3813</v>
      </c>
      <c r="D2418" s="681" t="s">
        <v>975</v>
      </c>
      <c r="E2418" s="681" t="s">
        <v>5794</v>
      </c>
      <c r="F2418" s="681" t="s">
        <v>946</v>
      </c>
      <c r="G2418" s="681" t="s">
        <v>3902</v>
      </c>
      <c r="H2418" s="681" t="s">
        <v>3828</v>
      </c>
      <c r="I2418" s="682">
        <v>17</v>
      </c>
    </row>
    <row r="2419" spans="2:9">
      <c r="B2419" s="681" t="s">
        <v>5795</v>
      </c>
      <c r="C2419" s="681" t="s">
        <v>3813</v>
      </c>
      <c r="D2419" s="681" t="s">
        <v>975</v>
      </c>
      <c r="E2419" s="681" t="s">
        <v>5796</v>
      </c>
      <c r="F2419" s="681" t="s">
        <v>946</v>
      </c>
      <c r="G2419" s="681" t="s">
        <v>3925</v>
      </c>
      <c r="H2419" s="681" t="s">
        <v>3943</v>
      </c>
      <c r="I2419" s="682">
        <v>44</v>
      </c>
    </row>
    <row r="2420" spans="2:9">
      <c r="B2420" s="681" t="s">
        <v>5797</v>
      </c>
      <c r="C2420" s="681" t="s">
        <v>3813</v>
      </c>
      <c r="D2420" s="681" t="s">
        <v>975</v>
      </c>
      <c r="E2420" s="681" t="s">
        <v>5798</v>
      </c>
      <c r="F2420" s="681" t="s">
        <v>946</v>
      </c>
      <c r="G2420" s="681" t="s">
        <v>3925</v>
      </c>
      <c r="H2420" s="681" t="s">
        <v>3943</v>
      </c>
      <c r="I2420" s="682">
        <v>51</v>
      </c>
    </row>
    <row r="2421" spans="2:9">
      <c r="B2421" s="681" t="s">
        <v>5799</v>
      </c>
      <c r="C2421" s="681" t="s">
        <v>3813</v>
      </c>
      <c r="D2421" s="681" t="s">
        <v>975</v>
      </c>
      <c r="E2421" s="681" t="s">
        <v>5800</v>
      </c>
      <c r="F2421" s="681" t="s">
        <v>946</v>
      </c>
      <c r="G2421" s="681" t="s">
        <v>3975</v>
      </c>
      <c r="H2421" s="681" t="s">
        <v>3943</v>
      </c>
      <c r="I2421" s="682">
        <v>41</v>
      </c>
    </row>
    <row r="2422" spans="2:9">
      <c r="B2422" s="681" t="s">
        <v>5801</v>
      </c>
      <c r="C2422" s="681" t="s">
        <v>3813</v>
      </c>
      <c r="D2422" s="681" t="s">
        <v>975</v>
      </c>
      <c r="E2422" s="681" t="s">
        <v>5802</v>
      </c>
      <c r="F2422" s="681" t="s">
        <v>1258</v>
      </c>
      <c r="G2422" s="681" t="s">
        <v>4063</v>
      </c>
      <c r="H2422" s="681" t="s">
        <v>3814</v>
      </c>
      <c r="I2422" s="682">
        <v>160</v>
      </c>
    </row>
    <row r="2423" spans="2:9">
      <c r="B2423" s="681" t="s">
        <v>5803</v>
      </c>
      <c r="C2423" s="681" t="s">
        <v>3813</v>
      </c>
      <c r="D2423" s="681" t="s">
        <v>975</v>
      </c>
      <c r="E2423" s="681" t="s">
        <v>5804</v>
      </c>
      <c r="F2423" s="681" t="s">
        <v>1258</v>
      </c>
      <c r="G2423" s="681" t="s">
        <v>5805</v>
      </c>
      <c r="H2423" s="681" t="s">
        <v>3814</v>
      </c>
      <c r="I2423" s="682">
        <v>35.5</v>
      </c>
    </row>
    <row r="2424" spans="2:9">
      <c r="B2424" s="681" t="s">
        <v>5806</v>
      </c>
      <c r="C2424" s="681" t="s">
        <v>3813</v>
      </c>
      <c r="D2424" s="681" t="s">
        <v>975</v>
      </c>
      <c r="E2424" s="681" t="s">
        <v>5807</v>
      </c>
      <c r="F2424" s="681" t="s">
        <v>1258</v>
      </c>
      <c r="G2424" s="681" t="s">
        <v>5805</v>
      </c>
      <c r="H2424" s="681" t="s">
        <v>3814</v>
      </c>
      <c r="I2424" s="682">
        <v>12.5</v>
      </c>
    </row>
    <row r="2425" spans="2:9">
      <c r="B2425" s="681" t="s">
        <v>5808</v>
      </c>
      <c r="C2425" s="681" t="s">
        <v>3813</v>
      </c>
      <c r="D2425" s="681" t="s">
        <v>975</v>
      </c>
      <c r="E2425" s="681" t="s">
        <v>5809</v>
      </c>
      <c r="F2425" s="681" t="s">
        <v>1258</v>
      </c>
      <c r="G2425" s="681" t="s">
        <v>5805</v>
      </c>
      <c r="H2425" s="681" t="s">
        <v>3814</v>
      </c>
      <c r="I2425" s="682">
        <v>8.6</v>
      </c>
    </row>
    <row r="2426" spans="2:9">
      <c r="B2426" s="681" t="s">
        <v>5810</v>
      </c>
      <c r="C2426" s="681" t="s">
        <v>3813</v>
      </c>
      <c r="D2426" s="681" t="s">
        <v>975</v>
      </c>
      <c r="E2426" s="681" t="s">
        <v>5811</v>
      </c>
      <c r="F2426" s="681" t="s">
        <v>1258</v>
      </c>
      <c r="G2426" s="681" t="s">
        <v>5805</v>
      </c>
      <c r="H2426" s="681" t="s">
        <v>3814</v>
      </c>
      <c r="I2426" s="682">
        <v>5.6</v>
      </c>
    </row>
    <row r="2427" spans="2:9">
      <c r="B2427" s="681" t="s">
        <v>5812</v>
      </c>
      <c r="C2427" s="681" t="s">
        <v>3813</v>
      </c>
      <c r="D2427" s="681" t="s">
        <v>975</v>
      </c>
      <c r="E2427" s="681" t="s">
        <v>5813</v>
      </c>
      <c r="F2427" s="681" t="s">
        <v>1258</v>
      </c>
      <c r="G2427" s="681" t="s">
        <v>5805</v>
      </c>
      <c r="H2427" s="681" t="s">
        <v>3814</v>
      </c>
      <c r="I2427" s="682">
        <v>13.2</v>
      </c>
    </row>
    <row r="2428" spans="2:9">
      <c r="B2428" s="681" t="s">
        <v>5814</v>
      </c>
      <c r="C2428" s="681" t="s">
        <v>3813</v>
      </c>
      <c r="D2428" s="681" t="s">
        <v>975</v>
      </c>
      <c r="E2428" s="681" t="s">
        <v>5815</v>
      </c>
      <c r="F2428" s="681" t="s">
        <v>1258</v>
      </c>
      <c r="G2428" s="681" t="s">
        <v>5805</v>
      </c>
      <c r="H2428" s="681" t="s">
        <v>3814</v>
      </c>
      <c r="I2428" s="682">
        <v>13.4</v>
      </c>
    </row>
    <row r="2429" spans="2:9">
      <c r="B2429" s="681" t="s">
        <v>5816</v>
      </c>
      <c r="C2429" s="681" t="s">
        <v>3813</v>
      </c>
      <c r="D2429" s="681" t="s">
        <v>975</v>
      </c>
      <c r="E2429" s="681" t="s">
        <v>5817</v>
      </c>
      <c r="F2429" s="681" t="s">
        <v>1258</v>
      </c>
      <c r="G2429" s="681" t="s">
        <v>5805</v>
      </c>
      <c r="H2429" s="681" t="s">
        <v>3814</v>
      </c>
      <c r="I2429" s="682">
        <v>4.5999999999999996</v>
      </c>
    </row>
    <row r="2430" spans="2:9">
      <c r="B2430" s="681" t="s">
        <v>5818</v>
      </c>
      <c r="C2430" s="681" t="s">
        <v>3813</v>
      </c>
      <c r="D2430" s="681" t="s">
        <v>975</v>
      </c>
      <c r="E2430" s="681" t="s">
        <v>5819</v>
      </c>
      <c r="F2430" s="681" t="s">
        <v>1258</v>
      </c>
      <c r="G2430" s="681" t="s">
        <v>5805</v>
      </c>
      <c r="H2430" s="681" t="s">
        <v>3814</v>
      </c>
      <c r="I2430" s="682">
        <v>6.6</v>
      </c>
    </row>
    <row r="2431" spans="2:9">
      <c r="B2431" s="681" t="s">
        <v>5820</v>
      </c>
      <c r="C2431" s="681" t="s">
        <v>3813</v>
      </c>
      <c r="D2431" s="681" t="s">
        <v>975</v>
      </c>
      <c r="E2431" s="681" t="s">
        <v>5821</v>
      </c>
      <c r="F2431" s="681" t="s">
        <v>1258</v>
      </c>
      <c r="G2431" s="681" t="s">
        <v>5805</v>
      </c>
      <c r="H2431" s="681" t="s">
        <v>3814</v>
      </c>
      <c r="I2431" s="682">
        <v>4.9000000000000004</v>
      </c>
    </row>
    <row r="2432" spans="2:9">
      <c r="B2432" s="681" t="s">
        <v>5822</v>
      </c>
      <c r="C2432" s="681" t="s">
        <v>3813</v>
      </c>
      <c r="D2432" s="681" t="s">
        <v>975</v>
      </c>
      <c r="E2432" s="681" t="s">
        <v>5823</v>
      </c>
      <c r="F2432" s="681" t="s">
        <v>1258</v>
      </c>
      <c r="G2432" s="681" t="s">
        <v>5805</v>
      </c>
      <c r="H2432" s="681" t="s">
        <v>3814</v>
      </c>
      <c r="I2432" s="682">
        <v>5.5</v>
      </c>
    </row>
    <row r="2433" spans="2:9">
      <c r="B2433" s="681" t="s">
        <v>5824</v>
      </c>
      <c r="C2433" s="681" t="s">
        <v>3813</v>
      </c>
      <c r="D2433" s="681" t="s">
        <v>975</v>
      </c>
      <c r="E2433" s="681" t="s">
        <v>5825</v>
      </c>
      <c r="F2433" s="681" t="s">
        <v>1258</v>
      </c>
      <c r="G2433" s="681" t="s">
        <v>5805</v>
      </c>
      <c r="H2433" s="681" t="s">
        <v>3814</v>
      </c>
      <c r="I2433" s="682">
        <v>4.5999999999999996</v>
      </c>
    </row>
    <row r="2434" spans="2:9">
      <c r="B2434" s="681" t="s">
        <v>5826</v>
      </c>
      <c r="C2434" s="681" t="s">
        <v>3813</v>
      </c>
      <c r="D2434" s="681" t="s">
        <v>975</v>
      </c>
      <c r="E2434" s="681" t="s">
        <v>5827</v>
      </c>
      <c r="F2434" s="681" t="s">
        <v>1258</v>
      </c>
      <c r="G2434" s="681" t="s">
        <v>5805</v>
      </c>
      <c r="H2434" s="681" t="s">
        <v>3814</v>
      </c>
      <c r="I2434" s="682">
        <v>5.5</v>
      </c>
    </row>
    <row r="2435" spans="2:9">
      <c r="B2435" s="681" t="s">
        <v>5828</v>
      </c>
      <c r="C2435" s="681" t="s">
        <v>3813</v>
      </c>
      <c r="D2435" s="681" t="s">
        <v>975</v>
      </c>
      <c r="E2435" s="681" t="s">
        <v>5829</v>
      </c>
      <c r="F2435" s="681" t="s">
        <v>1258</v>
      </c>
      <c r="G2435" s="681" t="s">
        <v>5805</v>
      </c>
      <c r="H2435" s="681" t="s">
        <v>3814</v>
      </c>
      <c r="I2435" s="682">
        <v>5.6</v>
      </c>
    </row>
    <row r="2436" spans="2:9">
      <c r="B2436" s="681" t="s">
        <v>5830</v>
      </c>
      <c r="C2436" s="681" t="s">
        <v>3813</v>
      </c>
      <c r="D2436" s="681" t="s">
        <v>975</v>
      </c>
      <c r="E2436" s="681" t="s">
        <v>5831</v>
      </c>
      <c r="F2436" s="681" t="s">
        <v>1258</v>
      </c>
      <c r="G2436" s="681" t="s">
        <v>5805</v>
      </c>
      <c r="H2436" s="681" t="s">
        <v>3814</v>
      </c>
      <c r="I2436" s="682">
        <v>4.5</v>
      </c>
    </row>
    <row r="2437" spans="2:9">
      <c r="B2437" s="681" t="s">
        <v>5832</v>
      </c>
      <c r="C2437" s="681" t="s">
        <v>3813</v>
      </c>
      <c r="D2437" s="681" t="s">
        <v>975</v>
      </c>
      <c r="E2437" s="681" t="s">
        <v>5833</v>
      </c>
      <c r="F2437" s="681" t="s">
        <v>1258</v>
      </c>
      <c r="G2437" s="681" t="s">
        <v>5805</v>
      </c>
      <c r="H2437" s="681" t="s">
        <v>3814</v>
      </c>
      <c r="I2437" s="682">
        <v>5.6</v>
      </c>
    </row>
    <row r="2438" spans="2:9">
      <c r="B2438" s="681" t="s">
        <v>5834</v>
      </c>
      <c r="C2438" s="681" t="s">
        <v>3813</v>
      </c>
      <c r="D2438" s="681" t="s">
        <v>975</v>
      </c>
      <c r="E2438" s="681" t="s">
        <v>5835</v>
      </c>
      <c r="F2438" s="681" t="s">
        <v>1258</v>
      </c>
      <c r="G2438" s="681" t="s">
        <v>5805</v>
      </c>
      <c r="H2438" s="681" t="s">
        <v>3814</v>
      </c>
      <c r="I2438" s="682">
        <v>8.6999999999999993</v>
      </c>
    </row>
    <row r="2439" spans="2:9">
      <c r="B2439" s="681" t="s">
        <v>5836</v>
      </c>
      <c r="C2439" s="681" t="s">
        <v>4635</v>
      </c>
      <c r="D2439" s="681" t="s">
        <v>975</v>
      </c>
      <c r="E2439" s="681" t="s">
        <v>5837</v>
      </c>
      <c r="F2439" s="681" t="s">
        <v>1258</v>
      </c>
      <c r="G2439" s="681" t="s">
        <v>4749</v>
      </c>
      <c r="H2439" s="681" t="s">
        <v>4692</v>
      </c>
      <c r="I2439" s="682">
        <v>42.3</v>
      </c>
    </row>
    <row r="2440" spans="2:9">
      <c r="B2440" s="681" t="s">
        <v>5838</v>
      </c>
      <c r="C2440" s="681" t="s">
        <v>1391</v>
      </c>
      <c r="D2440" s="681" t="s">
        <v>975</v>
      </c>
      <c r="E2440" s="681" t="s">
        <v>5839</v>
      </c>
      <c r="F2440" s="681" t="s">
        <v>1258</v>
      </c>
      <c r="G2440" s="681" t="s">
        <v>1593</v>
      </c>
      <c r="H2440" s="681" t="s">
        <v>1476</v>
      </c>
      <c r="I2440" s="682">
        <v>24.5</v>
      </c>
    </row>
    <row r="2441" spans="2:9">
      <c r="B2441" s="681" t="s">
        <v>5840</v>
      </c>
      <c r="C2441" s="681" t="s">
        <v>2988</v>
      </c>
      <c r="D2441" s="681" t="s">
        <v>975</v>
      </c>
      <c r="E2441" s="681" t="s">
        <v>5841</v>
      </c>
      <c r="F2441" s="681" t="s">
        <v>946</v>
      </c>
      <c r="G2441" s="681" t="s">
        <v>3229</v>
      </c>
      <c r="H2441" s="681" t="s">
        <v>2064</v>
      </c>
      <c r="I2441" s="682">
        <v>71</v>
      </c>
    </row>
    <row r="2442" spans="2:9">
      <c r="B2442" s="681" t="s">
        <v>5842</v>
      </c>
      <c r="C2442" s="681" t="s">
        <v>2061</v>
      </c>
      <c r="D2442" s="681" t="s">
        <v>975</v>
      </c>
      <c r="E2442" s="681" t="s">
        <v>5843</v>
      </c>
      <c r="F2442" s="681" t="s">
        <v>1258</v>
      </c>
      <c r="G2442" s="681" t="s">
        <v>1467</v>
      </c>
      <c r="H2442" s="681" t="s">
        <v>1472</v>
      </c>
      <c r="I2442" s="682">
        <v>50</v>
      </c>
    </row>
    <row r="2443" spans="2:9">
      <c r="B2443" s="681" t="s">
        <v>5844</v>
      </c>
      <c r="C2443" s="681" t="s">
        <v>2061</v>
      </c>
      <c r="D2443" s="681" t="s">
        <v>975</v>
      </c>
      <c r="E2443" s="681" t="s">
        <v>5845</v>
      </c>
      <c r="F2443" s="681" t="s">
        <v>1258</v>
      </c>
      <c r="G2443" s="681" t="s">
        <v>1467</v>
      </c>
      <c r="H2443" s="681" t="s">
        <v>1472</v>
      </c>
      <c r="I2443" s="682">
        <v>146</v>
      </c>
    </row>
    <row r="2444" spans="2:9">
      <c r="B2444" s="681" t="s">
        <v>5846</v>
      </c>
      <c r="C2444" s="681" t="s">
        <v>1621</v>
      </c>
      <c r="D2444" s="681" t="s">
        <v>975</v>
      </c>
      <c r="E2444" s="681" t="s">
        <v>5847</v>
      </c>
      <c r="F2444" s="681" t="s">
        <v>977</v>
      </c>
      <c r="G2444" s="681" t="s">
        <v>1623</v>
      </c>
      <c r="H2444" s="681" t="s">
        <v>1624</v>
      </c>
      <c r="I2444" s="682">
        <v>13.6</v>
      </c>
    </row>
    <row r="2445" spans="2:9">
      <c r="B2445" s="681" t="s">
        <v>5848</v>
      </c>
      <c r="C2445" s="681" t="s">
        <v>1391</v>
      </c>
      <c r="D2445" s="681" t="s">
        <v>975</v>
      </c>
      <c r="E2445" s="681" t="s">
        <v>5849</v>
      </c>
      <c r="F2445" s="681" t="s">
        <v>946</v>
      </c>
      <c r="G2445" s="681" t="s">
        <v>1425</v>
      </c>
      <c r="H2445" s="681" t="s">
        <v>1394</v>
      </c>
      <c r="I2445" s="682">
        <v>84</v>
      </c>
    </row>
    <row r="2446" spans="2:9">
      <c r="B2446" s="681" t="s">
        <v>5850</v>
      </c>
      <c r="C2446" s="681" t="s">
        <v>3813</v>
      </c>
      <c r="D2446" s="681" t="s">
        <v>975</v>
      </c>
      <c r="E2446" s="681" t="s">
        <v>5851</v>
      </c>
      <c r="F2446" s="681" t="s">
        <v>946</v>
      </c>
      <c r="G2446" s="681" t="s">
        <v>3902</v>
      </c>
      <c r="H2446" s="681" t="s">
        <v>3828</v>
      </c>
      <c r="I2446" s="682">
        <v>82.5</v>
      </c>
    </row>
    <row r="2447" spans="2:9">
      <c r="B2447" s="681" t="s">
        <v>5852</v>
      </c>
      <c r="C2447" s="681" t="s">
        <v>4635</v>
      </c>
      <c r="D2447" s="681" t="s">
        <v>975</v>
      </c>
      <c r="E2447" s="681" t="s">
        <v>5853</v>
      </c>
      <c r="F2447" s="681" t="s">
        <v>1258</v>
      </c>
      <c r="G2447" s="681" t="s">
        <v>4749</v>
      </c>
      <c r="H2447" s="681" t="s">
        <v>4692</v>
      </c>
      <c r="I2447" s="682">
        <v>8</v>
      </c>
    </row>
    <row r="2448" spans="2:9">
      <c r="B2448" s="681" t="s">
        <v>5854</v>
      </c>
      <c r="C2448" s="681" t="s">
        <v>5095</v>
      </c>
      <c r="D2448" s="681" t="s">
        <v>975</v>
      </c>
      <c r="E2448" s="681" t="s">
        <v>5855</v>
      </c>
      <c r="F2448" s="681" t="s">
        <v>946</v>
      </c>
      <c r="G2448" s="681" t="s">
        <v>5427</v>
      </c>
      <c r="H2448" s="681" t="s">
        <v>5097</v>
      </c>
      <c r="I2448" s="682">
        <v>45</v>
      </c>
    </row>
    <row r="2449" spans="2:9">
      <c r="B2449" s="681" t="s">
        <v>5856</v>
      </c>
      <c r="C2449" s="681" t="s">
        <v>4635</v>
      </c>
      <c r="D2449" s="681" t="s">
        <v>975</v>
      </c>
      <c r="E2449" s="681" t="s">
        <v>5857</v>
      </c>
      <c r="F2449" s="681" t="s">
        <v>946</v>
      </c>
      <c r="G2449" s="681" t="s">
        <v>4652</v>
      </c>
      <c r="H2449" s="681" t="s">
        <v>4692</v>
      </c>
      <c r="I2449" s="682">
        <v>12.5</v>
      </c>
    </row>
    <row r="2450" spans="2:9">
      <c r="B2450" s="681" t="s">
        <v>5858</v>
      </c>
      <c r="C2450" s="681" t="s">
        <v>4635</v>
      </c>
      <c r="D2450" s="681" t="s">
        <v>975</v>
      </c>
      <c r="E2450" s="681" t="s">
        <v>1611</v>
      </c>
      <c r="F2450" s="681" t="s">
        <v>946</v>
      </c>
      <c r="G2450" s="681" t="s">
        <v>4652</v>
      </c>
      <c r="H2450" s="681" t="s">
        <v>4751</v>
      </c>
      <c r="I2450" s="682">
        <v>18</v>
      </c>
    </row>
    <row r="2451" spans="2:9">
      <c r="B2451" s="681" t="s">
        <v>5859</v>
      </c>
      <c r="C2451" s="681" t="s">
        <v>4635</v>
      </c>
      <c r="D2451" s="681" t="s">
        <v>975</v>
      </c>
      <c r="E2451" s="681" t="s">
        <v>5860</v>
      </c>
      <c r="F2451" s="681" t="s">
        <v>946</v>
      </c>
      <c r="G2451" s="681" t="s">
        <v>4652</v>
      </c>
      <c r="H2451" s="681" t="s">
        <v>4751</v>
      </c>
      <c r="I2451" s="682">
        <v>8.1999999999999993</v>
      </c>
    </row>
    <row r="2452" spans="2:9">
      <c r="B2452" s="681" t="s">
        <v>5861</v>
      </c>
      <c r="C2452" s="681" t="s">
        <v>4635</v>
      </c>
      <c r="D2452" s="681" t="s">
        <v>975</v>
      </c>
      <c r="E2452" s="681" t="s">
        <v>5862</v>
      </c>
      <c r="F2452" s="681" t="s">
        <v>1258</v>
      </c>
      <c r="G2452" s="681" t="s">
        <v>4674</v>
      </c>
      <c r="H2452" s="681" t="s">
        <v>4751</v>
      </c>
      <c r="I2452" s="682">
        <v>7.8</v>
      </c>
    </row>
    <row r="2453" spans="2:9">
      <c r="B2453" s="681" t="s">
        <v>5863</v>
      </c>
      <c r="C2453" s="681" t="s">
        <v>3813</v>
      </c>
      <c r="D2453" s="681" t="s">
        <v>975</v>
      </c>
      <c r="E2453" s="681" t="s">
        <v>3612</v>
      </c>
      <c r="F2453" s="681" t="s">
        <v>946</v>
      </c>
      <c r="G2453" s="681" t="s">
        <v>3902</v>
      </c>
      <c r="H2453" s="681" t="s">
        <v>3814</v>
      </c>
      <c r="I2453" s="682">
        <v>4.5</v>
      </c>
    </row>
    <row r="2454" spans="2:9">
      <c r="B2454" s="681" t="s">
        <v>5864</v>
      </c>
      <c r="C2454" s="681" t="s">
        <v>4808</v>
      </c>
      <c r="D2454" s="681" t="s">
        <v>975</v>
      </c>
      <c r="E2454" s="681" t="s">
        <v>5865</v>
      </c>
      <c r="F2454" s="681" t="s">
        <v>1258</v>
      </c>
      <c r="G2454" s="681" t="s">
        <v>5025</v>
      </c>
      <c r="H2454" s="681" t="s">
        <v>4811</v>
      </c>
      <c r="I2454" s="682">
        <v>10</v>
      </c>
    </row>
    <row r="2455" spans="2:9">
      <c r="B2455" s="681" t="s">
        <v>5866</v>
      </c>
      <c r="C2455" s="681" t="s">
        <v>4808</v>
      </c>
      <c r="D2455" s="681" t="s">
        <v>975</v>
      </c>
      <c r="E2455" s="681" t="s">
        <v>5867</v>
      </c>
      <c r="F2455" s="681" t="s">
        <v>1258</v>
      </c>
      <c r="G2455" s="681" t="s">
        <v>5025</v>
      </c>
      <c r="H2455" s="681" t="s">
        <v>4811</v>
      </c>
      <c r="I2455" s="682">
        <v>13</v>
      </c>
    </row>
    <row r="2456" spans="2:9">
      <c r="B2456" s="681" t="s">
        <v>5868</v>
      </c>
      <c r="C2456" s="681" t="s">
        <v>5375</v>
      </c>
      <c r="D2456" s="681" t="s">
        <v>975</v>
      </c>
      <c r="E2456" s="681" t="s">
        <v>5869</v>
      </c>
      <c r="F2456" s="681" t="s">
        <v>946</v>
      </c>
      <c r="G2456" s="681" t="s">
        <v>5161</v>
      </c>
      <c r="H2456" s="681" t="s">
        <v>5381</v>
      </c>
      <c r="I2456" s="682">
        <v>3</v>
      </c>
    </row>
    <row r="2457" spans="2:9">
      <c r="B2457" s="681" t="s">
        <v>5870</v>
      </c>
      <c r="C2457" s="681" t="s">
        <v>5375</v>
      </c>
      <c r="D2457" s="681" t="s">
        <v>975</v>
      </c>
      <c r="E2457" s="681" t="s">
        <v>5871</v>
      </c>
      <c r="F2457" s="681" t="s">
        <v>946</v>
      </c>
      <c r="G2457" s="681" t="s">
        <v>5427</v>
      </c>
      <c r="H2457" s="681" t="s">
        <v>5381</v>
      </c>
      <c r="I2457" s="682">
        <v>2</v>
      </c>
    </row>
    <row r="2458" spans="2:9">
      <c r="B2458" s="681" t="s">
        <v>5872</v>
      </c>
      <c r="C2458" s="681" t="s">
        <v>5375</v>
      </c>
      <c r="D2458" s="681" t="s">
        <v>975</v>
      </c>
      <c r="E2458" s="681" t="s">
        <v>5873</v>
      </c>
      <c r="F2458" s="681" t="s">
        <v>946</v>
      </c>
      <c r="G2458" s="681" t="s">
        <v>5427</v>
      </c>
      <c r="H2458" s="681" t="s">
        <v>5381</v>
      </c>
      <c r="I2458" s="682">
        <v>2.5</v>
      </c>
    </row>
    <row r="2459" spans="2:9">
      <c r="B2459" s="681" t="s">
        <v>5874</v>
      </c>
      <c r="C2459" s="681" t="s">
        <v>5375</v>
      </c>
      <c r="D2459" s="681" t="s">
        <v>975</v>
      </c>
      <c r="E2459" s="681" t="s">
        <v>5875</v>
      </c>
      <c r="F2459" s="681" t="s">
        <v>1258</v>
      </c>
      <c r="G2459" s="681" t="s">
        <v>5433</v>
      </c>
      <c r="H2459" s="681" t="s">
        <v>5381</v>
      </c>
      <c r="I2459" s="682">
        <v>2.5</v>
      </c>
    </row>
    <row r="2460" spans="2:9">
      <c r="B2460" s="681" t="s">
        <v>5876</v>
      </c>
      <c r="C2460" s="681" t="s">
        <v>5375</v>
      </c>
      <c r="D2460" s="681" t="s">
        <v>975</v>
      </c>
      <c r="E2460" s="681" t="s">
        <v>5877</v>
      </c>
      <c r="F2460" s="681" t="s">
        <v>1258</v>
      </c>
      <c r="G2460" s="681" t="s">
        <v>5433</v>
      </c>
      <c r="H2460" s="681" t="s">
        <v>5381</v>
      </c>
      <c r="I2460" s="682">
        <v>2.5</v>
      </c>
    </row>
    <row r="2461" spans="2:9">
      <c r="B2461" s="681" t="s">
        <v>5878</v>
      </c>
      <c r="C2461" s="681" t="s">
        <v>1621</v>
      </c>
      <c r="D2461" s="681" t="s">
        <v>975</v>
      </c>
      <c r="E2461" s="681" t="s">
        <v>5879</v>
      </c>
      <c r="F2461" s="681" t="s">
        <v>946</v>
      </c>
      <c r="G2461" s="681" t="s">
        <v>1062</v>
      </c>
      <c r="H2461" s="681" t="s">
        <v>1661</v>
      </c>
      <c r="I2461" s="682">
        <v>16.3</v>
      </c>
    </row>
    <row r="2462" spans="2:9">
      <c r="B2462" s="681" t="s">
        <v>5880</v>
      </c>
      <c r="C2462" s="681" t="s">
        <v>1621</v>
      </c>
      <c r="D2462" s="681" t="s">
        <v>975</v>
      </c>
      <c r="E2462" s="681" t="s">
        <v>5881</v>
      </c>
      <c r="F2462" s="681" t="s">
        <v>946</v>
      </c>
      <c r="G2462" s="681" t="s">
        <v>1062</v>
      </c>
      <c r="H2462" s="681" t="s">
        <v>1661</v>
      </c>
      <c r="I2462" s="682">
        <v>5.8</v>
      </c>
    </row>
    <row r="2463" spans="2:9">
      <c r="B2463" s="681" t="s">
        <v>5882</v>
      </c>
      <c r="C2463" s="681" t="s">
        <v>1621</v>
      </c>
      <c r="D2463" s="681" t="s">
        <v>975</v>
      </c>
      <c r="E2463" s="681" t="s">
        <v>5883</v>
      </c>
      <c r="F2463" s="681" t="s">
        <v>946</v>
      </c>
      <c r="G2463" s="681" t="s">
        <v>1062</v>
      </c>
      <c r="H2463" s="681" t="s">
        <v>1661</v>
      </c>
      <c r="I2463" s="682">
        <v>8.6</v>
      </c>
    </row>
    <row r="2464" spans="2:9">
      <c r="B2464" s="681" t="s">
        <v>5884</v>
      </c>
      <c r="C2464" s="681" t="s">
        <v>1621</v>
      </c>
      <c r="D2464" s="681" t="s">
        <v>975</v>
      </c>
      <c r="E2464" s="681" t="s">
        <v>1299</v>
      </c>
      <c r="F2464" s="681" t="s">
        <v>946</v>
      </c>
      <c r="G2464" s="681" t="s">
        <v>1062</v>
      </c>
      <c r="H2464" s="681" t="s">
        <v>1661</v>
      </c>
      <c r="I2464" s="682">
        <v>7.2</v>
      </c>
    </row>
    <row r="2465" spans="2:9">
      <c r="B2465" s="681" t="s">
        <v>5885</v>
      </c>
      <c r="C2465" s="681" t="s">
        <v>5616</v>
      </c>
      <c r="D2465" s="681" t="s">
        <v>975</v>
      </c>
      <c r="E2465" s="681" t="s">
        <v>5886</v>
      </c>
      <c r="F2465" s="681" t="s">
        <v>1258</v>
      </c>
      <c r="G2465" s="681" t="s">
        <v>5629</v>
      </c>
      <c r="H2465" s="681" t="s">
        <v>5656</v>
      </c>
      <c r="I2465" s="682">
        <v>3.1</v>
      </c>
    </row>
    <row r="2466" spans="2:9">
      <c r="B2466" s="681" t="s">
        <v>5887</v>
      </c>
      <c r="C2466" s="681" t="s">
        <v>5616</v>
      </c>
      <c r="D2466" s="681" t="s">
        <v>975</v>
      </c>
      <c r="E2466" s="681" t="s">
        <v>5888</v>
      </c>
      <c r="F2466" s="681" t="s">
        <v>1258</v>
      </c>
      <c r="G2466" s="681" t="s">
        <v>5629</v>
      </c>
      <c r="H2466" s="681" t="s">
        <v>5656</v>
      </c>
      <c r="I2466" s="682">
        <v>2.4</v>
      </c>
    </row>
    <row r="2467" spans="2:9">
      <c r="B2467" s="681" t="s">
        <v>5889</v>
      </c>
      <c r="C2467" s="681" t="s">
        <v>974</v>
      </c>
      <c r="D2467" s="681" t="s">
        <v>975</v>
      </c>
      <c r="E2467" s="681" t="s">
        <v>5890</v>
      </c>
      <c r="F2467" s="681" t="s">
        <v>946</v>
      </c>
      <c r="G2467" s="681" t="s">
        <v>1224</v>
      </c>
      <c r="H2467" s="681" t="s">
        <v>979</v>
      </c>
      <c r="I2467" s="682">
        <v>25</v>
      </c>
    </row>
    <row r="2468" spans="2:9">
      <c r="B2468" s="681" t="s">
        <v>5891</v>
      </c>
      <c r="C2468" s="681" t="s">
        <v>974</v>
      </c>
      <c r="D2468" s="681" t="s">
        <v>975</v>
      </c>
      <c r="E2468" s="681" t="s">
        <v>5892</v>
      </c>
      <c r="F2468" s="681" t="s">
        <v>946</v>
      </c>
      <c r="G2468" s="681" t="s">
        <v>1224</v>
      </c>
      <c r="H2468" s="681" t="s">
        <v>979</v>
      </c>
      <c r="I2468" s="682">
        <v>149</v>
      </c>
    </row>
    <row r="2469" spans="2:9">
      <c r="B2469" s="681" t="s">
        <v>5893</v>
      </c>
      <c r="C2469" s="681" t="s">
        <v>1391</v>
      </c>
      <c r="D2469" s="681" t="s">
        <v>975</v>
      </c>
      <c r="E2469" s="681" t="s">
        <v>5894</v>
      </c>
      <c r="F2469" s="681" t="s">
        <v>1258</v>
      </c>
      <c r="G2469" s="681" t="s">
        <v>1450</v>
      </c>
      <c r="H2469" s="681" t="s">
        <v>1394</v>
      </c>
      <c r="I2469" s="682">
        <v>3.1</v>
      </c>
    </row>
    <row r="2470" spans="2:9">
      <c r="B2470" s="681" t="s">
        <v>5895</v>
      </c>
      <c r="C2470" s="681" t="s">
        <v>1391</v>
      </c>
      <c r="D2470" s="681" t="s">
        <v>975</v>
      </c>
      <c r="E2470" s="681" t="s">
        <v>5896</v>
      </c>
      <c r="F2470" s="681" t="s">
        <v>1258</v>
      </c>
      <c r="G2470" s="681" t="s">
        <v>1450</v>
      </c>
      <c r="H2470" s="681" t="s">
        <v>1394</v>
      </c>
      <c r="I2470" s="682">
        <v>2.4</v>
      </c>
    </row>
    <row r="2471" spans="2:9">
      <c r="B2471" s="681" t="s">
        <v>5897</v>
      </c>
      <c r="C2471" s="681" t="s">
        <v>1391</v>
      </c>
      <c r="D2471" s="681" t="s">
        <v>975</v>
      </c>
      <c r="E2471" s="681" t="s">
        <v>5898</v>
      </c>
      <c r="F2471" s="681" t="s">
        <v>946</v>
      </c>
      <c r="G2471" s="681" t="s">
        <v>1425</v>
      </c>
      <c r="H2471" s="681" t="s">
        <v>1394</v>
      </c>
      <c r="I2471" s="682">
        <v>2.4</v>
      </c>
    </row>
    <row r="2472" spans="2:9">
      <c r="B2472" s="681" t="s">
        <v>5899</v>
      </c>
      <c r="C2472" s="681" t="s">
        <v>1621</v>
      </c>
      <c r="D2472" s="681" t="s">
        <v>975</v>
      </c>
      <c r="E2472" s="681" t="s">
        <v>5900</v>
      </c>
      <c r="F2472" s="681" t="s">
        <v>946</v>
      </c>
      <c r="G2472" s="681" t="s">
        <v>1726</v>
      </c>
      <c r="H2472" s="681" t="s">
        <v>1661</v>
      </c>
      <c r="I2472" s="682">
        <v>38.6</v>
      </c>
    </row>
    <row r="2473" spans="2:9">
      <c r="B2473" s="681" t="s">
        <v>5901</v>
      </c>
      <c r="C2473" s="681" t="s">
        <v>1621</v>
      </c>
      <c r="D2473" s="681" t="s">
        <v>975</v>
      </c>
      <c r="E2473" s="681" t="s">
        <v>5902</v>
      </c>
      <c r="F2473" s="681" t="s">
        <v>946</v>
      </c>
      <c r="G2473" s="681" t="s">
        <v>1726</v>
      </c>
      <c r="H2473" s="681" t="s">
        <v>1661</v>
      </c>
      <c r="I2473" s="682">
        <v>18.7</v>
      </c>
    </row>
    <row r="2474" spans="2:9">
      <c r="B2474" s="681" t="s">
        <v>5903</v>
      </c>
      <c r="C2474" s="681" t="s">
        <v>1621</v>
      </c>
      <c r="D2474" s="681" t="s">
        <v>975</v>
      </c>
      <c r="E2474" s="681" t="s">
        <v>5904</v>
      </c>
      <c r="F2474" s="681" t="s">
        <v>946</v>
      </c>
      <c r="G2474" s="681" t="s">
        <v>1726</v>
      </c>
      <c r="H2474" s="681" t="s">
        <v>1661</v>
      </c>
      <c r="I2474" s="682">
        <v>7.4</v>
      </c>
    </row>
    <row r="2475" spans="2:9">
      <c r="B2475" s="681" t="s">
        <v>5905</v>
      </c>
      <c r="C2475" s="681" t="s">
        <v>1621</v>
      </c>
      <c r="D2475" s="681" t="s">
        <v>975</v>
      </c>
      <c r="E2475" s="681" t="s">
        <v>5906</v>
      </c>
      <c r="F2475" s="681" t="s">
        <v>946</v>
      </c>
      <c r="G2475" s="681" t="s">
        <v>1726</v>
      </c>
      <c r="H2475" s="681" t="s">
        <v>1661</v>
      </c>
      <c r="I2475" s="682">
        <v>20.399999999999999</v>
      </c>
    </row>
    <row r="2476" spans="2:9">
      <c r="B2476" s="681" t="s">
        <v>5907</v>
      </c>
      <c r="C2476" s="681" t="s">
        <v>1621</v>
      </c>
      <c r="D2476" s="681" t="s">
        <v>975</v>
      </c>
      <c r="E2476" s="681" t="s">
        <v>5908</v>
      </c>
      <c r="F2476" s="681" t="s">
        <v>946</v>
      </c>
      <c r="G2476" s="681" t="s">
        <v>1726</v>
      </c>
      <c r="H2476" s="681" t="s">
        <v>1661</v>
      </c>
      <c r="I2476" s="682">
        <v>5.8</v>
      </c>
    </row>
    <row r="2477" spans="2:9">
      <c r="B2477" s="681" t="s">
        <v>5909</v>
      </c>
      <c r="C2477" s="681" t="s">
        <v>1621</v>
      </c>
      <c r="D2477" s="681" t="s">
        <v>975</v>
      </c>
      <c r="E2477" s="681" t="s">
        <v>5910</v>
      </c>
      <c r="F2477" s="681" t="s">
        <v>946</v>
      </c>
      <c r="G2477" s="681" t="s">
        <v>1726</v>
      </c>
      <c r="H2477" s="681" t="s">
        <v>1661</v>
      </c>
      <c r="I2477" s="682">
        <v>17.5</v>
      </c>
    </row>
    <row r="2478" spans="2:9">
      <c r="B2478" s="681" t="s">
        <v>5911</v>
      </c>
      <c r="C2478" s="681" t="s">
        <v>1621</v>
      </c>
      <c r="D2478" s="681" t="s">
        <v>975</v>
      </c>
      <c r="E2478" s="681" t="s">
        <v>5912</v>
      </c>
      <c r="F2478" s="681" t="s">
        <v>946</v>
      </c>
      <c r="G2478" s="681" t="s">
        <v>1726</v>
      </c>
      <c r="H2478" s="681" t="s">
        <v>1661</v>
      </c>
      <c r="I2478" s="682">
        <v>100</v>
      </c>
    </row>
    <row r="2479" spans="2:9">
      <c r="B2479" s="681" t="s">
        <v>5913</v>
      </c>
      <c r="C2479" s="681" t="s">
        <v>1621</v>
      </c>
      <c r="D2479" s="681" t="s">
        <v>975</v>
      </c>
      <c r="E2479" s="681" t="s">
        <v>5914</v>
      </c>
      <c r="F2479" s="681" t="s">
        <v>946</v>
      </c>
      <c r="G2479" s="681" t="s">
        <v>1726</v>
      </c>
      <c r="H2479" s="681" t="s">
        <v>1661</v>
      </c>
      <c r="I2479" s="682">
        <v>68</v>
      </c>
    </row>
    <row r="2480" spans="2:9">
      <c r="B2480" s="681" t="s">
        <v>5915</v>
      </c>
      <c r="C2480" s="681" t="s">
        <v>2061</v>
      </c>
      <c r="D2480" s="681" t="s">
        <v>975</v>
      </c>
      <c r="E2480" s="681" t="s">
        <v>5916</v>
      </c>
      <c r="F2480" s="681" t="s">
        <v>1258</v>
      </c>
      <c r="G2480" s="681" t="s">
        <v>2379</v>
      </c>
      <c r="H2480" s="681" t="s">
        <v>1472</v>
      </c>
      <c r="I2480" s="682">
        <v>11.7</v>
      </c>
    </row>
    <row r="2481" spans="2:9">
      <c r="B2481" s="681" t="s">
        <v>5917</v>
      </c>
      <c r="C2481" s="681" t="s">
        <v>2061</v>
      </c>
      <c r="D2481" s="681" t="s">
        <v>975</v>
      </c>
      <c r="E2481" s="681" t="s">
        <v>5918</v>
      </c>
      <c r="F2481" s="681" t="s">
        <v>977</v>
      </c>
      <c r="G2481" s="681" t="s">
        <v>2063</v>
      </c>
      <c r="H2481" s="681" t="s">
        <v>1472</v>
      </c>
      <c r="I2481" s="682">
        <v>14.4</v>
      </c>
    </row>
    <row r="2482" spans="2:9">
      <c r="B2482" s="681" t="s">
        <v>5919</v>
      </c>
      <c r="C2482" s="681" t="s">
        <v>2061</v>
      </c>
      <c r="D2482" s="681" t="s">
        <v>975</v>
      </c>
      <c r="E2482" s="681" t="s">
        <v>5920</v>
      </c>
      <c r="F2482" s="681" t="s">
        <v>977</v>
      </c>
      <c r="G2482" s="681" t="s">
        <v>2063</v>
      </c>
      <c r="H2482" s="681" t="s">
        <v>2393</v>
      </c>
      <c r="I2482" s="682">
        <v>32.4</v>
      </c>
    </row>
    <row r="2483" spans="2:9">
      <c r="B2483" s="681" t="s">
        <v>5921</v>
      </c>
      <c r="C2483" s="681" t="s">
        <v>2061</v>
      </c>
      <c r="D2483" s="681" t="s">
        <v>975</v>
      </c>
      <c r="E2483" s="681" t="s">
        <v>5922</v>
      </c>
      <c r="F2483" s="681" t="s">
        <v>977</v>
      </c>
      <c r="G2483" s="681" t="s">
        <v>2063</v>
      </c>
      <c r="H2483" s="681" t="s">
        <v>2393</v>
      </c>
      <c r="I2483" s="682">
        <v>45</v>
      </c>
    </row>
    <row r="2484" spans="2:9">
      <c r="B2484" s="681" t="s">
        <v>5923</v>
      </c>
      <c r="C2484" s="681" t="s">
        <v>2584</v>
      </c>
      <c r="D2484" s="681" t="s">
        <v>975</v>
      </c>
      <c r="E2484" s="681" t="s">
        <v>5924</v>
      </c>
      <c r="F2484" s="681" t="s">
        <v>1258</v>
      </c>
      <c r="G2484" s="681" t="s">
        <v>5925</v>
      </c>
      <c r="H2484" s="681" t="s">
        <v>2682</v>
      </c>
      <c r="I2484" s="682">
        <v>5</v>
      </c>
    </row>
    <row r="2485" spans="2:9">
      <c r="B2485" s="681" t="s">
        <v>5926</v>
      </c>
      <c r="C2485" s="681" t="s">
        <v>2901</v>
      </c>
      <c r="D2485" s="681" t="s">
        <v>975</v>
      </c>
      <c r="E2485" s="681" t="s">
        <v>5927</v>
      </c>
      <c r="F2485" s="681" t="s">
        <v>1258</v>
      </c>
      <c r="G2485" s="681" t="s">
        <v>2903</v>
      </c>
      <c r="H2485" s="681" t="s">
        <v>1472</v>
      </c>
      <c r="I2485" s="682">
        <v>4.5999999999999996</v>
      </c>
    </row>
    <row r="2486" spans="2:9">
      <c r="B2486" s="681" t="s">
        <v>5928</v>
      </c>
      <c r="C2486" s="681" t="s">
        <v>2901</v>
      </c>
      <c r="D2486" s="681" t="s">
        <v>975</v>
      </c>
      <c r="E2486" s="681" t="s">
        <v>5929</v>
      </c>
      <c r="F2486" s="681" t="s">
        <v>1258</v>
      </c>
      <c r="G2486" s="681" t="s">
        <v>2903</v>
      </c>
      <c r="H2486" s="681" t="s">
        <v>1472</v>
      </c>
      <c r="I2486" s="682">
        <v>4.5999999999999996</v>
      </c>
    </row>
    <row r="2487" spans="2:9">
      <c r="B2487" s="681" t="s">
        <v>5930</v>
      </c>
      <c r="C2487" s="681" t="s">
        <v>2988</v>
      </c>
      <c r="D2487" s="681" t="s">
        <v>975</v>
      </c>
      <c r="E2487" s="681" t="s">
        <v>5931</v>
      </c>
      <c r="F2487" s="681" t="s">
        <v>946</v>
      </c>
      <c r="G2487" s="681" t="s">
        <v>1224</v>
      </c>
      <c r="H2487" s="681" t="s">
        <v>2064</v>
      </c>
      <c r="I2487" s="682">
        <v>30.4</v>
      </c>
    </row>
    <row r="2488" spans="2:9">
      <c r="B2488" s="681" t="s">
        <v>5932</v>
      </c>
      <c r="C2488" s="681" t="s">
        <v>2988</v>
      </c>
      <c r="D2488" s="681" t="s">
        <v>975</v>
      </c>
      <c r="E2488" s="681" t="s">
        <v>5933</v>
      </c>
      <c r="F2488" s="681" t="s">
        <v>946</v>
      </c>
      <c r="G2488" s="681" t="s">
        <v>1224</v>
      </c>
      <c r="H2488" s="681" t="s">
        <v>2064</v>
      </c>
      <c r="I2488" s="682">
        <v>196</v>
      </c>
    </row>
    <row r="2489" spans="2:9">
      <c r="B2489" s="681" t="s">
        <v>5934</v>
      </c>
      <c r="C2489" s="681" t="s">
        <v>2988</v>
      </c>
      <c r="D2489" s="681" t="s">
        <v>975</v>
      </c>
      <c r="E2489" s="681" t="s">
        <v>5935</v>
      </c>
      <c r="F2489" s="681" t="s">
        <v>946</v>
      </c>
      <c r="G2489" s="681" t="s">
        <v>1224</v>
      </c>
      <c r="H2489" s="681" t="s">
        <v>2990</v>
      </c>
      <c r="I2489" s="682">
        <v>14</v>
      </c>
    </row>
    <row r="2490" spans="2:9">
      <c r="B2490" s="681" t="s">
        <v>5936</v>
      </c>
      <c r="C2490" s="681" t="s">
        <v>2988</v>
      </c>
      <c r="D2490" s="681" t="s">
        <v>975</v>
      </c>
      <c r="E2490" s="681" t="s">
        <v>5937</v>
      </c>
      <c r="F2490" s="681" t="s">
        <v>946</v>
      </c>
      <c r="G2490" s="681" t="s">
        <v>1224</v>
      </c>
      <c r="H2490" s="681" t="s">
        <v>2064</v>
      </c>
      <c r="I2490" s="682">
        <v>125</v>
      </c>
    </row>
    <row r="2491" spans="2:9">
      <c r="B2491" s="681" t="s">
        <v>5938</v>
      </c>
      <c r="C2491" s="681" t="s">
        <v>2988</v>
      </c>
      <c r="D2491" s="681" t="s">
        <v>975</v>
      </c>
      <c r="E2491" s="681" t="s">
        <v>4260</v>
      </c>
      <c r="F2491" s="681" t="s">
        <v>946</v>
      </c>
      <c r="G2491" s="681" t="s">
        <v>1224</v>
      </c>
      <c r="H2491" s="681" t="s">
        <v>2064</v>
      </c>
      <c r="I2491" s="682">
        <v>60</v>
      </c>
    </row>
    <row r="2492" spans="2:9">
      <c r="B2492" s="681" t="s">
        <v>5939</v>
      </c>
      <c r="C2492" s="681" t="s">
        <v>2988</v>
      </c>
      <c r="D2492" s="681" t="s">
        <v>975</v>
      </c>
      <c r="E2492" s="681" t="s">
        <v>5940</v>
      </c>
      <c r="F2492" s="681" t="s">
        <v>946</v>
      </c>
      <c r="G2492" s="681" t="s">
        <v>1224</v>
      </c>
      <c r="H2492" s="681" t="s">
        <v>2064</v>
      </c>
      <c r="I2492" s="682">
        <v>18</v>
      </c>
    </row>
    <row r="2493" spans="2:9">
      <c r="B2493" s="681" t="s">
        <v>5941</v>
      </c>
      <c r="C2493" s="681" t="s">
        <v>3813</v>
      </c>
      <c r="D2493" s="681" t="s">
        <v>975</v>
      </c>
      <c r="E2493" s="681" t="s">
        <v>5942</v>
      </c>
      <c r="F2493" s="681" t="s">
        <v>1258</v>
      </c>
      <c r="G2493" s="681" t="s">
        <v>4229</v>
      </c>
      <c r="H2493" s="681" t="s">
        <v>4027</v>
      </c>
      <c r="I2493" s="682">
        <v>5.5</v>
      </c>
    </row>
    <row r="2494" spans="2:9">
      <c r="B2494" s="681" t="s">
        <v>5943</v>
      </c>
      <c r="C2494" s="681" t="s">
        <v>3813</v>
      </c>
      <c r="D2494" s="681" t="s">
        <v>975</v>
      </c>
      <c r="E2494" s="681" t="s">
        <v>5944</v>
      </c>
      <c r="F2494" s="681" t="s">
        <v>1258</v>
      </c>
      <c r="G2494" s="681" t="s">
        <v>4063</v>
      </c>
      <c r="H2494" s="681" t="s">
        <v>3814</v>
      </c>
      <c r="I2494" s="682">
        <v>7</v>
      </c>
    </row>
    <row r="2495" spans="2:9">
      <c r="B2495" s="681" t="s">
        <v>5945</v>
      </c>
      <c r="C2495" s="681" t="s">
        <v>3813</v>
      </c>
      <c r="D2495" s="681" t="s">
        <v>975</v>
      </c>
      <c r="E2495" s="681" t="s">
        <v>5946</v>
      </c>
      <c r="F2495" s="681" t="s">
        <v>1258</v>
      </c>
      <c r="G2495" s="681" t="s">
        <v>4063</v>
      </c>
      <c r="H2495" s="681" t="s">
        <v>3814</v>
      </c>
      <c r="I2495" s="682">
        <v>6</v>
      </c>
    </row>
    <row r="2496" spans="2:9">
      <c r="B2496" s="681" t="s">
        <v>5947</v>
      </c>
      <c r="C2496" s="681" t="s">
        <v>3813</v>
      </c>
      <c r="D2496" s="681" t="s">
        <v>975</v>
      </c>
      <c r="E2496" s="681" t="s">
        <v>5948</v>
      </c>
      <c r="F2496" s="681" t="s">
        <v>1258</v>
      </c>
      <c r="G2496" s="681" t="s">
        <v>4063</v>
      </c>
      <c r="H2496" s="681" t="s">
        <v>3814</v>
      </c>
      <c r="I2496" s="682">
        <v>8</v>
      </c>
    </row>
    <row r="2497" spans="2:9">
      <c r="B2497" s="681" t="s">
        <v>5949</v>
      </c>
      <c r="C2497" s="681" t="s">
        <v>3813</v>
      </c>
      <c r="D2497" s="681" t="s">
        <v>975</v>
      </c>
      <c r="E2497" s="681" t="s">
        <v>5950</v>
      </c>
      <c r="F2497" s="681" t="s">
        <v>1258</v>
      </c>
      <c r="G2497" s="681" t="s">
        <v>4063</v>
      </c>
      <c r="H2497" s="681" t="s">
        <v>3814</v>
      </c>
      <c r="I2497" s="682">
        <v>6</v>
      </c>
    </row>
    <row r="2498" spans="2:9">
      <c r="B2498" s="681" t="s">
        <v>5951</v>
      </c>
      <c r="C2498" s="681" t="s">
        <v>3813</v>
      </c>
      <c r="D2498" s="681" t="s">
        <v>975</v>
      </c>
      <c r="E2498" s="681" t="s">
        <v>5952</v>
      </c>
      <c r="F2498" s="681" t="s">
        <v>1258</v>
      </c>
      <c r="G2498" s="681" t="s">
        <v>4063</v>
      </c>
      <c r="H2498" s="681" t="s">
        <v>3814</v>
      </c>
      <c r="I2498" s="682">
        <v>6</v>
      </c>
    </row>
    <row r="2499" spans="2:9">
      <c r="B2499" s="681" t="s">
        <v>5953</v>
      </c>
      <c r="C2499" s="681" t="s">
        <v>3813</v>
      </c>
      <c r="D2499" s="681" t="s">
        <v>975</v>
      </c>
      <c r="E2499" s="681" t="s">
        <v>5954</v>
      </c>
      <c r="F2499" s="681" t="s">
        <v>1258</v>
      </c>
      <c r="G2499" s="681" t="s">
        <v>4063</v>
      </c>
      <c r="H2499" s="681" t="s">
        <v>3814</v>
      </c>
      <c r="I2499" s="682">
        <v>5</v>
      </c>
    </row>
    <row r="2500" spans="2:9">
      <c r="B2500" s="681" t="s">
        <v>5955</v>
      </c>
      <c r="C2500" s="681" t="s">
        <v>3813</v>
      </c>
      <c r="D2500" s="681" t="s">
        <v>975</v>
      </c>
      <c r="E2500" s="681" t="s">
        <v>5956</v>
      </c>
      <c r="F2500" s="681" t="s">
        <v>1258</v>
      </c>
      <c r="G2500" s="681" t="s">
        <v>4063</v>
      </c>
      <c r="H2500" s="681" t="s">
        <v>3814</v>
      </c>
      <c r="I2500" s="682">
        <v>8.6</v>
      </c>
    </row>
    <row r="2501" spans="2:9">
      <c r="B2501" s="681" t="s">
        <v>5957</v>
      </c>
      <c r="C2501" s="681" t="s">
        <v>3813</v>
      </c>
      <c r="D2501" s="681" t="s">
        <v>975</v>
      </c>
      <c r="E2501" s="681" t="s">
        <v>5958</v>
      </c>
      <c r="F2501" s="681" t="s">
        <v>1258</v>
      </c>
      <c r="G2501" s="681" t="s">
        <v>4063</v>
      </c>
      <c r="H2501" s="681" t="s">
        <v>3814</v>
      </c>
      <c r="I2501" s="682">
        <v>4.8</v>
      </c>
    </row>
    <row r="2502" spans="2:9">
      <c r="B2502" s="681" t="s">
        <v>5959</v>
      </c>
      <c r="C2502" s="681" t="s">
        <v>4808</v>
      </c>
      <c r="D2502" s="681" t="s">
        <v>975</v>
      </c>
      <c r="E2502" s="681" t="s">
        <v>5960</v>
      </c>
      <c r="F2502" s="681" t="s">
        <v>946</v>
      </c>
      <c r="G2502" s="681" t="s">
        <v>4917</v>
      </c>
      <c r="H2502" s="681" t="s">
        <v>4811</v>
      </c>
      <c r="I2502" s="682">
        <v>25</v>
      </c>
    </row>
    <row r="2503" spans="2:9">
      <c r="B2503" s="681" t="s">
        <v>5961</v>
      </c>
      <c r="C2503" s="681" t="s">
        <v>5095</v>
      </c>
      <c r="D2503" s="681" t="s">
        <v>975</v>
      </c>
      <c r="E2503" s="681" t="s">
        <v>5962</v>
      </c>
      <c r="F2503" s="681" t="s">
        <v>977</v>
      </c>
      <c r="G2503" s="681" t="s">
        <v>4637</v>
      </c>
      <c r="H2503" s="681" t="s">
        <v>5097</v>
      </c>
      <c r="I2503" s="682">
        <v>7.6</v>
      </c>
    </row>
    <row r="2504" spans="2:9">
      <c r="B2504" s="681" t="s">
        <v>5963</v>
      </c>
      <c r="C2504" s="681" t="s">
        <v>5095</v>
      </c>
      <c r="D2504" s="681" t="s">
        <v>975</v>
      </c>
      <c r="E2504" s="681" t="s">
        <v>5964</v>
      </c>
      <c r="F2504" s="681" t="s">
        <v>1258</v>
      </c>
      <c r="G2504" s="681" t="s">
        <v>5231</v>
      </c>
      <c r="H2504" s="681" t="s">
        <v>5097</v>
      </c>
      <c r="I2504" s="682">
        <v>3</v>
      </c>
    </row>
    <row r="2505" spans="2:9">
      <c r="B2505" s="681" t="s">
        <v>5965</v>
      </c>
      <c r="C2505" s="681" t="s">
        <v>5095</v>
      </c>
      <c r="D2505" s="681" t="s">
        <v>975</v>
      </c>
      <c r="E2505" s="681" t="s">
        <v>5966</v>
      </c>
      <c r="F2505" s="681" t="s">
        <v>946</v>
      </c>
      <c r="G2505" s="681" t="s">
        <v>5427</v>
      </c>
      <c r="H2505" s="681" t="s">
        <v>5097</v>
      </c>
      <c r="I2505" s="682">
        <v>58.5</v>
      </c>
    </row>
    <row r="2506" spans="2:9">
      <c r="B2506" s="681" t="s">
        <v>5967</v>
      </c>
      <c r="C2506" s="681" t="s">
        <v>5095</v>
      </c>
      <c r="D2506" s="681" t="s">
        <v>975</v>
      </c>
      <c r="E2506" s="681" t="s">
        <v>2013</v>
      </c>
      <c r="F2506" s="681" t="s">
        <v>946</v>
      </c>
      <c r="G2506" s="681" t="s">
        <v>5161</v>
      </c>
      <c r="H2506" s="681" t="s">
        <v>5097</v>
      </c>
      <c r="I2506" s="682">
        <v>4.5</v>
      </c>
    </row>
    <row r="2507" spans="2:9">
      <c r="B2507" s="681" t="s">
        <v>5968</v>
      </c>
      <c r="C2507" s="681" t="s">
        <v>5095</v>
      </c>
      <c r="D2507" s="681" t="s">
        <v>975</v>
      </c>
      <c r="E2507" s="681" t="s">
        <v>5969</v>
      </c>
      <c r="F2507" s="681" t="s">
        <v>946</v>
      </c>
      <c r="G2507" s="681" t="s">
        <v>5161</v>
      </c>
      <c r="H2507" s="681" t="s">
        <v>5097</v>
      </c>
      <c r="I2507" s="682">
        <v>9</v>
      </c>
    </row>
    <row r="2508" spans="2:9">
      <c r="B2508" s="681" t="s">
        <v>5970</v>
      </c>
      <c r="C2508" s="681" t="s">
        <v>5095</v>
      </c>
      <c r="D2508" s="681" t="s">
        <v>975</v>
      </c>
      <c r="E2508" s="681" t="s">
        <v>5971</v>
      </c>
      <c r="F2508" s="681" t="s">
        <v>946</v>
      </c>
      <c r="G2508" s="681" t="s">
        <v>5161</v>
      </c>
      <c r="H2508" s="681" t="s">
        <v>5097</v>
      </c>
      <c r="I2508" s="682">
        <v>4.5999999999999996</v>
      </c>
    </row>
    <row r="2509" spans="2:9">
      <c r="B2509" s="681" t="s">
        <v>5972</v>
      </c>
      <c r="C2509" s="681" t="s">
        <v>5095</v>
      </c>
      <c r="D2509" s="681" t="s">
        <v>975</v>
      </c>
      <c r="E2509" s="681" t="s">
        <v>3407</v>
      </c>
      <c r="F2509" s="681" t="s">
        <v>946</v>
      </c>
      <c r="G2509" s="681" t="s">
        <v>5161</v>
      </c>
      <c r="H2509" s="681" t="s">
        <v>5097</v>
      </c>
      <c r="I2509" s="682">
        <v>2.6</v>
      </c>
    </row>
    <row r="2510" spans="2:9">
      <c r="B2510" s="681" t="s">
        <v>5973</v>
      </c>
      <c r="C2510" s="681" t="s">
        <v>5375</v>
      </c>
      <c r="D2510" s="681" t="s">
        <v>975</v>
      </c>
      <c r="E2510" s="681" t="s">
        <v>5974</v>
      </c>
      <c r="F2510" s="681" t="s">
        <v>946</v>
      </c>
      <c r="G2510" s="681" t="s">
        <v>5427</v>
      </c>
      <c r="H2510" s="681" t="s">
        <v>5381</v>
      </c>
      <c r="I2510" s="682">
        <v>106</v>
      </c>
    </row>
    <row r="2511" spans="2:9">
      <c r="B2511" s="681" t="s">
        <v>5975</v>
      </c>
      <c r="C2511" s="681" t="s">
        <v>5375</v>
      </c>
      <c r="D2511" s="681" t="s">
        <v>975</v>
      </c>
      <c r="E2511" s="681" t="s">
        <v>5976</v>
      </c>
      <c r="F2511" s="681" t="s">
        <v>946</v>
      </c>
      <c r="G2511" s="681" t="s">
        <v>5427</v>
      </c>
      <c r="H2511" s="681" t="s">
        <v>5381</v>
      </c>
      <c r="I2511" s="682">
        <v>54</v>
      </c>
    </row>
    <row r="2512" spans="2:9">
      <c r="B2512" s="681" t="s">
        <v>5977</v>
      </c>
      <c r="C2512" s="681" t="s">
        <v>5375</v>
      </c>
      <c r="D2512" s="681" t="s">
        <v>975</v>
      </c>
      <c r="E2512" s="681" t="s">
        <v>2657</v>
      </c>
      <c r="F2512" s="681" t="s">
        <v>946</v>
      </c>
      <c r="G2512" s="681" t="s">
        <v>5161</v>
      </c>
      <c r="H2512" s="681" t="s">
        <v>5381</v>
      </c>
      <c r="I2512" s="682">
        <v>3.6</v>
      </c>
    </row>
    <row r="2513" spans="2:9">
      <c r="B2513" s="681" t="s">
        <v>5978</v>
      </c>
      <c r="C2513" s="681" t="s">
        <v>5375</v>
      </c>
      <c r="D2513" s="681" t="s">
        <v>975</v>
      </c>
      <c r="E2513" s="681" t="s">
        <v>5979</v>
      </c>
      <c r="F2513" s="681" t="s">
        <v>946</v>
      </c>
      <c r="G2513" s="681" t="s">
        <v>5161</v>
      </c>
      <c r="H2513" s="681" t="s">
        <v>5381</v>
      </c>
      <c r="I2513" s="682">
        <v>4</v>
      </c>
    </row>
    <row r="2514" spans="2:9">
      <c r="B2514" s="681" t="s">
        <v>5980</v>
      </c>
      <c r="C2514" s="681" t="s">
        <v>1391</v>
      </c>
      <c r="D2514" s="681" t="s">
        <v>975</v>
      </c>
      <c r="E2514" s="681" t="s">
        <v>5981</v>
      </c>
      <c r="F2514" s="681" t="s">
        <v>946</v>
      </c>
      <c r="G2514" s="681" t="s">
        <v>1141</v>
      </c>
      <c r="H2514" s="681" t="s">
        <v>1476</v>
      </c>
      <c r="I2514" s="682">
        <v>43</v>
      </c>
    </row>
    <row r="2515" spans="2:9">
      <c r="B2515" s="681" t="s">
        <v>5982</v>
      </c>
      <c r="C2515" s="681" t="s">
        <v>974</v>
      </c>
      <c r="D2515" s="681" t="s">
        <v>975</v>
      </c>
      <c r="E2515" s="681" t="s">
        <v>3473</v>
      </c>
      <c r="F2515" s="681" t="s">
        <v>946</v>
      </c>
      <c r="G2515" s="681" t="s">
        <v>1167</v>
      </c>
      <c r="H2515" s="681" t="s">
        <v>979</v>
      </c>
      <c r="I2515" s="682">
        <v>12.5</v>
      </c>
    </row>
    <row r="2516" spans="2:9">
      <c r="B2516" s="681" t="s">
        <v>5983</v>
      </c>
      <c r="C2516" s="681" t="s">
        <v>4808</v>
      </c>
      <c r="D2516" s="681" t="s">
        <v>975</v>
      </c>
      <c r="E2516" s="681" t="s">
        <v>5984</v>
      </c>
      <c r="F2516" s="681" t="s">
        <v>1258</v>
      </c>
      <c r="G2516" s="681" t="s">
        <v>5025</v>
      </c>
      <c r="H2516" s="681" t="s">
        <v>4811</v>
      </c>
      <c r="I2516" s="682">
        <v>2.1</v>
      </c>
    </row>
    <row r="2517" spans="2:9">
      <c r="B2517" s="681" t="s">
        <v>5985</v>
      </c>
      <c r="C2517" s="681" t="s">
        <v>4635</v>
      </c>
      <c r="D2517" s="681" t="s">
        <v>975</v>
      </c>
      <c r="E2517" s="681" t="s">
        <v>5986</v>
      </c>
      <c r="F2517" s="681" t="s">
        <v>1258</v>
      </c>
      <c r="G2517" s="681" t="s">
        <v>4749</v>
      </c>
      <c r="H2517" s="681" t="s">
        <v>4692</v>
      </c>
      <c r="I2517" s="682">
        <v>5.7</v>
      </c>
    </row>
    <row r="2518" spans="2:9">
      <c r="B2518" s="681" t="s">
        <v>5987</v>
      </c>
      <c r="C2518" s="681" t="s">
        <v>2061</v>
      </c>
      <c r="D2518" s="681" t="s">
        <v>975</v>
      </c>
      <c r="E2518" s="681" t="s">
        <v>5988</v>
      </c>
      <c r="F2518" s="681" t="s">
        <v>1258</v>
      </c>
      <c r="G2518" s="681" t="s">
        <v>1467</v>
      </c>
      <c r="H2518" s="681" t="s">
        <v>1472</v>
      </c>
      <c r="I2518" s="682">
        <v>6</v>
      </c>
    </row>
    <row r="2519" spans="2:9">
      <c r="B2519" s="681" t="s">
        <v>5989</v>
      </c>
      <c r="C2519" s="681" t="s">
        <v>2061</v>
      </c>
      <c r="D2519" s="681" t="s">
        <v>975</v>
      </c>
      <c r="E2519" s="681" t="s">
        <v>5990</v>
      </c>
      <c r="F2519" s="681" t="s">
        <v>1258</v>
      </c>
      <c r="G2519" s="681" t="s">
        <v>5991</v>
      </c>
      <c r="H2519" s="681" t="s">
        <v>1472</v>
      </c>
      <c r="I2519" s="682">
        <v>13</v>
      </c>
    </row>
    <row r="2520" spans="2:9">
      <c r="B2520" s="681" t="s">
        <v>5992</v>
      </c>
      <c r="C2520" s="681" t="s">
        <v>2061</v>
      </c>
      <c r="D2520" s="681" t="s">
        <v>975</v>
      </c>
      <c r="E2520" s="681" t="s">
        <v>5993</v>
      </c>
      <c r="F2520" s="681" t="s">
        <v>1258</v>
      </c>
      <c r="G2520" s="681" t="s">
        <v>5991</v>
      </c>
      <c r="H2520" s="681" t="s">
        <v>1472</v>
      </c>
      <c r="I2520" s="682">
        <v>12</v>
      </c>
    </row>
    <row r="2521" spans="2:9">
      <c r="B2521" s="681" t="s">
        <v>5994</v>
      </c>
      <c r="C2521" s="681" t="s">
        <v>2061</v>
      </c>
      <c r="D2521" s="681" t="s">
        <v>975</v>
      </c>
      <c r="E2521" s="681" t="s">
        <v>5995</v>
      </c>
      <c r="F2521" s="681" t="s">
        <v>1258</v>
      </c>
      <c r="G2521" s="681" t="s">
        <v>2530</v>
      </c>
      <c r="H2521" s="681" t="s">
        <v>1472</v>
      </c>
      <c r="I2521" s="682">
        <v>2</v>
      </c>
    </row>
    <row r="2522" spans="2:9">
      <c r="B2522" s="681" t="s">
        <v>5996</v>
      </c>
      <c r="C2522" s="681" t="s">
        <v>2584</v>
      </c>
      <c r="D2522" s="681" t="s">
        <v>975</v>
      </c>
      <c r="E2522" s="681" t="s">
        <v>5997</v>
      </c>
      <c r="F2522" s="681" t="s">
        <v>1258</v>
      </c>
      <c r="G2522" s="681" t="s">
        <v>2816</v>
      </c>
      <c r="H2522" s="681" t="s">
        <v>2682</v>
      </c>
      <c r="I2522" s="682">
        <v>5</v>
      </c>
    </row>
    <row r="2523" spans="2:9">
      <c r="B2523" s="681" t="s">
        <v>5998</v>
      </c>
      <c r="C2523" s="681" t="s">
        <v>2988</v>
      </c>
      <c r="D2523" s="681" t="s">
        <v>975</v>
      </c>
      <c r="E2523" s="681" t="s">
        <v>5999</v>
      </c>
      <c r="F2523" s="681" t="s">
        <v>977</v>
      </c>
      <c r="G2523" s="681" t="s">
        <v>3110</v>
      </c>
      <c r="H2523" s="681" t="s">
        <v>2064</v>
      </c>
      <c r="I2523" s="682">
        <v>307</v>
      </c>
    </row>
    <row r="2524" spans="2:9">
      <c r="B2524" s="681" t="s">
        <v>6000</v>
      </c>
      <c r="C2524" s="681" t="s">
        <v>2988</v>
      </c>
      <c r="D2524" s="681" t="s">
        <v>975</v>
      </c>
      <c r="E2524" s="681" t="s">
        <v>6001</v>
      </c>
      <c r="F2524" s="681" t="s">
        <v>1258</v>
      </c>
      <c r="G2524" s="681" t="s">
        <v>3386</v>
      </c>
      <c r="H2524" s="681" t="s">
        <v>2064</v>
      </c>
      <c r="I2524" s="682">
        <v>3</v>
      </c>
    </row>
    <row r="2525" spans="2:9">
      <c r="B2525" s="681" t="s">
        <v>6002</v>
      </c>
      <c r="C2525" s="681" t="s">
        <v>3813</v>
      </c>
      <c r="D2525" s="681" t="s">
        <v>975</v>
      </c>
      <c r="E2525" s="681" t="s">
        <v>6003</v>
      </c>
      <c r="F2525" s="681" t="s">
        <v>977</v>
      </c>
      <c r="G2525" s="681" t="s">
        <v>1989</v>
      </c>
      <c r="H2525" s="681" t="s">
        <v>3814</v>
      </c>
      <c r="I2525" s="682">
        <v>7</v>
      </c>
    </row>
    <row r="2526" spans="2:9">
      <c r="B2526" s="681" t="s">
        <v>6004</v>
      </c>
      <c r="C2526" s="681" t="s">
        <v>3813</v>
      </c>
      <c r="D2526" s="681" t="s">
        <v>975</v>
      </c>
      <c r="E2526" s="681" t="s">
        <v>6005</v>
      </c>
      <c r="F2526" s="681" t="s">
        <v>946</v>
      </c>
      <c r="G2526" s="681" t="s">
        <v>3975</v>
      </c>
      <c r="H2526" s="681" t="s">
        <v>3943</v>
      </c>
      <c r="I2526" s="682">
        <v>9</v>
      </c>
    </row>
    <row r="2527" spans="2:9">
      <c r="B2527" s="681" t="s">
        <v>6006</v>
      </c>
      <c r="C2527" s="681" t="s">
        <v>974</v>
      </c>
      <c r="D2527" s="681" t="s">
        <v>6007</v>
      </c>
      <c r="E2527" s="681" t="s">
        <v>6008</v>
      </c>
      <c r="F2527" s="681" t="s">
        <v>946</v>
      </c>
      <c r="G2527" s="681" t="s">
        <v>1005</v>
      </c>
      <c r="H2527" s="681" t="s">
        <v>979</v>
      </c>
      <c r="I2527" s="682">
        <v>156.5</v>
      </c>
    </row>
    <row r="2528" spans="2:9">
      <c r="B2528" s="681" t="s">
        <v>6009</v>
      </c>
      <c r="C2528" s="681" t="s">
        <v>974</v>
      </c>
      <c r="D2528" s="681" t="s">
        <v>6007</v>
      </c>
      <c r="E2528" s="681" t="s">
        <v>6010</v>
      </c>
      <c r="F2528" s="681" t="s">
        <v>946</v>
      </c>
      <c r="G2528" s="681" t="s">
        <v>1005</v>
      </c>
      <c r="H2528" s="681" t="s">
        <v>979</v>
      </c>
      <c r="I2528" s="682">
        <v>156.5</v>
      </c>
    </row>
    <row r="2529" spans="2:9">
      <c r="B2529" s="681" t="s">
        <v>6011</v>
      </c>
      <c r="C2529" s="681" t="s">
        <v>974</v>
      </c>
      <c r="D2529" s="681" t="s">
        <v>6007</v>
      </c>
      <c r="E2529" s="681" t="s">
        <v>6012</v>
      </c>
      <c r="F2529" s="681" t="s">
        <v>946</v>
      </c>
      <c r="G2529" s="681" t="s">
        <v>1024</v>
      </c>
      <c r="H2529" s="681" t="s">
        <v>979</v>
      </c>
      <c r="I2529" s="682">
        <v>180</v>
      </c>
    </row>
    <row r="2530" spans="2:9">
      <c r="B2530" s="681" t="s">
        <v>6013</v>
      </c>
      <c r="C2530" s="681" t="s">
        <v>974</v>
      </c>
      <c r="D2530" s="681" t="s">
        <v>6007</v>
      </c>
      <c r="E2530" s="681" t="s">
        <v>6014</v>
      </c>
      <c r="F2530" s="681" t="s">
        <v>946</v>
      </c>
      <c r="G2530" s="681" t="s">
        <v>1096</v>
      </c>
      <c r="H2530" s="681" t="s">
        <v>979</v>
      </c>
      <c r="I2530" s="682">
        <v>218</v>
      </c>
    </row>
    <row r="2531" spans="2:9">
      <c r="B2531" s="681" t="s">
        <v>6015</v>
      </c>
      <c r="C2531" s="681" t="s">
        <v>974</v>
      </c>
      <c r="D2531" s="681" t="s">
        <v>6007</v>
      </c>
      <c r="E2531" s="681" t="s">
        <v>6016</v>
      </c>
      <c r="F2531" s="681" t="s">
        <v>946</v>
      </c>
      <c r="G2531" s="681" t="s">
        <v>1024</v>
      </c>
      <c r="H2531" s="681" t="s">
        <v>979</v>
      </c>
      <c r="I2531" s="682">
        <v>180</v>
      </c>
    </row>
    <row r="2532" spans="2:9">
      <c r="B2532" s="681" t="s">
        <v>6017</v>
      </c>
      <c r="C2532" s="681" t="s">
        <v>974</v>
      </c>
      <c r="D2532" s="681" t="s">
        <v>6007</v>
      </c>
      <c r="E2532" s="681" t="s">
        <v>6018</v>
      </c>
      <c r="F2532" s="681" t="s">
        <v>1258</v>
      </c>
      <c r="G2532" s="681" t="s">
        <v>1332</v>
      </c>
      <c r="H2532" s="681" t="s">
        <v>979</v>
      </c>
      <c r="I2532" s="682">
        <v>275</v>
      </c>
    </row>
    <row r="2533" spans="2:9">
      <c r="B2533" s="681" t="s">
        <v>6019</v>
      </c>
      <c r="C2533" s="681" t="s">
        <v>974</v>
      </c>
      <c r="D2533" s="681" t="s">
        <v>6007</v>
      </c>
      <c r="E2533" s="681" t="s">
        <v>6020</v>
      </c>
      <c r="F2533" s="681" t="s">
        <v>946</v>
      </c>
      <c r="G2533" s="681" t="s">
        <v>1024</v>
      </c>
      <c r="H2533" s="681" t="s">
        <v>979</v>
      </c>
      <c r="I2533" s="682">
        <v>237</v>
      </c>
    </row>
    <row r="2534" spans="2:9">
      <c r="B2534" s="681" t="s">
        <v>6021</v>
      </c>
      <c r="C2534" s="681" t="s">
        <v>974</v>
      </c>
      <c r="D2534" s="681" t="s">
        <v>6007</v>
      </c>
      <c r="E2534" s="681" t="s">
        <v>6022</v>
      </c>
      <c r="F2534" s="681" t="s">
        <v>946</v>
      </c>
      <c r="G2534" s="681" t="s">
        <v>1024</v>
      </c>
      <c r="H2534" s="681" t="s">
        <v>979</v>
      </c>
      <c r="I2534" s="682">
        <v>206</v>
      </c>
    </row>
    <row r="2535" spans="2:9">
      <c r="B2535" s="681" t="s">
        <v>6023</v>
      </c>
      <c r="C2535" s="681" t="s">
        <v>974</v>
      </c>
      <c r="D2535" s="681" t="s">
        <v>6007</v>
      </c>
      <c r="E2535" s="681" t="s">
        <v>6024</v>
      </c>
      <c r="F2535" s="681" t="s">
        <v>1258</v>
      </c>
      <c r="G2535" s="681" t="s">
        <v>1329</v>
      </c>
      <c r="H2535" s="681" t="s">
        <v>979</v>
      </c>
      <c r="I2535" s="682">
        <v>103</v>
      </c>
    </row>
    <row r="2536" spans="2:9">
      <c r="B2536" s="681" t="s">
        <v>6025</v>
      </c>
      <c r="C2536" s="681" t="s">
        <v>1391</v>
      </c>
      <c r="D2536" s="681" t="s">
        <v>6007</v>
      </c>
      <c r="E2536" s="681" t="s">
        <v>6026</v>
      </c>
      <c r="F2536" s="681" t="s">
        <v>977</v>
      </c>
      <c r="G2536" s="681" t="s">
        <v>1393</v>
      </c>
      <c r="H2536" s="681" t="s">
        <v>1394</v>
      </c>
      <c r="I2536" s="682">
        <v>445</v>
      </c>
    </row>
    <row r="2537" spans="2:9">
      <c r="B2537" s="681" t="s">
        <v>6027</v>
      </c>
      <c r="C2537" s="681" t="s">
        <v>1391</v>
      </c>
      <c r="D2537" s="681" t="s">
        <v>6007</v>
      </c>
      <c r="E2537" s="681" t="s">
        <v>6028</v>
      </c>
      <c r="F2537" s="681" t="s">
        <v>946</v>
      </c>
      <c r="G2537" s="681" t="s">
        <v>1408</v>
      </c>
      <c r="H2537" s="681" t="s">
        <v>1394</v>
      </c>
      <c r="I2537" s="682">
        <v>140</v>
      </c>
    </row>
    <row r="2538" spans="2:9">
      <c r="B2538" s="681" t="s">
        <v>6029</v>
      </c>
      <c r="C2538" s="681" t="s">
        <v>1621</v>
      </c>
      <c r="D2538" s="681" t="s">
        <v>6007</v>
      </c>
      <c r="E2538" s="681" t="s">
        <v>6030</v>
      </c>
      <c r="F2538" s="681" t="s">
        <v>977</v>
      </c>
      <c r="G2538" s="681" t="s">
        <v>1623</v>
      </c>
      <c r="H2538" s="681" t="s">
        <v>1792</v>
      </c>
      <c r="I2538" s="682">
        <v>390</v>
      </c>
    </row>
    <row r="2539" spans="2:9">
      <c r="B2539" s="681" t="s">
        <v>6031</v>
      </c>
      <c r="C2539" s="681" t="s">
        <v>1621</v>
      </c>
      <c r="D2539" s="681" t="s">
        <v>6007</v>
      </c>
      <c r="E2539" s="681" t="s">
        <v>6032</v>
      </c>
      <c r="F2539" s="681" t="s">
        <v>977</v>
      </c>
      <c r="G2539" s="681" t="s">
        <v>1623</v>
      </c>
      <c r="H2539" s="681" t="s">
        <v>1792</v>
      </c>
      <c r="I2539" s="682">
        <v>82</v>
      </c>
    </row>
    <row r="2540" spans="2:9">
      <c r="B2540" s="681" t="s">
        <v>6033</v>
      </c>
      <c r="C2540" s="681" t="s">
        <v>1621</v>
      </c>
      <c r="D2540" s="681" t="s">
        <v>6007</v>
      </c>
      <c r="E2540" s="681" t="s">
        <v>6034</v>
      </c>
      <c r="F2540" s="681" t="s">
        <v>946</v>
      </c>
      <c r="G2540" s="681" t="s">
        <v>1062</v>
      </c>
      <c r="H2540" s="681" t="s">
        <v>1661</v>
      </c>
      <c r="I2540" s="682">
        <v>495</v>
      </c>
    </row>
    <row r="2541" spans="2:9">
      <c r="B2541" s="681" t="s">
        <v>6035</v>
      </c>
      <c r="C2541" s="681" t="s">
        <v>1621</v>
      </c>
      <c r="D2541" s="681" t="s">
        <v>6007</v>
      </c>
      <c r="E2541" s="681" t="s">
        <v>6036</v>
      </c>
      <c r="F2541" s="681" t="s">
        <v>977</v>
      </c>
      <c r="G2541" s="681" t="s">
        <v>1623</v>
      </c>
      <c r="H2541" s="681" t="s">
        <v>1792</v>
      </c>
      <c r="I2541" s="682">
        <v>307</v>
      </c>
    </row>
    <row r="2542" spans="2:9">
      <c r="B2542" s="681" t="s">
        <v>6037</v>
      </c>
      <c r="C2542" s="681" t="s">
        <v>1621</v>
      </c>
      <c r="D2542" s="681" t="s">
        <v>6007</v>
      </c>
      <c r="E2542" s="681" t="s">
        <v>6038</v>
      </c>
      <c r="F2542" s="681" t="s">
        <v>946</v>
      </c>
      <c r="G2542" s="681" t="s">
        <v>1726</v>
      </c>
      <c r="H2542" s="681" t="s">
        <v>1661</v>
      </c>
      <c r="I2542" s="682">
        <v>1135</v>
      </c>
    </row>
    <row r="2543" spans="2:9">
      <c r="B2543" s="681" t="s">
        <v>6039</v>
      </c>
      <c r="C2543" s="681" t="s">
        <v>1972</v>
      </c>
      <c r="D2543" s="681" t="s">
        <v>6007</v>
      </c>
      <c r="E2543" s="681" t="s">
        <v>6040</v>
      </c>
      <c r="F2543" s="681" t="s">
        <v>1258</v>
      </c>
      <c r="G2543" s="681" t="s">
        <v>2008</v>
      </c>
      <c r="H2543" s="681" t="s">
        <v>1661</v>
      </c>
      <c r="I2543" s="682">
        <v>84</v>
      </c>
    </row>
    <row r="2544" spans="2:9">
      <c r="B2544" s="681" t="s">
        <v>6041</v>
      </c>
      <c r="C2544" s="681" t="s">
        <v>1972</v>
      </c>
      <c r="D2544" s="681" t="s">
        <v>6007</v>
      </c>
      <c r="E2544" s="681" t="s">
        <v>6042</v>
      </c>
      <c r="F2544" s="681" t="s">
        <v>977</v>
      </c>
      <c r="G2544" s="681" t="s">
        <v>1623</v>
      </c>
      <c r="H2544" s="681" t="s">
        <v>1974</v>
      </c>
      <c r="I2544" s="682">
        <v>637</v>
      </c>
    </row>
    <row r="2545" spans="2:9">
      <c r="B2545" s="681" t="s">
        <v>6043</v>
      </c>
      <c r="C2545" s="681" t="s">
        <v>2061</v>
      </c>
      <c r="D2545" s="681" t="s">
        <v>6007</v>
      </c>
      <c r="E2545" s="681" t="s">
        <v>6044</v>
      </c>
      <c r="F2545" s="681" t="s">
        <v>1258</v>
      </c>
      <c r="G2545" s="681" t="s">
        <v>2556</v>
      </c>
      <c r="H2545" s="681" t="s">
        <v>2393</v>
      </c>
      <c r="I2545" s="682">
        <v>103.9</v>
      </c>
    </row>
    <row r="2546" spans="2:9">
      <c r="B2546" s="681" t="s">
        <v>6045</v>
      </c>
      <c r="C2546" s="681" t="s">
        <v>2061</v>
      </c>
      <c r="D2546" s="681" t="s">
        <v>6007</v>
      </c>
      <c r="E2546" s="681" t="s">
        <v>6046</v>
      </c>
      <c r="F2546" s="681" t="s">
        <v>977</v>
      </c>
      <c r="G2546" s="681" t="s">
        <v>978</v>
      </c>
      <c r="H2546" s="681" t="s">
        <v>2393</v>
      </c>
      <c r="I2546" s="682">
        <v>348</v>
      </c>
    </row>
    <row r="2547" spans="2:9">
      <c r="B2547" s="681" t="s">
        <v>6047</v>
      </c>
      <c r="C2547" s="681" t="s">
        <v>2061</v>
      </c>
      <c r="D2547" s="681" t="s">
        <v>6007</v>
      </c>
      <c r="E2547" s="681" t="s">
        <v>6048</v>
      </c>
      <c r="F2547" s="681" t="s">
        <v>977</v>
      </c>
      <c r="G2547" s="681" t="s">
        <v>978</v>
      </c>
      <c r="H2547" s="681" t="s">
        <v>2393</v>
      </c>
      <c r="I2547" s="682">
        <v>88</v>
      </c>
    </row>
    <row r="2548" spans="2:9">
      <c r="B2548" s="681" t="s">
        <v>6049</v>
      </c>
      <c r="C2548" s="681" t="s">
        <v>2061</v>
      </c>
      <c r="D2548" s="681" t="s">
        <v>6007</v>
      </c>
      <c r="E2548" s="681" t="s">
        <v>6050</v>
      </c>
      <c r="F2548" s="681" t="s">
        <v>977</v>
      </c>
      <c r="G2548" s="681" t="s">
        <v>2063</v>
      </c>
      <c r="H2548" s="681" t="s">
        <v>2393</v>
      </c>
      <c r="I2548" s="682">
        <v>172</v>
      </c>
    </row>
    <row r="2549" spans="2:9">
      <c r="B2549" s="681" t="s">
        <v>6051</v>
      </c>
      <c r="C2549" s="681" t="s">
        <v>2061</v>
      </c>
      <c r="D2549" s="681" t="s">
        <v>6007</v>
      </c>
      <c r="E2549" s="681" t="s">
        <v>6052</v>
      </c>
      <c r="F2549" s="681" t="s">
        <v>977</v>
      </c>
      <c r="G2549" s="681" t="s">
        <v>2063</v>
      </c>
      <c r="H2549" s="681" t="s">
        <v>2393</v>
      </c>
      <c r="I2549" s="682">
        <v>4850</v>
      </c>
    </row>
    <row r="2550" spans="2:9">
      <c r="B2550" s="681" t="s">
        <v>5980</v>
      </c>
      <c r="C2550" s="681" t="s">
        <v>6053</v>
      </c>
      <c r="D2550" s="681" t="s">
        <v>6007</v>
      </c>
      <c r="E2550" s="681" t="s">
        <v>6054</v>
      </c>
      <c r="F2550" s="681" t="s">
        <v>1258</v>
      </c>
      <c r="G2550" s="681" t="s">
        <v>6055</v>
      </c>
      <c r="H2550" s="681" t="s">
        <v>6056</v>
      </c>
      <c r="I2550" s="682">
        <v>137</v>
      </c>
    </row>
    <row r="2551" spans="2:9">
      <c r="B2551" s="681" t="s">
        <v>5982</v>
      </c>
      <c r="C2551" s="681" t="s">
        <v>6053</v>
      </c>
      <c r="D2551" s="681" t="s">
        <v>6007</v>
      </c>
      <c r="E2551" s="681" t="s">
        <v>6057</v>
      </c>
      <c r="F2551" s="681" t="s">
        <v>1258</v>
      </c>
      <c r="G2551" s="681" t="s">
        <v>6055</v>
      </c>
      <c r="H2551" s="681" t="s">
        <v>6056</v>
      </c>
      <c r="I2551" s="682">
        <v>220</v>
      </c>
    </row>
    <row r="2552" spans="2:9">
      <c r="B2552" s="681" t="s">
        <v>6058</v>
      </c>
      <c r="C2552" s="681" t="s">
        <v>2584</v>
      </c>
      <c r="D2552" s="681" t="s">
        <v>6007</v>
      </c>
      <c r="E2552" s="681" t="s">
        <v>6059</v>
      </c>
      <c r="F2552" s="681" t="s">
        <v>946</v>
      </c>
      <c r="G2552" s="681" t="s">
        <v>2752</v>
      </c>
      <c r="H2552" s="681" t="s">
        <v>2682</v>
      </c>
      <c r="I2552" s="682">
        <v>215</v>
      </c>
    </row>
    <row r="2553" spans="2:9">
      <c r="B2553" s="681" t="s">
        <v>6060</v>
      </c>
      <c r="C2553" s="681" t="s">
        <v>2584</v>
      </c>
      <c r="D2553" s="681" t="s">
        <v>6007</v>
      </c>
      <c r="E2553" s="681" t="s">
        <v>6061</v>
      </c>
      <c r="F2553" s="681" t="s">
        <v>977</v>
      </c>
      <c r="G2553" s="681" t="s">
        <v>978</v>
      </c>
      <c r="H2553" s="681" t="s">
        <v>2682</v>
      </c>
      <c r="I2553" s="682">
        <v>90</v>
      </c>
    </row>
    <row r="2554" spans="2:9">
      <c r="B2554" s="681" t="s">
        <v>6062</v>
      </c>
      <c r="C2554" s="681" t="s">
        <v>2584</v>
      </c>
      <c r="D2554" s="681" t="s">
        <v>6007</v>
      </c>
      <c r="E2554" s="681" t="s">
        <v>6063</v>
      </c>
      <c r="F2554" s="681" t="s">
        <v>946</v>
      </c>
      <c r="G2554" s="681" t="s">
        <v>2187</v>
      </c>
      <c r="H2554" s="681" t="s">
        <v>2587</v>
      </c>
      <c r="I2554" s="682">
        <v>1292</v>
      </c>
    </row>
    <row r="2555" spans="2:9">
      <c r="B2555" s="681" t="s">
        <v>6064</v>
      </c>
      <c r="C2555" s="681" t="s">
        <v>2584</v>
      </c>
      <c r="D2555" s="681" t="s">
        <v>6007</v>
      </c>
      <c r="E2555" s="681" t="s">
        <v>6065</v>
      </c>
      <c r="F2555" s="681" t="s">
        <v>977</v>
      </c>
      <c r="G2555" s="681" t="s">
        <v>2063</v>
      </c>
      <c r="H2555" s="681" t="s">
        <v>2682</v>
      </c>
      <c r="I2555" s="682">
        <v>2605</v>
      </c>
    </row>
    <row r="2556" spans="2:9">
      <c r="B2556" s="681" t="s">
        <v>6066</v>
      </c>
      <c r="C2556" s="681" t="s">
        <v>2901</v>
      </c>
      <c r="D2556" s="681" t="s">
        <v>6007</v>
      </c>
      <c r="E2556" s="681" t="s">
        <v>6067</v>
      </c>
      <c r="F2556" s="681" t="s">
        <v>1258</v>
      </c>
      <c r="G2556" s="681" t="s">
        <v>2930</v>
      </c>
      <c r="H2556" s="681" t="s">
        <v>1472</v>
      </c>
      <c r="I2556" s="682">
        <v>383</v>
      </c>
    </row>
    <row r="2557" spans="2:9">
      <c r="B2557" s="681" t="s">
        <v>6068</v>
      </c>
      <c r="C2557" s="681" t="s">
        <v>2901</v>
      </c>
      <c r="D2557" s="681" t="s">
        <v>6007</v>
      </c>
      <c r="E2557" s="681" t="s">
        <v>6069</v>
      </c>
      <c r="F2557" s="681" t="s">
        <v>1258</v>
      </c>
      <c r="G2557" s="681" t="s">
        <v>2972</v>
      </c>
      <c r="H2557" s="681" t="s">
        <v>1472</v>
      </c>
      <c r="I2557" s="682">
        <v>452</v>
      </c>
    </row>
    <row r="2558" spans="2:9">
      <c r="B2558" s="681" t="s">
        <v>6070</v>
      </c>
      <c r="C2558" s="681" t="s">
        <v>2901</v>
      </c>
      <c r="D2558" s="681" t="s">
        <v>6007</v>
      </c>
      <c r="E2558" s="681" t="s">
        <v>6071</v>
      </c>
      <c r="F2558" s="681" t="s">
        <v>1258</v>
      </c>
      <c r="G2558" s="681" t="s">
        <v>2903</v>
      </c>
      <c r="H2558" s="681" t="s">
        <v>1472</v>
      </c>
      <c r="I2558" s="682">
        <v>817</v>
      </c>
    </row>
    <row r="2559" spans="2:9">
      <c r="B2559" s="681" t="s">
        <v>6072</v>
      </c>
      <c r="C2559" s="681" t="s">
        <v>2901</v>
      </c>
      <c r="D2559" s="681" t="s">
        <v>6007</v>
      </c>
      <c r="E2559" s="681" t="s">
        <v>6073</v>
      </c>
      <c r="F2559" s="681" t="s">
        <v>1258</v>
      </c>
      <c r="G2559" s="681" t="s">
        <v>2930</v>
      </c>
      <c r="H2559" s="681" t="s">
        <v>1472</v>
      </c>
      <c r="I2559" s="682">
        <v>1370</v>
      </c>
    </row>
    <row r="2560" spans="2:9">
      <c r="B2560" s="681" t="s">
        <v>6074</v>
      </c>
      <c r="C2560" s="681" t="s">
        <v>2901</v>
      </c>
      <c r="D2560" s="681" t="s">
        <v>6007</v>
      </c>
      <c r="E2560" s="681" t="s">
        <v>6075</v>
      </c>
      <c r="F2560" s="681" t="s">
        <v>1258</v>
      </c>
      <c r="G2560" s="681" t="s">
        <v>2930</v>
      </c>
      <c r="H2560" s="681" t="s">
        <v>1472</v>
      </c>
      <c r="I2560" s="682">
        <v>1098</v>
      </c>
    </row>
    <row r="2561" spans="2:9">
      <c r="B2561" s="681" t="s">
        <v>6076</v>
      </c>
      <c r="C2561" s="681" t="s">
        <v>6077</v>
      </c>
      <c r="D2561" s="681" t="s">
        <v>6007</v>
      </c>
      <c r="E2561" s="681" t="s">
        <v>6078</v>
      </c>
      <c r="F2561" s="681" t="s">
        <v>1258</v>
      </c>
      <c r="G2561" s="681" t="s">
        <v>3084</v>
      </c>
      <c r="H2561" s="681" t="s">
        <v>2990</v>
      </c>
      <c r="I2561" s="682">
        <v>43.2</v>
      </c>
    </row>
    <row r="2562" spans="2:9">
      <c r="B2562" s="681" t="s">
        <v>6079</v>
      </c>
      <c r="C2562" s="681" t="s">
        <v>6077</v>
      </c>
      <c r="D2562" s="681" t="s">
        <v>6007</v>
      </c>
      <c r="E2562" s="681" t="s">
        <v>6080</v>
      </c>
      <c r="F2562" s="681" t="s">
        <v>946</v>
      </c>
      <c r="G2562" s="681" t="s">
        <v>1224</v>
      </c>
      <c r="H2562" s="681" t="s">
        <v>2064</v>
      </c>
      <c r="I2562" s="682">
        <v>120.5</v>
      </c>
    </row>
    <row r="2563" spans="2:9">
      <c r="B2563" s="681" t="s">
        <v>6081</v>
      </c>
      <c r="C2563" s="681" t="s">
        <v>6077</v>
      </c>
      <c r="D2563" s="681" t="s">
        <v>6007</v>
      </c>
      <c r="E2563" s="681" t="s">
        <v>6082</v>
      </c>
      <c r="F2563" s="681" t="s">
        <v>1258</v>
      </c>
      <c r="G2563" s="681" t="s">
        <v>3469</v>
      </c>
      <c r="H2563" s="681" t="s">
        <v>2064</v>
      </c>
      <c r="I2563" s="682">
        <v>226.5</v>
      </c>
    </row>
    <row r="2564" spans="2:9">
      <c r="B2564" s="681" t="s">
        <v>6083</v>
      </c>
      <c r="C2564" s="681" t="s">
        <v>6077</v>
      </c>
      <c r="D2564" s="681" t="s">
        <v>6007</v>
      </c>
      <c r="E2564" s="681" t="s">
        <v>6084</v>
      </c>
      <c r="F2564" s="681" t="s">
        <v>977</v>
      </c>
      <c r="G2564" s="681" t="s">
        <v>3107</v>
      </c>
      <c r="H2564" s="681" t="s">
        <v>3490</v>
      </c>
      <c r="I2564" s="682">
        <v>647.6</v>
      </c>
    </row>
    <row r="2565" spans="2:9">
      <c r="B2565" s="681" t="s">
        <v>6085</v>
      </c>
      <c r="C2565" s="681" t="s">
        <v>6077</v>
      </c>
      <c r="D2565" s="681" t="s">
        <v>6007</v>
      </c>
      <c r="E2565" s="681" t="s">
        <v>6086</v>
      </c>
      <c r="F2565" s="681" t="s">
        <v>946</v>
      </c>
      <c r="G2565" s="681" t="s">
        <v>3033</v>
      </c>
      <c r="H2565" s="681" t="s">
        <v>2064</v>
      </c>
      <c r="I2565" s="682">
        <v>175</v>
      </c>
    </row>
    <row r="2566" spans="2:9">
      <c r="B2566" s="681" t="s">
        <v>6087</v>
      </c>
      <c r="C2566" s="681" t="s">
        <v>6077</v>
      </c>
      <c r="D2566" s="681" t="s">
        <v>6007</v>
      </c>
      <c r="E2566" s="681" t="s">
        <v>6088</v>
      </c>
      <c r="F2566" s="681" t="s">
        <v>946</v>
      </c>
      <c r="G2566" s="681" t="s">
        <v>1224</v>
      </c>
      <c r="H2566" s="681" t="s">
        <v>2990</v>
      </c>
      <c r="I2566" s="682">
        <v>394</v>
      </c>
    </row>
    <row r="2567" spans="2:9">
      <c r="B2567" s="681" t="s">
        <v>6089</v>
      </c>
      <c r="C2567" s="681" t="s">
        <v>6077</v>
      </c>
      <c r="D2567" s="681" t="s">
        <v>6007</v>
      </c>
      <c r="E2567" s="681" t="s">
        <v>6090</v>
      </c>
      <c r="F2567" s="681" t="s">
        <v>946</v>
      </c>
      <c r="G2567" s="681" t="s">
        <v>1224</v>
      </c>
      <c r="H2567" s="681" t="s">
        <v>2990</v>
      </c>
      <c r="I2567" s="682">
        <v>130</v>
      </c>
    </row>
    <row r="2568" spans="2:9">
      <c r="B2568" s="681" t="s">
        <v>6091</v>
      </c>
      <c r="C2568" s="681" t="s">
        <v>6077</v>
      </c>
      <c r="D2568" s="681" t="s">
        <v>6007</v>
      </c>
      <c r="E2568" s="681" t="s">
        <v>6092</v>
      </c>
      <c r="F2568" s="681" t="s">
        <v>977</v>
      </c>
      <c r="G2568" s="681" t="s">
        <v>3110</v>
      </c>
      <c r="H2568" s="681" t="s">
        <v>2064</v>
      </c>
      <c r="I2568" s="682">
        <v>481</v>
      </c>
    </row>
    <row r="2569" spans="2:9">
      <c r="B2569" s="681" t="s">
        <v>6093</v>
      </c>
      <c r="C2569" s="681" t="s">
        <v>3574</v>
      </c>
      <c r="D2569" s="681" t="s">
        <v>6007</v>
      </c>
      <c r="E2569" s="681" t="s">
        <v>6094</v>
      </c>
      <c r="F2569" s="681" t="s">
        <v>977</v>
      </c>
      <c r="G2569" s="681" t="s">
        <v>2067</v>
      </c>
      <c r="H2569" s="681" t="s">
        <v>3108</v>
      </c>
      <c r="I2569" s="682">
        <v>3945</v>
      </c>
    </row>
    <row r="2570" spans="2:9">
      <c r="B2570" s="681" t="s">
        <v>6095</v>
      </c>
      <c r="C2570" s="681" t="s">
        <v>3813</v>
      </c>
      <c r="D2570" s="681" t="s">
        <v>6007</v>
      </c>
      <c r="E2570" s="681" t="s">
        <v>6096</v>
      </c>
      <c r="F2570" s="681" t="s">
        <v>1258</v>
      </c>
      <c r="G2570" s="681" t="s">
        <v>4400</v>
      </c>
      <c r="H2570" s="681" t="s">
        <v>3828</v>
      </c>
      <c r="I2570" s="682">
        <v>148.5</v>
      </c>
    </row>
    <row r="2571" spans="2:9">
      <c r="B2571" s="681" t="s">
        <v>6097</v>
      </c>
      <c r="C2571" s="681" t="s">
        <v>3813</v>
      </c>
      <c r="D2571" s="681" t="s">
        <v>6007</v>
      </c>
      <c r="E2571" s="681" t="s">
        <v>6098</v>
      </c>
      <c r="F2571" s="681" t="s">
        <v>977</v>
      </c>
      <c r="G2571" s="681" t="s">
        <v>1989</v>
      </c>
      <c r="H2571" s="681" t="s">
        <v>3828</v>
      </c>
      <c r="I2571" s="682">
        <v>51.2</v>
      </c>
    </row>
    <row r="2572" spans="2:9">
      <c r="B2572" s="681" t="s">
        <v>6099</v>
      </c>
      <c r="C2572" s="681" t="s">
        <v>3813</v>
      </c>
      <c r="D2572" s="681" t="s">
        <v>6007</v>
      </c>
      <c r="E2572" s="681" t="s">
        <v>6100</v>
      </c>
      <c r="F2572" s="681" t="s">
        <v>1258</v>
      </c>
      <c r="G2572" s="681" t="s">
        <v>4242</v>
      </c>
      <c r="H2572" s="681" t="s">
        <v>3998</v>
      </c>
      <c r="I2572" s="682">
        <v>201</v>
      </c>
    </row>
    <row r="2573" spans="2:9">
      <c r="B2573" s="681" t="s">
        <v>6101</v>
      </c>
      <c r="C2573" s="681" t="s">
        <v>3813</v>
      </c>
      <c r="D2573" s="681" t="s">
        <v>6007</v>
      </c>
      <c r="E2573" s="681" t="s">
        <v>6102</v>
      </c>
      <c r="F2573" s="681" t="s">
        <v>946</v>
      </c>
      <c r="G2573" s="681" t="s">
        <v>3902</v>
      </c>
      <c r="H2573" s="681" t="s">
        <v>3828</v>
      </c>
      <c r="I2573" s="682">
        <v>140</v>
      </c>
    </row>
    <row r="2574" spans="2:9">
      <c r="B2574" s="681" t="s">
        <v>6103</v>
      </c>
      <c r="C2574" s="681" t="s">
        <v>3813</v>
      </c>
      <c r="D2574" s="681" t="s">
        <v>6007</v>
      </c>
      <c r="E2574" s="681" t="s">
        <v>6104</v>
      </c>
      <c r="F2574" s="681" t="s">
        <v>946</v>
      </c>
      <c r="G2574" s="681" t="s">
        <v>3902</v>
      </c>
      <c r="H2574" s="681" t="s">
        <v>3828</v>
      </c>
      <c r="I2574" s="682">
        <v>202</v>
      </c>
    </row>
    <row r="2575" spans="2:9">
      <c r="B2575" s="681" t="s">
        <v>6105</v>
      </c>
      <c r="C2575" s="681" t="s">
        <v>3813</v>
      </c>
      <c r="D2575" s="681" t="s">
        <v>6007</v>
      </c>
      <c r="E2575" s="681" t="s">
        <v>6106</v>
      </c>
      <c r="F2575" s="681" t="s">
        <v>977</v>
      </c>
      <c r="G2575" s="681" t="s">
        <v>4103</v>
      </c>
      <c r="H2575" s="681" t="s">
        <v>3998</v>
      </c>
      <c r="I2575" s="682">
        <v>180</v>
      </c>
    </row>
    <row r="2576" spans="2:9">
      <c r="B2576" s="681" t="s">
        <v>6107</v>
      </c>
      <c r="C2576" s="681" t="s">
        <v>3813</v>
      </c>
      <c r="D2576" s="681" t="s">
        <v>6007</v>
      </c>
      <c r="E2576" s="681" t="s">
        <v>6108</v>
      </c>
      <c r="F2576" s="681" t="s">
        <v>977</v>
      </c>
      <c r="G2576" s="681" t="s">
        <v>4103</v>
      </c>
      <c r="H2576" s="681" t="s">
        <v>3858</v>
      </c>
      <c r="I2576" s="682">
        <v>374</v>
      </c>
    </row>
    <row r="2577" spans="2:9">
      <c r="B2577" s="681" t="s">
        <v>6109</v>
      </c>
      <c r="C2577" s="681" t="s">
        <v>3813</v>
      </c>
      <c r="D2577" s="681" t="s">
        <v>6007</v>
      </c>
      <c r="E2577" s="681" t="s">
        <v>6110</v>
      </c>
      <c r="F2577" s="681" t="s">
        <v>977</v>
      </c>
      <c r="G2577" s="681" t="s">
        <v>1989</v>
      </c>
      <c r="H2577" s="681" t="s">
        <v>3828</v>
      </c>
      <c r="I2577" s="682">
        <v>283</v>
      </c>
    </row>
    <row r="2578" spans="2:9">
      <c r="B2578" s="681" t="s">
        <v>6111</v>
      </c>
      <c r="C2578" s="681" t="s">
        <v>3813</v>
      </c>
      <c r="D2578" s="681" t="s">
        <v>6007</v>
      </c>
      <c r="E2578" s="681" t="s">
        <v>6112</v>
      </c>
      <c r="F2578" s="681" t="s">
        <v>977</v>
      </c>
      <c r="G2578" s="681" t="s">
        <v>4103</v>
      </c>
      <c r="H2578" s="681" t="s">
        <v>3998</v>
      </c>
      <c r="I2578" s="682">
        <v>231</v>
      </c>
    </row>
    <row r="2579" spans="2:9">
      <c r="B2579" s="681" t="s">
        <v>6113</v>
      </c>
      <c r="C2579" s="681" t="s">
        <v>3813</v>
      </c>
      <c r="D2579" s="681" t="s">
        <v>6007</v>
      </c>
      <c r="E2579" s="681" t="s">
        <v>6114</v>
      </c>
      <c r="F2579" s="681" t="s">
        <v>946</v>
      </c>
      <c r="G2579" s="681" t="s">
        <v>3902</v>
      </c>
      <c r="H2579" s="681" t="s">
        <v>3828</v>
      </c>
      <c r="I2579" s="682">
        <v>185</v>
      </c>
    </row>
    <row r="2580" spans="2:9">
      <c r="B2580" s="681" t="s">
        <v>6115</v>
      </c>
      <c r="C2580" s="681" t="s">
        <v>3813</v>
      </c>
      <c r="D2580" s="681" t="s">
        <v>6007</v>
      </c>
      <c r="E2580" s="681" t="s">
        <v>6116</v>
      </c>
      <c r="F2580" s="681" t="s">
        <v>1258</v>
      </c>
      <c r="G2580" s="681" t="s">
        <v>4084</v>
      </c>
      <c r="H2580" s="681" t="s">
        <v>3998</v>
      </c>
      <c r="I2580" s="682">
        <v>3300</v>
      </c>
    </row>
    <row r="2581" spans="2:9">
      <c r="B2581" s="681" t="s">
        <v>6117</v>
      </c>
      <c r="C2581" s="681" t="s">
        <v>3813</v>
      </c>
      <c r="D2581" s="681" t="s">
        <v>6007</v>
      </c>
      <c r="E2581" s="681" t="s">
        <v>6118</v>
      </c>
      <c r="F2581" s="681" t="s">
        <v>946</v>
      </c>
      <c r="G2581" s="681" t="s">
        <v>3902</v>
      </c>
      <c r="H2581" s="681" t="s">
        <v>3828</v>
      </c>
      <c r="I2581" s="682">
        <v>450</v>
      </c>
    </row>
    <row r="2582" spans="2:9">
      <c r="B2582" s="681" t="s">
        <v>6119</v>
      </c>
      <c r="C2582" s="681" t="s">
        <v>4402</v>
      </c>
      <c r="D2582" s="681" t="s">
        <v>6007</v>
      </c>
      <c r="E2582" s="681" t="s">
        <v>6120</v>
      </c>
      <c r="F2582" s="681" t="s">
        <v>1258</v>
      </c>
      <c r="G2582" s="681" t="s">
        <v>4579</v>
      </c>
      <c r="H2582" s="681" t="s">
        <v>4513</v>
      </c>
      <c r="I2582" s="682">
        <v>28.3</v>
      </c>
    </row>
    <row r="2583" spans="2:9">
      <c r="B2583" s="681" t="s">
        <v>6121</v>
      </c>
      <c r="C2583" s="681" t="s">
        <v>4402</v>
      </c>
      <c r="D2583" s="681" t="s">
        <v>6007</v>
      </c>
      <c r="E2583" s="681" t="s">
        <v>6122</v>
      </c>
      <c r="F2583" s="681" t="s">
        <v>977</v>
      </c>
      <c r="G2583" s="681" t="s">
        <v>1989</v>
      </c>
      <c r="H2583" s="681" t="s">
        <v>4513</v>
      </c>
      <c r="I2583" s="682">
        <v>356</v>
      </c>
    </row>
    <row r="2584" spans="2:9">
      <c r="B2584" s="681" t="s">
        <v>6123</v>
      </c>
      <c r="C2584" s="681" t="s">
        <v>4402</v>
      </c>
      <c r="D2584" s="681" t="s">
        <v>6007</v>
      </c>
      <c r="E2584" s="681" t="s">
        <v>6124</v>
      </c>
      <c r="F2584" s="681" t="s">
        <v>946</v>
      </c>
      <c r="G2584" s="681" t="s">
        <v>4442</v>
      </c>
      <c r="H2584" s="681" t="s">
        <v>4428</v>
      </c>
      <c r="I2584" s="682">
        <v>259</v>
      </c>
    </row>
    <row r="2585" spans="2:9">
      <c r="B2585" s="681" t="s">
        <v>6125</v>
      </c>
      <c r="C2585" s="681" t="s">
        <v>4635</v>
      </c>
      <c r="D2585" s="681" t="s">
        <v>6007</v>
      </c>
      <c r="E2585" s="681" t="s">
        <v>6126</v>
      </c>
      <c r="F2585" s="681" t="s">
        <v>946</v>
      </c>
      <c r="G2585" s="681" t="s">
        <v>4731</v>
      </c>
      <c r="H2585" s="681" t="s">
        <v>4692</v>
      </c>
      <c r="I2585" s="682">
        <v>158</v>
      </c>
    </row>
    <row r="2586" spans="2:9">
      <c r="B2586" s="681" t="s">
        <v>6127</v>
      </c>
      <c r="C2586" s="681" t="s">
        <v>4635</v>
      </c>
      <c r="D2586" s="681" t="s">
        <v>6007</v>
      </c>
      <c r="E2586" s="681" t="s">
        <v>6128</v>
      </c>
      <c r="F2586" s="681" t="s">
        <v>946</v>
      </c>
      <c r="G2586" s="681" t="s">
        <v>4731</v>
      </c>
      <c r="H2586" s="681" t="s">
        <v>4638</v>
      </c>
      <c r="I2586" s="682">
        <v>334.9</v>
      </c>
    </row>
    <row r="2587" spans="2:9">
      <c r="B2587" s="681" t="s">
        <v>6129</v>
      </c>
      <c r="C2587" s="681" t="s">
        <v>4808</v>
      </c>
      <c r="D2587" s="681" t="s">
        <v>6007</v>
      </c>
      <c r="E2587" s="681" t="s">
        <v>6130</v>
      </c>
      <c r="F2587" s="681" t="s">
        <v>946</v>
      </c>
      <c r="G2587" s="681" t="s">
        <v>4917</v>
      </c>
      <c r="H2587" s="681" t="s">
        <v>4811</v>
      </c>
      <c r="I2587" s="682">
        <v>71</v>
      </c>
    </row>
    <row r="2588" spans="2:9">
      <c r="B2588" s="681" t="s">
        <v>6131</v>
      </c>
      <c r="C2588" s="681" t="s">
        <v>5095</v>
      </c>
      <c r="D2588" s="681" t="s">
        <v>6007</v>
      </c>
      <c r="E2588" s="681" t="s">
        <v>6132</v>
      </c>
      <c r="F2588" s="681" t="s">
        <v>946</v>
      </c>
      <c r="G2588" s="681" t="s">
        <v>5161</v>
      </c>
      <c r="H2588" s="681" t="s">
        <v>5341</v>
      </c>
      <c r="I2588" s="682">
        <v>172.1</v>
      </c>
    </row>
    <row r="2589" spans="2:9">
      <c r="B2589" s="681" t="s">
        <v>6133</v>
      </c>
      <c r="C2589" s="681" t="s">
        <v>5095</v>
      </c>
      <c r="D2589" s="681" t="s">
        <v>6007</v>
      </c>
      <c r="E2589" s="681" t="s">
        <v>6134</v>
      </c>
      <c r="F2589" s="681" t="s">
        <v>946</v>
      </c>
      <c r="G2589" s="681" t="s">
        <v>5161</v>
      </c>
      <c r="H2589" s="681" t="s">
        <v>5341</v>
      </c>
      <c r="I2589" s="682">
        <v>386</v>
      </c>
    </row>
    <row r="2590" spans="2:9">
      <c r="B2590" s="681" t="s">
        <v>6135</v>
      </c>
      <c r="C2590" s="681" t="s">
        <v>5095</v>
      </c>
      <c r="D2590" s="681" t="s">
        <v>6007</v>
      </c>
      <c r="E2590" s="681" t="s">
        <v>6136</v>
      </c>
      <c r="F2590" s="681" t="s">
        <v>946</v>
      </c>
      <c r="G2590" s="681" t="s">
        <v>5161</v>
      </c>
      <c r="H2590" s="681" t="s">
        <v>5097</v>
      </c>
      <c r="I2590" s="682">
        <v>332.9</v>
      </c>
    </row>
    <row r="2591" spans="2:9">
      <c r="B2591" s="681" t="s">
        <v>6137</v>
      </c>
      <c r="C2591" s="681" t="s">
        <v>5095</v>
      </c>
      <c r="D2591" s="681" t="s">
        <v>6007</v>
      </c>
      <c r="E2591" s="681" t="s">
        <v>6138</v>
      </c>
      <c r="F2591" s="681" t="s">
        <v>946</v>
      </c>
      <c r="G2591" s="681" t="s">
        <v>5187</v>
      </c>
      <c r="H2591" s="681" t="s">
        <v>5097</v>
      </c>
      <c r="I2591" s="682">
        <v>421</v>
      </c>
    </row>
    <row r="2592" spans="2:9">
      <c r="B2592" s="681" t="s">
        <v>6139</v>
      </c>
      <c r="C2592" s="681" t="s">
        <v>5095</v>
      </c>
      <c r="D2592" s="681" t="s">
        <v>6007</v>
      </c>
      <c r="E2592" s="681" t="s">
        <v>6140</v>
      </c>
      <c r="F2592" s="681" t="s">
        <v>977</v>
      </c>
      <c r="G2592" s="681" t="s">
        <v>4637</v>
      </c>
      <c r="H2592" s="681" t="s">
        <v>5097</v>
      </c>
      <c r="I2592" s="682">
        <v>1055</v>
      </c>
    </row>
    <row r="2593" spans="2:9">
      <c r="B2593" s="681" t="s">
        <v>6141</v>
      </c>
      <c r="C2593" s="681" t="s">
        <v>5095</v>
      </c>
      <c r="D2593" s="681" t="s">
        <v>6007</v>
      </c>
      <c r="E2593" s="681" t="s">
        <v>6142</v>
      </c>
      <c r="F2593" s="681" t="s">
        <v>946</v>
      </c>
      <c r="G2593" s="681" t="s">
        <v>5161</v>
      </c>
      <c r="H2593" s="681" t="s">
        <v>5341</v>
      </c>
      <c r="I2593" s="682">
        <v>260</v>
      </c>
    </row>
    <row r="2594" spans="2:9">
      <c r="B2594" s="681" t="s">
        <v>6143</v>
      </c>
      <c r="C2594" s="681" t="s">
        <v>5095</v>
      </c>
      <c r="D2594" s="681" t="s">
        <v>6007</v>
      </c>
      <c r="E2594" s="681" t="s">
        <v>6144</v>
      </c>
      <c r="F2594" s="681" t="s">
        <v>946</v>
      </c>
      <c r="G2594" s="681" t="s">
        <v>5161</v>
      </c>
      <c r="H2594" s="681" t="s">
        <v>5097</v>
      </c>
      <c r="I2594" s="682">
        <v>260</v>
      </c>
    </row>
    <row r="2595" spans="2:9">
      <c r="B2595" s="681" t="s">
        <v>6145</v>
      </c>
      <c r="C2595" s="681" t="s">
        <v>5095</v>
      </c>
      <c r="D2595" s="681" t="s">
        <v>6007</v>
      </c>
      <c r="E2595" s="681" t="s">
        <v>6146</v>
      </c>
      <c r="F2595" s="681" t="s">
        <v>977</v>
      </c>
      <c r="G2595" s="681" t="s">
        <v>4637</v>
      </c>
      <c r="H2595" s="681" t="s">
        <v>5097</v>
      </c>
      <c r="I2595" s="682">
        <v>2027</v>
      </c>
    </row>
    <row r="2596" spans="2:9">
      <c r="B2596" s="681" t="s">
        <v>6147</v>
      </c>
      <c r="C2596" s="681" t="s">
        <v>5095</v>
      </c>
      <c r="D2596" s="681" t="s">
        <v>6007</v>
      </c>
      <c r="E2596" s="681" t="s">
        <v>6148</v>
      </c>
      <c r="F2596" s="681" t="s">
        <v>946</v>
      </c>
      <c r="G2596" s="681" t="s">
        <v>5161</v>
      </c>
      <c r="H2596" s="681" t="s">
        <v>5097</v>
      </c>
      <c r="I2596" s="682">
        <v>226</v>
      </c>
    </row>
    <row r="2597" spans="2:9">
      <c r="B2597" s="681" t="s">
        <v>6149</v>
      </c>
      <c r="C2597" s="681" t="s">
        <v>5095</v>
      </c>
      <c r="D2597" s="681" t="s">
        <v>6007</v>
      </c>
      <c r="E2597" s="681" t="s">
        <v>6150</v>
      </c>
      <c r="F2597" s="681" t="s">
        <v>946</v>
      </c>
      <c r="G2597" s="681" t="s">
        <v>5187</v>
      </c>
      <c r="H2597" s="681" t="s">
        <v>5136</v>
      </c>
      <c r="I2597" s="682">
        <v>412</v>
      </c>
    </row>
    <row r="2598" spans="2:9">
      <c r="B2598" s="681" t="s">
        <v>6151</v>
      </c>
      <c r="C2598" s="681" t="s">
        <v>5095</v>
      </c>
      <c r="D2598" s="681" t="s">
        <v>6007</v>
      </c>
      <c r="E2598" s="681" t="s">
        <v>6152</v>
      </c>
      <c r="F2598" s="681" t="s">
        <v>946</v>
      </c>
      <c r="G2598" s="681" t="s">
        <v>5161</v>
      </c>
      <c r="H2598" s="681" t="s">
        <v>5341</v>
      </c>
      <c r="I2598" s="682">
        <v>210</v>
      </c>
    </row>
    <row r="2599" spans="2:9">
      <c r="B2599" s="681" t="s">
        <v>6153</v>
      </c>
      <c r="C2599" s="681" t="s">
        <v>5095</v>
      </c>
      <c r="D2599" s="681" t="s">
        <v>6007</v>
      </c>
      <c r="E2599" s="681" t="s">
        <v>6154</v>
      </c>
      <c r="F2599" s="681" t="s">
        <v>977</v>
      </c>
      <c r="G2599" s="681" t="s">
        <v>4637</v>
      </c>
      <c r="H2599" s="681" t="s">
        <v>5136</v>
      </c>
      <c r="I2599" s="682">
        <v>506</v>
      </c>
    </row>
    <row r="2600" spans="2:9">
      <c r="B2600" s="681" t="s">
        <v>6155</v>
      </c>
      <c r="C2600" s="681" t="s">
        <v>5095</v>
      </c>
      <c r="D2600" s="681" t="s">
        <v>6007</v>
      </c>
      <c r="E2600" s="681" t="s">
        <v>6156</v>
      </c>
      <c r="F2600" s="681" t="s">
        <v>977</v>
      </c>
      <c r="G2600" s="681" t="s">
        <v>4637</v>
      </c>
      <c r="H2600" s="681" t="s">
        <v>5097</v>
      </c>
      <c r="I2600" s="682">
        <v>1725</v>
      </c>
    </row>
    <row r="2601" spans="2:9">
      <c r="B2601" s="681" t="s">
        <v>6157</v>
      </c>
      <c r="C2601" s="681" t="s">
        <v>5095</v>
      </c>
      <c r="D2601" s="681" t="s">
        <v>6007</v>
      </c>
      <c r="E2601" s="681" t="s">
        <v>6158</v>
      </c>
      <c r="F2601" s="681" t="s">
        <v>946</v>
      </c>
      <c r="G2601" s="681" t="s">
        <v>5187</v>
      </c>
      <c r="H2601" s="681" t="s">
        <v>5097</v>
      </c>
      <c r="I2601" s="682">
        <v>596</v>
      </c>
    </row>
    <row r="2602" spans="2:9">
      <c r="B2602" s="681" t="s">
        <v>6159</v>
      </c>
      <c r="C2602" s="681" t="s">
        <v>5095</v>
      </c>
      <c r="D2602" s="681" t="s">
        <v>6007</v>
      </c>
      <c r="E2602" s="681" t="s">
        <v>6160</v>
      </c>
      <c r="F2602" s="681" t="s">
        <v>946</v>
      </c>
      <c r="G2602" s="681" t="s">
        <v>5187</v>
      </c>
      <c r="H2602" s="681" t="s">
        <v>5136</v>
      </c>
      <c r="I2602" s="682">
        <v>29</v>
      </c>
    </row>
    <row r="2603" spans="2:9">
      <c r="B2603" s="681" t="s">
        <v>6161</v>
      </c>
      <c r="C2603" s="681" t="s">
        <v>5095</v>
      </c>
      <c r="D2603" s="681" t="s">
        <v>6007</v>
      </c>
      <c r="E2603" s="681" t="s">
        <v>6162</v>
      </c>
      <c r="F2603" s="681" t="s">
        <v>946</v>
      </c>
      <c r="G2603" s="681" t="s">
        <v>5161</v>
      </c>
      <c r="H2603" s="681" t="s">
        <v>5341</v>
      </c>
      <c r="I2603" s="682">
        <v>1212</v>
      </c>
    </row>
    <row r="2604" spans="2:9">
      <c r="B2604" s="681" t="s">
        <v>6163</v>
      </c>
      <c r="C2604" s="681" t="s">
        <v>5095</v>
      </c>
      <c r="D2604" s="681" t="s">
        <v>6007</v>
      </c>
      <c r="E2604" s="681" t="s">
        <v>6164</v>
      </c>
      <c r="F2604" s="681" t="s">
        <v>946</v>
      </c>
      <c r="G2604" s="681" t="s">
        <v>5187</v>
      </c>
      <c r="H2604" s="681" t="s">
        <v>5136</v>
      </c>
      <c r="I2604" s="682">
        <v>555</v>
      </c>
    </row>
    <row r="2605" spans="2:9">
      <c r="B2605" s="681" t="s">
        <v>6165</v>
      </c>
      <c r="C2605" s="681" t="s">
        <v>5095</v>
      </c>
      <c r="D2605" s="681" t="s">
        <v>6007</v>
      </c>
      <c r="E2605" s="681" t="s">
        <v>6166</v>
      </c>
      <c r="F2605" s="681" t="s">
        <v>977</v>
      </c>
      <c r="G2605" s="681" t="s">
        <v>4637</v>
      </c>
      <c r="H2605" s="681" t="s">
        <v>5097</v>
      </c>
      <c r="I2605" s="682">
        <v>2435</v>
      </c>
    </row>
    <row r="2606" spans="2:9">
      <c r="B2606" s="681" t="s">
        <v>6167</v>
      </c>
      <c r="C2606" s="681" t="s">
        <v>5095</v>
      </c>
      <c r="D2606" s="681" t="s">
        <v>6007</v>
      </c>
      <c r="E2606" s="681" t="s">
        <v>6168</v>
      </c>
      <c r="F2606" s="681" t="s">
        <v>977</v>
      </c>
      <c r="G2606" s="681" t="s">
        <v>4637</v>
      </c>
      <c r="H2606" s="681" t="s">
        <v>5097</v>
      </c>
      <c r="I2606" s="682">
        <v>515</v>
      </c>
    </row>
    <row r="2607" spans="2:9">
      <c r="B2607" s="681" t="s">
        <v>6169</v>
      </c>
      <c r="C2607" s="681" t="s">
        <v>5095</v>
      </c>
      <c r="D2607" s="681" t="s">
        <v>6007</v>
      </c>
      <c r="E2607" s="681" t="s">
        <v>6170</v>
      </c>
      <c r="F2607" s="681" t="s">
        <v>977</v>
      </c>
      <c r="G2607" s="681" t="s">
        <v>4637</v>
      </c>
      <c r="H2607" s="681" t="s">
        <v>5097</v>
      </c>
      <c r="I2607" s="682">
        <v>246</v>
      </c>
    </row>
    <row r="2608" spans="2:9">
      <c r="B2608" s="681" t="s">
        <v>6171</v>
      </c>
      <c r="C2608" s="681" t="s">
        <v>5095</v>
      </c>
      <c r="D2608" s="681" t="s">
        <v>6007</v>
      </c>
      <c r="E2608" s="681" t="s">
        <v>6172</v>
      </c>
      <c r="F2608" s="681" t="s">
        <v>977</v>
      </c>
      <c r="G2608" s="681" t="s">
        <v>4637</v>
      </c>
      <c r="H2608" s="681" t="s">
        <v>5097</v>
      </c>
      <c r="I2608" s="682">
        <v>1820</v>
      </c>
    </row>
    <row r="2609" spans="2:9">
      <c r="B2609" s="681" t="s">
        <v>6173</v>
      </c>
      <c r="C2609" s="681" t="s">
        <v>5095</v>
      </c>
      <c r="D2609" s="681" t="s">
        <v>6007</v>
      </c>
      <c r="E2609" s="681" t="s">
        <v>6174</v>
      </c>
      <c r="F2609" s="681" t="s">
        <v>977</v>
      </c>
      <c r="G2609" s="681" t="s">
        <v>4637</v>
      </c>
      <c r="H2609" s="681" t="s">
        <v>5097</v>
      </c>
      <c r="I2609" s="682">
        <v>210</v>
      </c>
    </row>
    <row r="2610" spans="2:9">
      <c r="B2610" s="681" t="s">
        <v>6175</v>
      </c>
      <c r="C2610" s="681" t="s">
        <v>5095</v>
      </c>
      <c r="D2610" s="681" t="s">
        <v>6007</v>
      </c>
      <c r="E2610" s="681" t="s">
        <v>6176</v>
      </c>
      <c r="F2610" s="681" t="s">
        <v>946</v>
      </c>
      <c r="G2610" s="681" t="s">
        <v>5161</v>
      </c>
      <c r="H2610" s="681" t="s">
        <v>5341</v>
      </c>
      <c r="I2610" s="682">
        <v>1432</v>
      </c>
    </row>
    <row r="2611" spans="2:9">
      <c r="B2611" s="681" t="s">
        <v>6177</v>
      </c>
      <c r="C2611" s="681" t="s">
        <v>5095</v>
      </c>
      <c r="D2611" s="681" t="s">
        <v>6007</v>
      </c>
      <c r="E2611" s="681" t="s">
        <v>6178</v>
      </c>
      <c r="F2611" s="681" t="s">
        <v>946</v>
      </c>
      <c r="G2611" s="681" t="s">
        <v>5161</v>
      </c>
      <c r="H2611" s="681" t="s">
        <v>5341</v>
      </c>
      <c r="I2611" s="682">
        <v>486</v>
      </c>
    </row>
    <row r="2612" spans="2:9">
      <c r="B2612" s="681" t="s">
        <v>6179</v>
      </c>
      <c r="C2612" s="681" t="s">
        <v>5095</v>
      </c>
      <c r="D2612" s="681" t="s">
        <v>6007</v>
      </c>
      <c r="E2612" s="681" t="s">
        <v>6180</v>
      </c>
      <c r="F2612" s="681" t="s">
        <v>946</v>
      </c>
      <c r="G2612" s="681" t="s">
        <v>5427</v>
      </c>
      <c r="H2612" s="681" t="s">
        <v>5097</v>
      </c>
      <c r="I2612" s="682">
        <v>1133</v>
      </c>
    </row>
    <row r="2613" spans="2:9">
      <c r="B2613" s="681" t="s">
        <v>6181</v>
      </c>
      <c r="C2613" s="681" t="s">
        <v>5375</v>
      </c>
      <c r="D2613" s="681" t="s">
        <v>6007</v>
      </c>
      <c r="E2613" s="681" t="s">
        <v>6182</v>
      </c>
      <c r="F2613" s="681" t="s">
        <v>977</v>
      </c>
      <c r="G2613" s="681" t="s">
        <v>4637</v>
      </c>
      <c r="H2613" s="681" t="s">
        <v>5451</v>
      </c>
      <c r="I2613" s="682">
        <v>1065</v>
      </c>
    </row>
    <row r="2614" spans="2:9">
      <c r="B2614" s="681" t="s">
        <v>6183</v>
      </c>
      <c r="C2614" s="681" t="s">
        <v>5375</v>
      </c>
      <c r="D2614" s="681" t="s">
        <v>6007</v>
      </c>
      <c r="E2614" s="681" t="s">
        <v>6184</v>
      </c>
      <c r="F2614" s="681" t="s">
        <v>946</v>
      </c>
      <c r="G2614" s="681" t="s">
        <v>5161</v>
      </c>
      <c r="H2614" s="681" t="s">
        <v>5381</v>
      </c>
      <c r="I2614" s="682">
        <v>180</v>
      </c>
    </row>
    <row r="2615" spans="2:9">
      <c r="B2615" s="681" t="s">
        <v>6185</v>
      </c>
      <c r="C2615" s="681" t="s">
        <v>5375</v>
      </c>
      <c r="D2615" s="681" t="s">
        <v>6007</v>
      </c>
      <c r="E2615" s="681" t="s">
        <v>6186</v>
      </c>
      <c r="F2615" s="681" t="s">
        <v>946</v>
      </c>
      <c r="G2615" s="681" t="s">
        <v>5427</v>
      </c>
      <c r="H2615" s="681" t="s">
        <v>5381</v>
      </c>
      <c r="I2615" s="682">
        <v>238</v>
      </c>
    </row>
    <row r="2616" spans="2:9">
      <c r="B2616" s="681" t="s">
        <v>6187</v>
      </c>
      <c r="C2616" s="681" t="s">
        <v>5375</v>
      </c>
      <c r="D2616" s="681" t="s">
        <v>6007</v>
      </c>
      <c r="E2616" s="681" t="s">
        <v>6188</v>
      </c>
      <c r="F2616" s="681" t="s">
        <v>946</v>
      </c>
      <c r="G2616" s="681" t="s">
        <v>5161</v>
      </c>
      <c r="H2616" s="681" t="s">
        <v>5381</v>
      </c>
      <c r="I2616" s="682">
        <v>272</v>
      </c>
    </row>
    <row r="2617" spans="2:9">
      <c r="B2617" s="681" t="s">
        <v>6189</v>
      </c>
      <c r="C2617" s="681" t="s">
        <v>5375</v>
      </c>
      <c r="D2617" s="681" t="s">
        <v>6007</v>
      </c>
      <c r="E2617" s="681" t="s">
        <v>6190</v>
      </c>
      <c r="F2617" s="681" t="s">
        <v>946</v>
      </c>
      <c r="G2617" s="681" t="s">
        <v>5161</v>
      </c>
      <c r="H2617" s="681" t="s">
        <v>5381</v>
      </c>
      <c r="I2617" s="682">
        <v>687</v>
      </c>
    </row>
    <row r="2618" spans="2:9">
      <c r="B2618" s="681" t="s">
        <v>6191</v>
      </c>
      <c r="C2618" s="681" t="s">
        <v>5375</v>
      </c>
      <c r="D2618" s="681" t="s">
        <v>6007</v>
      </c>
      <c r="E2618" s="681" t="s">
        <v>6192</v>
      </c>
      <c r="F2618" s="681" t="s">
        <v>946</v>
      </c>
      <c r="G2618" s="681" t="s">
        <v>5161</v>
      </c>
      <c r="H2618" s="681" t="s">
        <v>5451</v>
      </c>
      <c r="I2618" s="682">
        <v>390</v>
      </c>
    </row>
    <row r="2619" spans="2:9">
      <c r="B2619" s="681" t="s">
        <v>6193</v>
      </c>
      <c r="C2619" s="681" t="s">
        <v>5375</v>
      </c>
      <c r="D2619" s="681" t="s">
        <v>6007</v>
      </c>
      <c r="E2619" s="681" t="s">
        <v>6194</v>
      </c>
      <c r="F2619" s="681" t="s">
        <v>1258</v>
      </c>
      <c r="G2619" s="681" t="s">
        <v>5524</v>
      </c>
      <c r="H2619" s="681" t="s">
        <v>5451</v>
      </c>
      <c r="I2619" s="682">
        <v>150</v>
      </c>
    </row>
    <row r="2620" spans="2:9">
      <c r="B2620" s="681" t="s">
        <v>6195</v>
      </c>
      <c r="C2620" s="681" t="s">
        <v>5375</v>
      </c>
      <c r="D2620" s="681" t="s">
        <v>6007</v>
      </c>
      <c r="E2620" s="681" t="s">
        <v>6196</v>
      </c>
      <c r="F2620" s="681" t="s">
        <v>1258</v>
      </c>
      <c r="G2620" s="681" t="s">
        <v>5524</v>
      </c>
      <c r="H2620" s="681" t="s">
        <v>5451</v>
      </c>
      <c r="I2620" s="682">
        <v>635</v>
      </c>
    </row>
    <row r="2621" spans="2:9">
      <c r="B2621" s="681" t="s">
        <v>6197</v>
      </c>
      <c r="C2621" s="681" t="s">
        <v>5375</v>
      </c>
      <c r="D2621" s="681" t="s">
        <v>6007</v>
      </c>
      <c r="E2621" s="681" t="s">
        <v>6198</v>
      </c>
      <c r="F2621" s="681" t="s">
        <v>977</v>
      </c>
      <c r="G2621" s="681" t="s">
        <v>4637</v>
      </c>
      <c r="H2621" s="681" t="s">
        <v>5451</v>
      </c>
      <c r="I2621" s="682">
        <v>1122</v>
      </c>
    </row>
    <row r="2622" spans="2:9">
      <c r="B2622" s="681" t="s">
        <v>6199</v>
      </c>
      <c r="C2622" s="681" t="s">
        <v>5375</v>
      </c>
      <c r="D2622" s="681" t="s">
        <v>6007</v>
      </c>
      <c r="E2622" s="681" t="s">
        <v>6200</v>
      </c>
      <c r="F2622" s="681" t="s">
        <v>977</v>
      </c>
      <c r="G2622" s="681" t="s">
        <v>4637</v>
      </c>
      <c r="H2622" s="681" t="s">
        <v>5451</v>
      </c>
      <c r="I2622" s="682">
        <v>4243</v>
      </c>
    </row>
    <row r="2623" spans="2:9">
      <c r="B2623" s="681" t="s">
        <v>6201</v>
      </c>
      <c r="C2623" s="681" t="s">
        <v>5375</v>
      </c>
      <c r="D2623" s="681" t="s">
        <v>6007</v>
      </c>
      <c r="E2623" s="681" t="s">
        <v>6202</v>
      </c>
      <c r="F2623" s="681" t="s">
        <v>946</v>
      </c>
      <c r="G2623" s="681" t="s">
        <v>5161</v>
      </c>
      <c r="H2623" s="681" t="s">
        <v>5451</v>
      </c>
      <c r="I2623" s="682">
        <v>318</v>
      </c>
    </row>
    <row r="2624" spans="2:9">
      <c r="B2624" s="681" t="s">
        <v>6203</v>
      </c>
      <c r="C2624" s="681" t="s">
        <v>5375</v>
      </c>
      <c r="D2624" s="681" t="s">
        <v>6007</v>
      </c>
      <c r="E2624" s="681" t="s">
        <v>6204</v>
      </c>
      <c r="F2624" s="681" t="s">
        <v>1258</v>
      </c>
      <c r="G2624" s="681" t="s">
        <v>5433</v>
      </c>
      <c r="H2624" s="681" t="s">
        <v>5381</v>
      </c>
      <c r="I2624" s="682">
        <v>138</v>
      </c>
    </row>
    <row r="2625" spans="2:12">
      <c r="B2625" s="684" t="s">
        <v>6205</v>
      </c>
      <c r="C2625" s="684" t="s">
        <v>5375</v>
      </c>
      <c r="D2625" s="684" t="s">
        <v>6007</v>
      </c>
      <c r="E2625" s="684" t="s">
        <v>6206</v>
      </c>
      <c r="F2625" s="684" t="s">
        <v>1258</v>
      </c>
      <c r="G2625" s="684" t="s">
        <v>5511</v>
      </c>
      <c r="H2625" s="684" t="s">
        <v>5451</v>
      </c>
      <c r="I2625" s="685">
        <v>370</v>
      </c>
      <c r="J2625" s="681" t="s">
        <v>6207</v>
      </c>
      <c r="K2625" s="681" t="s">
        <v>6208</v>
      </c>
    </row>
    <row r="2626" spans="2:12">
      <c r="B2626" s="681" t="s">
        <v>6209</v>
      </c>
      <c r="C2626" s="681" t="s">
        <v>5095</v>
      </c>
      <c r="D2626" s="681" t="s">
        <v>6210</v>
      </c>
      <c r="E2626" s="681" t="s">
        <v>6211</v>
      </c>
      <c r="F2626" s="681" t="s">
        <v>946</v>
      </c>
      <c r="G2626" s="681" t="s">
        <v>6212</v>
      </c>
      <c r="H2626" s="681" t="s">
        <v>5341</v>
      </c>
      <c r="I2626" s="681"/>
      <c r="J2626" s="681" t="s">
        <v>6213</v>
      </c>
      <c r="K2626" s="681" t="s">
        <v>6214</v>
      </c>
      <c r="L2626" s="681"/>
    </row>
    <row r="2627" spans="2:12">
      <c r="B2627" s="681" t="s">
        <v>6215</v>
      </c>
      <c r="C2627" s="681" t="s">
        <v>2061</v>
      </c>
      <c r="D2627" s="681" t="s">
        <v>6210</v>
      </c>
      <c r="E2627" s="681" t="s">
        <v>6216</v>
      </c>
      <c r="F2627" s="681" t="s">
        <v>977</v>
      </c>
      <c r="G2627" s="681" t="s">
        <v>978</v>
      </c>
      <c r="H2627" s="681" t="s">
        <v>1472</v>
      </c>
      <c r="I2627" s="681"/>
      <c r="J2627" s="681" t="s">
        <v>6217</v>
      </c>
      <c r="K2627" s="681" t="s">
        <v>6218</v>
      </c>
      <c r="L2627" s="681"/>
    </row>
    <row r="2628" spans="2:12">
      <c r="B2628" s="681" t="s">
        <v>6219</v>
      </c>
      <c r="C2628" s="681" t="s">
        <v>2061</v>
      </c>
      <c r="D2628" s="681" t="s">
        <v>6210</v>
      </c>
      <c r="E2628" s="681" t="s">
        <v>6220</v>
      </c>
      <c r="F2628" s="681" t="s">
        <v>977</v>
      </c>
      <c r="G2628" s="681" t="s">
        <v>978</v>
      </c>
      <c r="H2628" s="681" t="s">
        <v>1472</v>
      </c>
      <c r="I2628" s="681"/>
      <c r="J2628" s="681" t="s">
        <v>6221</v>
      </c>
      <c r="K2628" s="681" t="s">
        <v>6218</v>
      </c>
      <c r="L2628" s="681"/>
    </row>
    <row r="2629" spans="2:12">
      <c r="B2629" s="681" t="s">
        <v>6222</v>
      </c>
      <c r="C2629" s="681" t="s">
        <v>3813</v>
      </c>
      <c r="D2629" s="681" t="s">
        <v>6210</v>
      </c>
      <c r="E2629" s="681" t="s">
        <v>6223</v>
      </c>
      <c r="F2629" s="681" t="s">
        <v>977</v>
      </c>
      <c r="G2629" s="681" t="s">
        <v>1989</v>
      </c>
      <c r="H2629" s="681" t="s">
        <v>3828</v>
      </c>
      <c r="I2629" s="681"/>
      <c r="J2629" s="681" t="s">
        <v>6224</v>
      </c>
      <c r="K2629" s="681" t="s">
        <v>6225</v>
      </c>
      <c r="L2629" s="681"/>
    </row>
    <row r="2630" spans="2:12">
      <c r="B2630" s="681" t="s">
        <v>6226</v>
      </c>
      <c r="C2630" s="681" t="s">
        <v>3813</v>
      </c>
      <c r="D2630" s="681" t="s">
        <v>6210</v>
      </c>
      <c r="E2630" s="681" t="s">
        <v>6227</v>
      </c>
      <c r="F2630" s="681" t="s">
        <v>977</v>
      </c>
      <c r="G2630" s="681" t="s">
        <v>1989</v>
      </c>
      <c r="H2630" s="681" t="s">
        <v>3828</v>
      </c>
      <c r="I2630" s="681"/>
      <c r="J2630" s="681" t="s">
        <v>6228</v>
      </c>
      <c r="K2630" s="681" t="s">
        <v>6229</v>
      </c>
      <c r="L2630" s="681"/>
    </row>
    <row r="2631" spans="2:12">
      <c r="B2631" s="681" t="s">
        <v>6230</v>
      </c>
      <c r="C2631" s="681" t="s">
        <v>3813</v>
      </c>
      <c r="D2631" s="681" t="s">
        <v>6210</v>
      </c>
      <c r="E2631" s="681" t="s">
        <v>6231</v>
      </c>
      <c r="F2631" s="681" t="s">
        <v>977</v>
      </c>
      <c r="G2631" s="681" t="s">
        <v>1989</v>
      </c>
      <c r="H2631" s="681" t="s">
        <v>3828</v>
      </c>
      <c r="I2631" s="681"/>
      <c r="J2631" s="681" t="s">
        <v>6232</v>
      </c>
      <c r="K2631" s="681" t="s">
        <v>6233</v>
      </c>
      <c r="L2631" s="681"/>
    </row>
    <row r="2632" spans="2:12">
      <c r="B2632" s="681" t="s">
        <v>6234</v>
      </c>
      <c r="C2632" s="681" t="s">
        <v>3813</v>
      </c>
      <c r="D2632" s="681" t="s">
        <v>6210</v>
      </c>
      <c r="E2632" s="681" t="s">
        <v>6235</v>
      </c>
      <c r="F2632" s="681" t="s">
        <v>977</v>
      </c>
      <c r="G2632" s="681" t="s">
        <v>1989</v>
      </c>
      <c r="H2632" s="681" t="s">
        <v>3828</v>
      </c>
      <c r="I2632" s="681"/>
      <c r="J2632" s="681" t="s">
        <v>6236</v>
      </c>
      <c r="K2632" s="681" t="s">
        <v>6237</v>
      </c>
      <c r="L2632" s="681"/>
    </row>
    <row r="2633" spans="2:12">
      <c r="B2633" s="681" t="s">
        <v>6238</v>
      </c>
      <c r="C2633" s="681" t="s">
        <v>2061</v>
      </c>
      <c r="D2633" s="681" t="s">
        <v>6210</v>
      </c>
      <c r="E2633" s="681" t="s">
        <v>6239</v>
      </c>
      <c r="F2633" s="681" t="s">
        <v>977</v>
      </c>
      <c r="G2633" s="681" t="s">
        <v>978</v>
      </c>
      <c r="H2633" s="681" t="s">
        <v>2393</v>
      </c>
      <c r="I2633" s="681"/>
      <c r="J2633" s="681" t="s">
        <v>6240</v>
      </c>
      <c r="K2633" s="681" t="s">
        <v>6241</v>
      </c>
      <c r="L2633" s="681"/>
    </row>
    <row r="2634" spans="2:12">
      <c r="B2634" s="681" t="s">
        <v>6242</v>
      </c>
      <c r="C2634" s="681" t="s">
        <v>2061</v>
      </c>
      <c r="D2634" s="681" t="s">
        <v>6210</v>
      </c>
      <c r="E2634" s="681" t="s">
        <v>6243</v>
      </c>
      <c r="F2634" s="681" t="s">
        <v>977</v>
      </c>
      <c r="G2634" s="681" t="s">
        <v>978</v>
      </c>
      <c r="H2634" s="681" t="s">
        <v>2393</v>
      </c>
      <c r="I2634" s="681"/>
      <c r="J2634" s="681" t="s">
        <v>6244</v>
      </c>
      <c r="K2634" s="681" t="s">
        <v>6241</v>
      </c>
      <c r="L2634" s="681"/>
    </row>
    <row r="2635" spans="2:12">
      <c r="B2635" s="681" t="s">
        <v>6245</v>
      </c>
      <c r="C2635" s="681" t="s">
        <v>2584</v>
      </c>
      <c r="D2635" s="681" t="s">
        <v>6210</v>
      </c>
      <c r="E2635" s="681" t="s">
        <v>6246</v>
      </c>
      <c r="F2635" s="681" t="s">
        <v>977</v>
      </c>
      <c r="G2635" s="681" t="s">
        <v>978</v>
      </c>
      <c r="H2635" s="681" t="s">
        <v>2682</v>
      </c>
      <c r="I2635" s="681"/>
      <c r="J2635" s="681" t="s">
        <v>6247</v>
      </c>
      <c r="K2635" s="681" t="s">
        <v>6248</v>
      </c>
      <c r="L2635" s="681"/>
    </row>
    <row r="2636" spans="2:12">
      <c r="B2636" s="681" t="s">
        <v>6249</v>
      </c>
      <c r="C2636" s="681" t="s">
        <v>3813</v>
      </c>
      <c r="D2636" s="681" t="s">
        <v>6210</v>
      </c>
      <c r="E2636" s="681" t="s">
        <v>6250</v>
      </c>
      <c r="F2636" s="681" t="s">
        <v>977</v>
      </c>
      <c r="G2636" s="681" t="s">
        <v>1989</v>
      </c>
      <c r="H2636" s="681" t="s">
        <v>3828</v>
      </c>
      <c r="I2636" s="681"/>
      <c r="J2636" s="681" t="s">
        <v>6251</v>
      </c>
      <c r="K2636" s="681" t="s">
        <v>6252</v>
      </c>
      <c r="L2636" s="681"/>
    </row>
    <row r="2637" spans="2:12">
      <c r="B2637" s="681" t="s">
        <v>6253</v>
      </c>
      <c r="C2637" s="681" t="s">
        <v>3813</v>
      </c>
      <c r="D2637" s="681" t="s">
        <v>6210</v>
      </c>
      <c r="E2637" s="681" t="s">
        <v>6254</v>
      </c>
      <c r="F2637" s="681" t="s">
        <v>977</v>
      </c>
      <c r="G2637" s="681" t="s">
        <v>1989</v>
      </c>
      <c r="H2637" s="681" t="s">
        <v>3828</v>
      </c>
      <c r="I2637" s="681"/>
      <c r="J2637" s="681" t="s">
        <v>6255</v>
      </c>
      <c r="K2637" s="681" t="s">
        <v>6256</v>
      </c>
      <c r="L2637" s="681"/>
    </row>
    <row r="2638" spans="2:12">
      <c r="B2638" s="681" t="s">
        <v>6257</v>
      </c>
      <c r="C2638" s="681" t="s">
        <v>3813</v>
      </c>
      <c r="D2638" s="681" t="s">
        <v>6210</v>
      </c>
      <c r="E2638" s="681" t="s">
        <v>6258</v>
      </c>
      <c r="F2638" s="681" t="s">
        <v>977</v>
      </c>
      <c r="G2638" s="681" t="s">
        <v>1989</v>
      </c>
      <c r="H2638" s="681" t="s">
        <v>3828</v>
      </c>
      <c r="I2638" s="681"/>
      <c r="J2638" s="681" t="s">
        <v>6259</v>
      </c>
      <c r="K2638" s="681" t="s">
        <v>6260</v>
      </c>
      <c r="L2638" s="681"/>
    </row>
    <row r="2639" spans="2:12">
      <c r="B2639" s="681" t="s">
        <v>6261</v>
      </c>
      <c r="C2639" s="681" t="s">
        <v>3813</v>
      </c>
      <c r="D2639" s="681" t="s">
        <v>6210</v>
      </c>
      <c r="E2639" s="681" t="s">
        <v>6262</v>
      </c>
      <c r="F2639" s="681" t="s">
        <v>977</v>
      </c>
      <c r="G2639" s="681" t="s">
        <v>1989</v>
      </c>
      <c r="H2639" s="681" t="s">
        <v>3828</v>
      </c>
      <c r="I2639" s="681"/>
      <c r="J2639" s="681" t="s">
        <v>6263</v>
      </c>
      <c r="K2639" s="681" t="s">
        <v>6264</v>
      </c>
      <c r="L2639" s="681"/>
    </row>
    <row r="2640" spans="2:12">
      <c r="B2640" s="681" t="s">
        <v>6265</v>
      </c>
      <c r="C2640" s="681" t="s">
        <v>3813</v>
      </c>
      <c r="D2640" s="681" t="s">
        <v>6210</v>
      </c>
      <c r="E2640" s="681" t="s">
        <v>6266</v>
      </c>
      <c r="F2640" s="681" t="s">
        <v>977</v>
      </c>
      <c r="G2640" s="681" t="s">
        <v>1989</v>
      </c>
      <c r="H2640" s="681" t="s">
        <v>3828</v>
      </c>
      <c r="I2640" s="681"/>
      <c r="J2640" s="681" t="s">
        <v>6267</v>
      </c>
      <c r="K2640" s="681" t="s">
        <v>6268</v>
      </c>
      <c r="L2640" s="681"/>
    </row>
    <row r="2641" spans="2:12">
      <c r="B2641" s="681" t="s">
        <v>6269</v>
      </c>
      <c r="C2641" s="681" t="s">
        <v>1972</v>
      </c>
      <c r="D2641" s="681" t="s">
        <v>6210</v>
      </c>
      <c r="E2641" s="681" t="s">
        <v>6270</v>
      </c>
      <c r="F2641" s="681" t="s">
        <v>977</v>
      </c>
      <c r="G2641" s="681" t="s">
        <v>1989</v>
      </c>
      <c r="H2641" s="681" t="s">
        <v>1974</v>
      </c>
      <c r="I2641" s="681"/>
      <c r="J2641" s="681" t="s">
        <v>6271</v>
      </c>
      <c r="K2641" s="681" t="s">
        <v>6272</v>
      </c>
      <c r="L2641" s="681"/>
    </row>
    <row r="2642" spans="2:12">
      <c r="B2642" s="681" t="s">
        <v>6273</v>
      </c>
      <c r="C2642" s="681" t="s">
        <v>3813</v>
      </c>
      <c r="D2642" s="681" t="s">
        <v>6210</v>
      </c>
      <c r="E2642" s="681" t="s">
        <v>6274</v>
      </c>
      <c r="F2642" s="681" t="s">
        <v>977</v>
      </c>
      <c r="G2642" s="681" t="s">
        <v>4103</v>
      </c>
      <c r="H2642" s="681" t="s">
        <v>3858</v>
      </c>
      <c r="I2642" s="681"/>
      <c r="J2642" s="681" t="s">
        <v>6275</v>
      </c>
      <c r="K2642" s="681" t="s">
        <v>6276</v>
      </c>
      <c r="L2642" s="681"/>
    </row>
    <row r="2643" spans="2:12">
      <c r="B2643" s="681" t="s">
        <v>6277</v>
      </c>
      <c r="C2643" s="681" t="s">
        <v>3813</v>
      </c>
      <c r="D2643" s="681" t="s">
        <v>6210</v>
      </c>
      <c r="E2643" s="681" t="s">
        <v>6278</v>
      </c>
      <c r="F2643" s="681" t="s">
        <v>977</v>
      </c>
      <c r="G2643" s="681" t="s">
        <v>1989</v>
      </c>
      <c r="H2643" s="681" t="s">
        <v>3828</v>
      </c>
      <c r="I2643" s="681"/>
      <c r="J2643" s="681" t="s">
        <v>6279</v>
      </c>
      <c r="K2643" s="681" t="s">
        <v>6280</v>
      </c>
      <c r="L2643" s="681"/>
    </row>
    <row r="2644" spans="2:12">
      <c r="B2644" s="681" t="s">
        <v>6281</v>
      </c>
      <c r="C2644" s="681" t="s">
        <v>3813</v>
      </c>
      <c r="D2644" s="681" t="s">
        <v>6210</v>
      </c>
      <c r="E2644" s="681" t="s">
        <v>6282</v>
      </c>
      <c r="F2644" s="681" t="s">
        <v>977</v>
      </c>
      <c r="G2644" s="681" t="s">
        <v>1989</v>
      </c>
      <c r="H2644" s="681" t="s">
        <v>3828</v>
      </c>
      <c r="I2644" s="681"/>
      <c r="J2644" s="681" t="s">
        <v>6283</v>
      </c>
      <c r="K2644" s="681" t="s">
        <v>6284</v>
      </c>
      <c r="L2644" s="681"/>
    </row>
    <row r="2645" spans="2:12">
      <c r="B2645" s="681" t="s">
        <v>6285</v>
      </c>
      <c r="C2645" s="681" t="s">
        <v>3813</v>
      </c>
      <c r="D2645" s="681" t="s">
        <v>6210</v>
      </c>
      <c r="E2645" s="681" t="s">
        <v>6286</v>
      </c>
      <c r="F2645" s="681" t="s">
        <v>977</v>
      </c>
      <c r="G2645" s="681" t="s">
        <v>1989</v>
      </c>
      <c r="H2645" s="681" t="s">
        <v>3828</v>
      </c>
      <c r="I2645" s="681"/>
      <c r="J2645" s="681" t="s">
        <v>6287</v>
      </c>
      <c r="K2645" s="681" t="s">
        <v>6288</v>
      </c>
      <c r="L2645" s="681"/>
    </row>
    <row r="2646" spans="2:12">
      <c r="B2646" s="681" t="s">
        <v>6289</v>
      </c>
      <c r="C2646" s="681" t="s">
        <v>2584</v>
      </c>
      <c r="D2646" s="681" t="s">
        <v>6210</v>
      </c>
      <c r="E2646" s="681" t="s">
        <v>6290</v>
      </c>
      <c r="F2646" s="681" t="s">
        <v>977</v>
      </c>
      <c r="G2646" s="681" t="s">
        <v>2697</v>
      </c>
      <c r="H2646" s="681" t="s">
        <v>2682</v>
      </c>
      <c r="I2646" s="681"/>
      <c r="J2646" s="681" t="s">
        <v>6291</v>
      </c>
      <c r="K2646" s="681" t="s">
        <v>6292</v>
      </c>
      <c r="L2646" s="681"/>
    </row>
    <row r="2647" spans="2:12">
      <c r="B2647" s="681" t="s">
        <v>6293</v>
      </c>
      <c r="C2647" s="681" t="s">
        <v>2988</v>
      </c>
      <c r="D2647" s="681" t="s">
        <v>6210</v>
      </c>
      <c r="E2647" s="681" t="s">
        <v>6294</v>
      </c>
      <c r="F2647" s="681" t="s">
        <v>977</v>
      </c>
      <c r="G2647" s="681" t="s">
        <v>3107</v>
      </c>
      <c r="H2647" s="681" t="s">
        <v>3490</v>
      </c>
      <c r="I2647" s="681"/>
      <c r="J2647" s="681" t="s">
        <v>6295</v>
      </c>
      <c r="K2647" s="681" t="s">
        <v>6296</v>
      </c>
      <c r="L2647" s="681"/>
    </row>
    <row r="2648" spans="2:12">
      <c r="B2648" s="681" t="s">
        <v>6297</v>
      </c>
      <c r="C2648" s="681" t="s">
        <v>974</v>
      </c>
      <c r="D2648" s="681" t="s">
        <v>6210</v>
      </c>
      <c r="E2648" s="681" t="s">
        <v>6298</v>
      </c>
      <c r="F2648" s="681" t="s">
        <v>946</v>
      </c>
      <c r="G2648" s="681" t="s">
        <v>6299</v>
      </c>
      <c r="H2648" s="681" t="s">
        <v>979</v>
      </c>
      <c r="I2648" s="681"/>
      <c r="J2648" s="681" t="s">
        <v>6300</v>
      </c>
      <c r="K2648" s="681" t="s">
        <v>6301</v>
      </c>
      <c r="L2648" s="681"/>
    </row>
    <row r="2649" spans="2:12">
      <c r="B2649" s="681" t="s">
        <v>6302</v>
      </c>
      <c r="C2649" s="681" t="s">
        <v>974</v>
      </c>
      <c r="D2649" s="681" t="s">
        <v>6210</v>
      </c>
      <c r="E2649" s="681" t="s">
        <v>6303</v>
      </c>
      <c r="F2649" s="681" t="s">
        <v>946</v>
      </c>
      <c r="G2649" s="681" t="s">
        <v>1062</v>
      </c>
      <c r="H2649" s="681" t="s">
        <v>979</v>
      </c>
      <c r="I2649" s="681"/>
      <c r="J2649" s="681" t="s">
        <v>6304</v>
      </c>
      <c r="K2649" s="681" t="s">
        <v>6305</v>
      </c>
      <c r="L2649" s="681"/>
    </row>
    <row r="2650" spans="2:12">
      <c r="B2650" s="681" t="s">
        <v>6306</v>
      </c>
      <c r="C2650" s="681" t="s">
        <v>5095</v>
      </c>
      <c r="D2650" s="681" t="s">
        <v>6210</v>
      </c>
      <c r="E2650" s="681" t="s">
        <v>6307</v>
      </c>
      <c r="F2650" s="681" t="s">
        <v>977</v>
      </c>
      <c r="G2650" s="681" t="s">
        <v>4637</v>
      </c>
      <c r="H2650" s="681" t="s">
        <v>5097</v>
      </c>
      <c r="I2650" s="681"/>
      <c r="J2650" s="681" t="s">
        <v>6308</v>
      </c>
      <c r="K2650" s="681" t="s">
        <v>6309</v>
      </c>
      <c r="L2650" s="681"/>
    </row>
    <row r="2651" spans="2:12">
      <c r="B2651" s="681" t="s">
        <v>6310</v>
      </c>
      <c r="C2651" s="681" t="s">
        <v>2988</v>
      </c>
      <c r="D2651" s="681" t="s">
        <v>6210</v>
      </c>
      <c r="E2651" s="681" t="s">
        <v>6311</v>
      </c>
      <c r="F2651" s="681" t="s">
        <v>977</v>
      </c>
      <c r="G2651" s="681" t="s">
        <v>2063</v>
      </c>
      <c r="H2651" s="681" t="s">
        <v>2064</v>
      </c>
      <c r="I2651" s="681"/>
      <c r="J2651" s="681" t="s">
        <v>6312</v>
      </c>
      <c r="K2651" s="681" t="s">
        <v>6313</v>
      </c>
      <c r="L2651" s="681"/>
    </row>
    <row r="2652" spans="2:12">
      <c r="B2652" s="681" t="s">
        <v>6314</v>
      </c>
      <c r="C2652" s="681" t="s">
        <v>974</v>
      </c>
      <c r="D2652" s="681" t="s">
        <v>6210</v>
      </c>
      <c r="E2652" s="681" t="s">
        <v>6315</v>
      </c>
      <c r="F2652" s="681" t="s">
        <v>946</v>
      </c>
      <c r="G2652" s="681" t="s">
        <v>6299</v>
      </c>
      <c r="H2652" s="681" t="s">
        <v>979</v>
      </c>
      <c r="I2652" s="681"/>
      <c r="J2652" s="681" t="s">
        <v>6316</v>
      </c>
      <c r="K2652" s="681" t="s">
        <v>6317</v>
      </c>
      <c r="L2652" s="681"/>
    </row>
    <row r="2653" spans="2:12">
      <c r="B2653" s="681" t="s">
        <v>6318</v>
      </c>
      <c r="C2653" s="681" t="s">
        <v>974</v>
      </c>
      <c r="D2653" s="681" t="s">
        <v>6210</v>
      </c>
      <c r="E2653" s="681" t="s">
        <v>6319</v>
      </c>
      <c r="F2653" s="681" t="s">
        <v>946</v>
      </c>
      <c r="G2653" s="681" t="s">
        <v>6320</v>
      </c>
      <c r="H2653" s="681" t="s">
        <v>979</v>
      </c>
      <c r="I2653" s="681"/>
      <c r="J2653" s="681" t="s">
        <v>6321</v>
      </c>
      <c r="K2653" s="681" t="s">
        <v>6322</v>
      </c>
      <c r="L2653" s="681"/>
    </row>
    <row r="2654" spans="2:12">
      <c r="B2654" s="681" t="s">
        <v>6323</v>
      </c>
      <c r="C2654" s="681" t="s">
        <v>974</v>
      </c>
      <c r="D2654" s="681" t="s">
        <v>6210</v>
      </c>
      <c r="E2654" s="681" t="s">
        <v>6324</v>
      </c>
      <c r="F2654" s="681" t="s">
        <v>946</v>
      </c>
      <c r="G2654" s="681" t="s">
        <v>6325</v>
      </c>
      <c r="H2654" s="681" t="s">
        <v>979</v>
      </c>
      <c r="I2654" s="681"/>
      <c r="J2654" s="681" t="s">
        <v>6326</v>
      </c>
      <c r="K2654" s="681" t="s">
        <v>6327</v>
      </c>
      <c r="L2654" s="681"/>
    </row>
    <row r="2655" spans="2:12">
      <c r="B2655" s="681" t="s">
        <v>6328</v>
      </c>
      <c r="C2655" s="681" t="s">
        <v>974</v>
      </c>
      <c r="D2655" s="681" t="s">
        <v>6210</v>
      </c>
      <c r="E2655" s="681" t="s">
        <v>6329</v>
      </c>
      <c r="F2655" s="681" t="s">
        <v>1258</v>
      </c>
      <c r="G2655" s="681" t="s">
        <v>6330</v>
      </c>
      <c r="H2655" s="681" t="s">
        <v>979</v>
      </c>
      <c r="I2655" s="681"/>
      <c r="J2655" s="681" t="s">
        <v>6331</v>
      </c>
      <c r="K2655" s="681" t="s">
        <v>6332</v>
      </c>
      <c r="L2655" s="681"/>
    </row>
    <row r="2656" spans="2:12">
      <c r="B2656" s="681" t="s">
        <v>6333</v>
      </c>
      <c r="C2656" s="681" t="s">
        <v>974</v>
      </c>
      <c r="D2656" s="681" t="s">
        <v>6210</v>
      </c>
      <c r="E2656" s="681" t="s">
        <v>6334</v>
      </c>
      <c r="F2656" s="681" t="s">
        <v>1258</v>
      </c>
      <c r="G2656" s="681" t="s">
        <v>6330</v>
      </c>
      <c r="H2656" s="681" t="s">
        <v>979</v>
      </c>
      <c r="I2656" s="681"/>
      <c r="J2656" s="681" t="s">
        <v>6335</v>
      </c>
      <c r="K2656" s="681" t="s">
        <v>6336</v>
      </c>
      <c r="L2656" s="681"/>
    </row>
    <row r="2657" spans="2:12">
      <c r="B2657" s="681" t="s">
        <v>6337</v>
      </c>
      <c r="C2657" s="681" t="s">
        <v>974</v>
      </c>
      <c r="D2657" s="681" t="s">
        <v>6210</v>
      </c>
      <c r="E2657" s="681" t="s">
        <v>6338</v>
      </c>
      <c r="F2657" s="681" t="s">
        <v>1258</v>
      </c>
      <c r="G2657" s="681" t="s">
        <v>6330</v>
      </c>
      <c r="H2657" s="681" t="s">
        <v>979</v>
      </c>
      <c r="I2657" s="681"/>
      <c r="J2657" s="681" t="s">
        <v>6339</v>
      </c>
      <c r="K2657" s="681" t="s">
        <v>6340</v>
      </c>
      <c r="L2657" s="681"/>
    </row>
    <row r="2658" spans="2:12">
      <c r="B2658" s="681" t="s">
        <v>6341</v>
      </c>
      <c r="C2658" s="681" t="s">
        <v>974</v>
      </c>
      <c r="D2658" s="681" t="s">
        <v>6210</v>
      </c>
      <c r="E2658" s="681" t="s">
        <v>6342</v>
      </c>
      <c r="F2658" s="681" t="s">
        <v>1258</v>
      </c>
      <c r="G2658" s="681" t="s">
        <v>6330</v>
      </c>
      <c r="H2658" s="681" t="s">
        <v>979</v>
      </c>
      <c r="I2658" s="681"/>
      <c r="J2658" s="681" t="s">
        <v>6343</v>
      </c>
      <c r="K2658" s="681" t="s">
        <v>6344</v>
      </c>
      <c r="L2658" s="681"/>
    </row>
    <row r="2659" spans="2:12">
      <c r="B2659" s="681" t="s">
        <v>6345</v>
      </c>
      <c r="C2659" s="681" t="s">
        <v>974</v>
      </c>
      <c r="D2659" s="681" t="s">
        <v>6210</v>
      </c>
      <c r="E2659" s="681" t="s">
        <v>6346</v>
      </c>
      <c r="F2659" s="681" t="s">
        <v>1258</v>
      </c>
      <c r="G2659" s="681" t="s">
        <v>6330</v>
      </c>
      <c r="H2659" s="681" t="s">
        <v>979</v>
      </c>
      <c r="I2659" s="681"/>
      <c r="J2659" s="681" t="s">
        <v>6347</v>
      </c>
      <c r="K2659" s="681" t="s">
        <v>6348</v>
      </c>
      <c r="L2659" s="681"/>
    </row>
    <row r="2660" spans="2:12">
      <c r="B2660" s="681" t="s">
        <v>6349</v>
      </c>
      <c r="C2660" s="681" t="s">
        <v>974</v>
      </c>
      <c r="D2660" s="681" t="s">
        <v>6210</v>
      </c>
      <c r="E2660" s="681" t="s">
        <v>6350</v>
      </c>
      <c r="F2660" s="681" t="s">
        <v>1258</v>
      </c>
      <c r="G2660" s="681" t="s">
        <v>1329</v>
      </c>
      <c r="H2660" s="681" t="s">
        <v>979</v>
      </c>
      <c r="I2660" s="681"/>
      <c r="J2660" s="681" t="s">
        <v>6351</v>
      </c>
      <c r="K2660" s="681" t="s">
        <v>6352</v>
      </c>
      <c r="L2660" s="681"/>
    </row>
    <row r="2661" spans="2:12">
      <c r="B2661" s="681" t="s">
        <v>6353</v>
      </c>
      <c r="C2661" s="681" t="s">
        <v>974</v>
      </c>
      <c r="D2661" s="681" t="s">
        <v>6210</v>
      </c>
      <c r="E2661" s="681" t="s">
        <v>6354</v>
      </c>
      <c r="F2661" s="681" t="s">
        <v>946</v>
      </c>
      <c r="G2661" s="681" t="s">
        <v>6299</v>
      </c>
      <c r="H2661" s="681" t="s">
        <v>979</v>
      </c>
      <c r="I2661" s="681"/>
      <c r="J2661" s="681" t="s">
        <v>6355</v>
      </c>
      <c r="K2661" s="681" t="s">
        <v>6356</v>
      </c>
      <c r="L2661" s="681"/>
    </row>
    <row r="2662" spans="2:12">
      <c r="B2662" s="681" t="s">
        <v>6357</v>
      </c>
      <c r="C2662" s="681" t="s">
        <v>974</v>
      </c>
      <c r="D2662" s="681" t="s">
        <v>6210</v>
      </c>
      <c r="E2662" s="681" t="s">
        <v>6358</v>
      </c>
      <c r="F2662" s="681" t="s">
        <v>946</v>
      </c>
      <c r="G2662" s="681" t="s">
        <v>6299</v>
      </c>
      <c r="H2662" s="681" t="s">
        <v>979</v>
      </c>
      <c r="I2662" s="681"/>
      <c r="J2662" s="681" t="s">
        <v>6359</v>
      </c>
      <c r="K2662" s="681" t="s">
        <v>6360</v>
      </c>
      <c r="L2662" s="681"/>
    </row>
    <row r="2663" spans="2:12">
      <c r="B2663" s="681" t="s">
        <v>6361</v>
      </c>
      <c r="C2663" s="681" t="s">
        <v>974</v>
      </c>
      <c r="D2663" s="681" t="s">
        <v>6210</v>
      </c>
      <c r="E2663" s="681" t="s">
        <v>6362</v>
      </c>
      <c r="F2663" s="681" t="s">
        <v>946</v>
      </c>
      <c r="G2663" s="681" t="s">
        <v>6363</v>
      </c>
      <c r="H2663" s="681" t="s">
        <v>979</v>
      </c>
      <c r="I2663" s="681"/>
      <c r="J2663" s="681" t="s">
        <v>6364</v>
      </c>
      <c r="K2663" s="681" t="s">
        <v>6365</v>
      </c>
      <c r="L2663" s="681"/>
    </row>
    <row r="2664" spans="2:12">
      <c r="B2664" s="681" t="s">
        <v>6366</v>
      </c>
      <c r="C2664" s="681" t="s">
        <v>974</v>
      </c>
      <c r="D2664" s="681" t="s">
        <v>6210</v>
      </c>
      <c r="E2664" s="681" t="s">
        <v>6367</v>
      </c>
      <c r="F2664" s="681" t="s">
        <v>946</v>
      </c>
      <c r="G2664" s="681" t="s">
        <v>6299</v>
      </c>
      <c r="H2664" s="681" t="s">
        <v>979</v>
      </c>
      <c r="I2664" s="681"/>
      <c r="J2664" s="681" t="s">
        <v>6368</v>
      </c>
      <c r="K2664" s="681" t="s">
        <v>6369</v>
      </c>
      <c r="L2664" s="681"/>
    </row>
    <row r="2665" spans="2:12">
      <c r="B2665" s="681" t="s">
        <v>6370</v>
      </c>
      <c r="C2665" s="681" t="s">
        <v>1391</v>
      </c>
      <c r="D2665" s="681" t="s">
        <v>6210</v>
      </c>
      <c r="E2665" s="681" t="s">
        <v>6371</v>
      </c>
      <c r="F2665" s="681" t="s">
        <v>946</v>
      </c>
      <c r="G2665" s="681" t="s">
        <v>1408</v>
      </c>
      <c r="H2665" s="681" t="s">
        <v>1394</v>
      </c>
      <c r="I2665" s="681"/>
      <c r="J2665" s="681" t="s">
        <v>6372</v>
      </c>
      <c r="K2665" s="681" t="s">
        <v>6373</v>
      </c>
      <c r="L2665" s="681"/>
    </row>
    <row r="2666" spans="2:12">
      <c r="B2666" s="681" t="s">
        <v>6374</v>
      </c>
      <c r="C2666" s="681" t="s">
        <v>2061</v>
      </c>
      <c r="D2666" s="681" t="s">
        <v>6210</v>
      </c>
      <c r="E2666" s="681" t="s">
        <v>6375</v>
      </c>
      <c r="F2666" s="681" t="s">
        <v>977</v>
      </c>
      <c r="G2666" s="681" t="s">
        <v>2067</v>
      </c>
      <c r="H2666" s="681" t="s">
        <v>1472</v>
      </c>
      <c r="I2666" s="681"/>
      <c r="J2666" s="681" t="s">
        <v>6376</v>
      </c>
      <c r="K2666" s="681" t="s">
        <v>6377</v>
      </c>
      <c r="L2666" s="681"/>
    </row>
    <row r="2667" spans="2:12">
      <c r="B2667" s="681" t="s">
        <v>6378</v>
      </c>
      <c r="C2667" s="681" t="s">
        <v>2988</v>
      </c>
      <c r="D2667" s="681" t="s">
        <v>6210</v>
      </c>
      <c r="E2667" s="681" t="s">
        <v>6379</v>
      </c>
      <c r="F2667" s="681" t="s">
        <v>977</v>
      </c>
      <c r="G2667" s="681" t="s">
        <v>3110</v>
      </c>
      <c r="H2667" s="681" t="s">
        <v>2064</v>
      </c>
      <c r="I2667" s="681"/>
      <c r="J2667" s="681" t="s">
        <v>6380</v>
      </c>
      <c r="K2667" s="681" t="s">
        <v>6381</v>
      </c>
      <c r="L2667" s="681"/>
    </row>
    <row r="2668" spans="2:12">
      <c r="B2668" s="681" t="s">
        <v>6382</v>
      </c>
      <c r="C2668" s="681" t="s">
        <v>2988</v>
      </c>
      <c r="D2668" s="681" t="s">
        <v>6210</v>
      </c>
      <c r="E2668" s="681" t="s">
        <v>6383</v>
      </c>
      <c r="F2668" s="681" t="s">
        <v>977</v>
      </c>
      <c r="G2668" s="681" t="s">
        <v>3110</v>
      </c>
      <c r="H2668" s="681" t="s">
        <v>2064</v>
      </c>
      <c r="I2668" s="681"/>
      <c r="J2668" s="681" t="s">
        <v>6384</v>
      </c>
      <c r="K2668" s="681" t="s">
        <v>6385</v>
      </c>
      <c r="L2668" s="681"/>
    </row>
    <row r="2669" spans="2:12">
      <c r="B2669" s="681" t="s">
        <v>6386</v>
      </c>
      <c r="C2669" s="681" t="s">
        <v>2988</v>
      </c>
      <c r="D2669" s="681" t="s">
        <v>6210</v>
      </c>
      <c r="E2669" s="681" t="s">
        <v>6387</v>
      </c>
      <c r="F2669" s="681" t="s">
        <v>977</v>
      </c>
      <c r="G2669" s="681" t="s">
        <v>3107</v>
      </c>
      <c r="H2669" s="681" t="s">
        <v>3490</v>
      </c>
      <c r="I2669" s="681"/>
      <c r="J2669" s="681" t="s">
        <v>6388</v>
      </c>
      <c r="K2669" s="681" t="s">
        <v>6389</v>
      </c>
      <c r="L2669" s="681"/>
    </row>
    <row r="2670" spans="2:12">
      <c r="B2670" s="681" t="s">
        <v>6390</v>
      </c>
      <c r="C2670" s="681" t="s">
        <v>2988</v>
      </c>
      <c r="D2670" s="681" t="s">
        <v>6210</v>
      </c>
      <c r="E2670" s="681" t="s">
        <v>6391</v>
      </c>
      <c r="F2670" s="681" t="s">
        <v>946</v>
      </c>
      <c r="G2670" s="681" t="s">
        <v>2118</v>
      </c>
      <c r="H2670" s="681" t="s">
        <v>2990</v>
      </c>
      <c r="I2670" s="681"/>
      <c r="J2670" s="681" t="s">
        <v>6392</v>
      </c>
      <c r="K2670" s="681" t="s">
        <v>6393</v>
      </c>
      <c r="L2670" s="681"/>
    </row>
    <row r="2671" spans="2:12">
      <c r="B2671" s="681" t="s">
        <v>6394</v>
      </c>
      <c r="C2671" s="681" t="s">
        <v>3813</v>
      </c>
      <c r="D2671" s="681" t="s">
        <v>6210</v>
      </c>
      <c r="E2671" s="681" t="s">
        <v>6395</v>
      </c>
      <c r="F2671" s="681" t="s">
        <v>977</v>
      </c>
      <c r="G2671" s="681" t="s">
        <v>1989</v>
      </c>
      <c r="H2671" s="681" t="s">
        <v>3814</v>
      </c>
      <c r="I2671" s="681"/>
      <c r="J2671" s="681" t="s">
        <v>6396</v>
      </c>
      <c r="K2671" s="681" t="s">
        <v>6397</v>
      </c>
      <c r="L2671" s="681"/>
    </row>
    <row r="2672" spans="2:12">
      <c r="B2672" s="681" t="s">
        <v>6398</v>
      </c>
      <c r="C2672" s="681" t="s">
        <v>3813</v>
      </c>
      <c r="D2672" s="681" t="s">
        <v>6210</v>
      </c>
      <c r="E2672" s="681" t="s">
        <v>6399</v>
      </c>
      <c r="F2672" s="681" t="s">
        <v>977</v>
      </c>
      <c r="G2672" s="681" t="s">
        <v>1989</v>
      </c>
      <c r="H2672" s="681" t="s">
        <v>3814</v>
      </c>
      <c r="I2672" s="681"/>
      <c r="J2672" s="681" t="s">
        <v>6400</v>
      </c>
      <c r="K2672" s="681" t="s">
        <v>6401</v>
      </c>
      <c r="L2672" s="681"/>
    </row>
    <row r="2673" spans="2:12">
      <c r="B2673" s="681" t="s">
        <v>6402</v>
      </c>
      <c r="C2673" s="681" t="s">
        <v>3813</v>
      </c>
      <c r="D2673" s="681" t="s">
        <v>6210</v>
      </c>
      <c r="E2673" s="681" t="s">
        <v>6403</v>
      </c>
      <c r="F2673" s="681" t="s">
        <v>977</v>
      </c>
      <c r="G2673" s="681" t="s">
        <v>1989</v>
      </c>
      <c r="H2673" s="681" t="s">
        <v>3814</v>
      </c>
      <c r="I2673" s="681"/>
      <c r="J2673" s="681" t="s">
        <v>6404</v>
      </c>
      <c r="K2673" s="681" t="s">
        <v>6405</v>
      </c>
      <c r="L2673" s="681"/>
    </row>
    <row r="2674" spans="2:12">
      <c r="B2674" s="681" t="s">
        <v>6406</v>
      </c>
      <c r="C2674" s="681" t="s">
        <v>5095</v>
      </c>
      <c r="D2674" s="681" t="s">
        <v>6210</v>
      </c>
      <c r="E2674" s="681" t="s">
        <v>6407</v>
      </c>
      <c r="F2674" s="681" t="s">
        <v>977</v>
      </c>
      <c r="G2674" s="681" t="s">
        <v>4637</v>
      </c>
      <c r="H2674" s="681" t="s">
        <v>5097</v>
      </c>
      <c r="I2674" s="681"/>
      <c r="J2674" s="681" t="s">
        <v>6408</v>
      </c>
      <c r="K2674" s="681" t="s">
        <v>6409</v>
      </c>
      <c r="L2674" s="681"/>
    </row>
    <row r="2675" spans="2:12">
      <c r="B2675" s="681" t="s">
        <v>6410</v>
      </c>
      <c r="C2675" s="681" t="s">
        <v>5095</v>
      </c>
      <c r="D2675" s="681" t="s">
        <v>6210</v>
      </c>
      <c r="E2675" s="681" t="s">
        <v>6411</v>
      </c>
      <c r="F2675" s="681" t="s">
        <v>946</v>
      </c>
      <c r="G2675" s="681" t="s">
        <v>5161</v>
      </c>
      <c r="H2675" s="681" t="s">
        <v>5097</v>
      </c>
      <c r="I2675" s="681"/>
      <c r="J2675" s="681" t="s">
        <v>6412</v>
      </c>
      <c r="K2675" s="681" t="s">
        <v>6413</v>
      </c>
      <c r="L2675" s="681"/>
    </row>
    <row r="2676" spans="2:12">
      <c r="B2676" s="681" t="s">
        <v>6414</v>
      </c>
      <c r="C2676" s="681" t="s">
        <v>2988</v>
      </c>
      <c r="D2676" s="681" t="s">
        <v>6210</v>
      </c>
      <c r="E2676" s="681" t="s">
        <v>6415</v>
      </c>
      <c r="F2676" s="681" t="s">
        <v>977</v>
      </c>
      <c r="G2676" s="681" t="s">
        <v>3110</v>
      </c>
      <c r="H2676" s="681" t="s">
        <v>2064</v>
      </c>
      <c r="I2676" s="681"/>
      <c r="J2676" s="681" t="s">
        <v>6416</v>
      </c>
      <c r="K2676" s="681" t="s">
        <v>6417</v>
      </c>
      <c r="L2676" s="681"/>
    </row>
    <row r="2677" spans="2:12">
      <c r="B2677" s="681" t="s">
        <v>6418</v>
      </c>
      <c r="C2677" s="681" t="s">
        <v>2988</v>
      </c>
      <c r="D2677" s="681" t="s">
        <v>6210</v>
      </c>
      <c r="E2677" s="681" t="s">
        <v>6419</v>
      </c>
      <c r="F2677" s="681" t="s">
        <v>1258</v>
      </c>
      <c r="G2677" s="681" t="s">
        <v>3105</v>
      </c>
      <c r="H2677" s="681" t="s">
        <v>2064</v>
      </c>
      <c r="I2677" s="681"/>
      <c r="J2677" s="681" t="s">
        <v>6420</v>
      </c>
      <c r="K2677" s="681" t="s">
        <v>6421</v>
      </c>
      <c r="L2677" s="681"/>
    </row>
    <row r="2678" spans="2:12">
      <c r="B2678" s="681" t="s">
        <v>6422</v>
      </c>
      <c r="C2678" s="681" t="s">
        <v>974</v>
      </c>
      <c r="D2678" s="681" t="s">
        <v>6210</v>
      </c>
      <c r="E2678" s="681" t="s">
        <v>6423</v>
      </c>
      <c r="F2678" s="681" t="s">
        <v>946</v>
      </c>
      <c r="G2678" s="681" t="s">
        <v>1024</v>
      </c>
      <c r="H2678" s="681" t="s">
        <v>979</v>
      </c>
      <c r="I2678" s="681"/>
      <c r="J2678" s="681" t="s">
        <v>6424</v>
      </c>
      <c r="K2678" s="681" t="s">
        <v>6425</v>
      </c>
      <c r="L2678" s="681"/>
    </row>
    <row r="2679" spans="2:12">
      <c r="B2679" s="681" t="s">
        <v>6426</v>
      </c>
      <c r="C2679" s="681" t="s">
        <v>974</v>
      </c>
      <c r="D2679" s="681" t="s">
        <v>6210</v>
      </c>
      <c r="E2679" s="681" t="s">
        <v>6423</v>
      </c>
      <c r="F2679" s="681" t="s">
        <v>946</v>
      </c>
      <c r="G2679" s="681" t="s">
        <v>1024</v>
      </c>
      <c r="H2679" s="681" t="s">
        <v>979</v>
      </c>
      <c r="I2679" s="681"/>
      <c r="J2679" s="681" t="s">
        <v>6427</v>
      </c>
      <c r="K2679" s="681" t="s">
        <v>6428</v>
      </c>
      <c r="L2679" s="681"/>
    </row>
    <row r="2680" spans="2:12">
      <c r="B2680" s="681" t="s">
        <v>6429</v>
      </c>
      <c r="C2680" s="681" t="s">
        <v>974</v>
      </c>
      <c r="D2680" s="681" t="s">
        <v>6210</v>
      </c>
      <c r="E2680" s="681" t="s">
        <v>6423</v>
      </c>
      <c r="F2680" s="681" t="s">
        <v>946</v>
      </c>
      <c r="G2680" s="681" t="s">
        <v>1024</v>
      </c>
      <c r="H2680" s="681" t="s">
        <v>979</v>
      </c>
      <c r="I2680" s="681"/>
      <c r="J2680" s="681" t="s">
        <v>6430</v>
      </c>
      <c r="K2680" s="681" t="s">
        <v>6428</v>
      </c>
      <c r="L2680" s="681"/>
    </row>
    <row r="2681" spans="2:12">
      <c r="B2681" s="681" t="s">
        <v>6431</v>
      </c>
      <c r="C2681" s="681" t="s">
        <v>974</v>
      </c>
      <c r="D2681" s="681" t="s">
        <v>6210</v>
      </c>
      <c r="E2681" s="681" t="s">
        <v>6423</v>
      </c>
      <c r="F2681" s="681" t="s">
        <v>946</v>
      </c>
      <c r="G2681" s="681" t="s">
        <v>6299</v>
      </c>
      <c r="H2681" s="681" t="s">
        <v>979</v>
      </c>
      <c r="I2681" s="681"/>
      <c r="J2681" s="681" t="s">
        <v>6432</v>
      </c>
      <c r="K2681" s="681" t="s">
        <v>6433</v>
      </c>
      <c r="L2681" s="681"/>
    </row>
    <row r="2682" spans="2:12">
      <c r="B2682" s="681" t="s">
        <v>6434</v>
      </c>
      <c r="C2682" s="681" t="s">
        <v>974</v>
      </c>
      <c r="D2682" s="681" t="s">
        <v>6210</v>
      </c>
      <c r="E2682" s="681" t="s">
        <v>6423</v>
      </c>
      <c r="F2682" s="681" t="s">
        <v>1258</v>
      </c>
      <c r="G2682" s="681" t="s">
        <v>1329</v>
      </c>
      <c r="H2682" s="681" t="s">
        <v>979</v>
      </c>
      <c r="I2682" s="681"/>
      <c r="J2682" s="681" t="s">
        <v>6435</v>
      </c>
      <c r="K2682" s="681" t="s">
        <v>6436</v>
      </c>
      <c r="L2682" s="681"/>
    </row>
    <row r="2683" spans="2:12">
      <c r="B2683" s="681" t="s">
        <v>6437</v>
      </c>
      <c r="C2683" s="681" t="s">
        <v>974</v>
      </c>
      <c r="D2683" s="681" t="s">
        <v>6210</v>
      </c>
      <c r="E2683" s="681" t="s">
        <v>6423</v>
      </c>
      <c r="F2683" s="681" t="s">
        <v>1258</v>
      </c>
      <c r="G2683" s="681" t="s">
        <v>1332</v>
      </c>
      <c r="H2683" s="681" t="s">
        <v>979</v>
      </c>
      <c r="I2683" s="681"/>
      <c r="J2683" s="681" t="s">
        <v>6438</v>
      </c>
      <c r="K2683" s="681" t="s">
        <v>6439</v>
      </c>
      <c r="L2683" s="681"/>
    </row>
    <row r="2684" spans="2:12">
      <c r="B2684" s="681" t="s">
        <v>6440</v>
      </c>
      <c r="C2684" s="681" t="s">
        <v>974</v>
      </c>
      <c r="D2684" s="681" t="s">
        <v>6210</v>
      </c>
      <c r="E2684" s="681" t="s">
        <v>6423</v>
      </c>
      <c r="F2684" s="681" t="s">
        <v>1258</v>
      </c>
      <c r="G2684" s="681" t="s">
        <v>1332</v>
      </c>
      <c r="H2684" s="681" t="s">
        <v>979</v>
      </c>
      <c r="I2684" s="681"/>
      <c r="J2684" s="681" t="s">
        <v>6441</v>
      </c>
      <c r="K2684" s="681" t="s">
        <v>6442</v>
      </c>
      <c r="L2684" s="681"/>
    </row>
    <row r="2685" spans="2:12">
      <c r="B2685" s="681" t="s">
        <v>6443</v>
      </c>
      <c r="C2685" s="681" t="s">
        <v>1621</v>
      </c>
      <c r="D2685" s="681" t="s">
        <v>6210</v>
      </c>
      <c r="E2685" s="681" t="s">
        <v>6423</v>
      </c>
      <c r="F2685" s="681" t="s">
        <v>977</v>
      </c>
      <c r="G2685" s="681" t="s">
        <v>1393</v>
      </c>
      <c r="H2685" s="681" t="s">
        <v>1624</v>
      </c>
      <c r="I2685" s="681"/>
      <c r="J2685" s="681" t="s">
        <v>6444</v>
      </c>
      <c r="K2685" s="681" t="s">
        <v>6445</v>
      </c>
      <c r="L2685" s="681"/>
    </row>
    <row r="2686" spans="2:12">
      <c r="B2686" s="681" t="s">
        <v>6446</v>
      </c>
      <c r="C2686" s="681" t="s">
        <v>2061</v>
      </c>
      <c r="D2686" s="681" t="s">
        <v>6210</v>
      </c>
      <c r="E2686" s="681" t="s">
        <v>6423</v>
      </c>
      <c r="F2686" s="681" t="s">
        <v>977</v>
      </c>
      <c r="G2686" s="681" t="s">
        <v>978</v>
      </c>
      <c r="H2686" s="681" t="s">
        <v>2393</v>
      </c>
      <c r="I2686" s="681"/>
      <c r="J2686" s="681" t="s">
        <v>6447</v>
      </c>
      <c r="K2686" s="681" t="s">
        <v>6448</v>
      </c>
      <c r="L2686" s="681"/>
    </row>
    <row r="2687" spans="2:12">
      <c r="B2687" s="681" t="s">
        <v>6449</v>
      </c>
      <c r="C2687" s="681" t="s">
        <v>3574</v>
      </c>
      <c r="D2687" s="681" t="s">
        <v>6210</v>
      </c>
      <c r="E2687" s="681" t="s">
        <v>6423</v>
      </c>
      <c r="F2687" s="681" t="s">
        <v>977</v>
      </c>
      <c r="G2687" s="681" t="s">
        <v>3107</v>
      </c>
      <c r="H2687" s="681" t="s">
        <v>3108</v>
      </c>
      <c r="I2687" s="681"/>
      <c r="J2687" s="681" t="s">
        <v>6450</v>
      </c>
      <c r="K2687" s="681" t="s">
        <v>6451</v>
      </c>
      <c r="L2687" s="681"/>
    </row>
    <row r="2688" spans="2:12">
      <c r="B2688" s="681" t="s">
        <v>6452</v>
      </c>
      <c r="C2688" s="681" t="s">
        <v>3574</v>
      </c>
      <c r="D2688" s="681" t="s">
        <v>6210</v>
      </c>
      <c r="E2688" s="681" t="s">
        <v>6423</v>
      </c>
      <c r="F2688" s="681" t="s">
        <v>977</v>
      </c>
      <c r="G2688" s="681" t="s">
        <v>3107</v>
      </c>
      <c r="H2688" s="681" t="s">
        <v>3108</v>
      </c>
      <c r="I2688" s="681"/>
      <c r="J2688" s="681" t="s">
        <v>6453</v>
      </c>
      <c r="K2688" s="681" t="s">
        <v>6454</v>
      </c>
      <c r="L2688" s="681"/>
    </row>
    <row r="2689" spans="2:12">
      <c r="B2689" s="681" t="s">
        <v>6455</v>
      </c>
      <c r="C2689" s="681" t="s">
        <v>3574</v>
      </c>
      <c r="D2689" s="681" t="s">
        <v>6210</v>
      </c>
      <c r="E2689" s="681" t="s">
        <v>6423</v>
      </c>
      <c r="F2689" s="681" t="s">
        <v>977</v>
      </c>
      <c r="G2689" s="681" t="s">
        <v>3107</v>
      </c>
      <c r="H2689" s="681" t="s">
        <v>3108</v>
      </c>
      <c r="I2689" s="681"/>
      <c r="J2689" s="681" t="s">
        <v>6456</v>
      </c>
      <c r="K2689" s="681" t="s">
        <v>6457</v>
      </c>
      <c r="L2689" s="681"/>
    </row>
    <row r="2690" spans="2:12">
      <c r="B2690" s="681" t="s">
        <v>6458</v>
      </c>
      <c r="C2690" s="681" t="s">
        <v>3574</v>
      </c>
      <c r="D2690" s="681" t="s">
        <v>6210</v>
      </c>
      <c r="E2690" s="681" t="s">
        <v>6423</v>
      </c>
      <c r="F2690" s="681" t="s">
        <v>977</v>
      </c>
      <c r="G2690" s="681" t="s">
        <v>3107</v>
      </c>
      <c r="H2690" s="681" t="s">
        <v>3108</v>
      </c>
      <c r="I2690" s="681"/>
      <c r="J2690" s="681" t="s">
        <v>6459</v>
      </c>
      <c r="K2690" s="681" t="s">
        <v>6460</v>
      </c>
      <c r="L2690" s="681"/>
    </row>
    <row r="2691" spans="2:12">
      <c r="B2691" s="681" t="s">
        <v>6461</v>
      </c>
      <c r="C2691" s="681" t="s">
        <v>2584</v>
      </c>
      <c r="D2691" s="681" t="s">
        <v>6210</v>
      </c>
      <c r="E2691" s="681" t="s">
        <v>6423</v>
      </c>
      <c r="F2691" s="681" t="s">
        <v>977</v>
      </c>
      <c r="G2691" s="681" t="s">
        <v>978</v>
      </c>
      <c r="H2691" s="681" t="s">
        <v>2682</v>
      </c>
      <c r="I2691" s="681"/>
      <c r="J2691" s="681" t="s">
        <v>6462</v>
      </c>
      <c r="K2691" s="681" t="s">
        <v>6463</v>
      </c>
      <c r="L2691" s="681"/>
    </row>
    <row r="2692" spans="2:12">
      <c r="B2692" s="681" t="s">
        <v>6464</v>
      </c>
      <c r="C2692" s="681" t="s">
        <v>2584</v>
      </c>
      <c r="D2692" s="681" t="s">
        <v>6210</v>
      </c>
      <c r="E2692" s="681" t="s">
        <v>6423</v>
      </c>
      <c r="F2692" s="681" t="s">
        <v>1258</v>
      </c>
      <c r="G2692" s="681" t="s">
        <v>2816</v>
      </c>
      <c r="H2692" s="681" t="s">
        <v>2682</v>
      </c>
      <c r="I2692" s="681"/>
      <c r="J2692" s="681" t="s">
        <v>6465</v>
      </c>
      <c r="K2692" s="681" t="s">
        <v>6466</v>
      </c>
      <c r="L2692" s="681"/>
    </row>
    <row r="2693" spans="2:12">
      <c r="B2693" s="681" t="s">
        <v>6467</v>
      </c>
      <c r="C2693" s="681" t="s">
        <v>2988</v>
      </c>
      <c r="D2693" s="681" t="s">
        <v>6210</v>
      </c>
      <c r="E2693" s="681" t="s">
        <v>6423</v>
      </c>
      <c r="F2693" s="681" t="s">
        <v>977</v>
      </c>
      <c r="G2693" s="681" t="s">
        <v>2063</v>
      </c>
      <c r="H2693" s="681" t="s">
        <v>2064</v>
      </c>
      <c r="I2693" s="681"/>
      <c r="J2693" s="681" t="s">
        <v>6468</v>
      </c>
      <c r="K2693" s="681" t="s">
        <v>6469</v>
      </c>
      <c r="L2693" s="681"/>
    </row>
    <row r="2694" spans="2:12">
      <c r="B2694" s="681" t="s">
        <v>6470</v>
      </c>
      <c r="C2694" s="681" t="s">
        <v>2988</v>
      </c>
      <c r="D2694" s="681" t="s">
        <v>6210</v>
      </c>
      <c r="E2694" s="681" t="s">
        <v>6423</v>
      </c>
      <c r="F2694" s="681" t="s">
        <v>977</v>
      </c>
      <c r="G2694" s="681" t="s">
        <v>2063</v>
      </c>
      <c r="H2694" s="681" t="s">
        <v>2064</v>
      </c>
      <c r="I2694" s="681"/>
      <c r="J2694" s="681" t="s">
        <v>6471</v>
      </c>
      <c r="K2694" s="681" t="s">
        <v>6472</v>
      </c>
      <c r="L2694" s="681"/>
    </row>
    <row r="2695" spans="2:12">
      <c r="B2695" s="681" t="s">
        <v>6473</v>
      </c>
      <c r="C2695" s="681" t="s">
        <v>3813</v>
      </c>
      <c r="D2695" s="681" t="s">
        <v>6210</v>
      </c>
      <c r="E2695" s="681" t="s">
        <v>6423</v>
      </c>
      <c r="F2695" s="681" t="s">
        <v>977</v>
      </c>
      <c r="G2695" s="681" t="s">
        <v>1989</v>
      </c>
      <c r="H2695" s="681" t="s">
        <v>4513</v>
      </c>
      <c r="I2695" s="681"/>
      <c r="J2695" s="681" t="s">
        <v>6474</v>
      </c>
      <c r="K2695" s="681" t="s">
        <v>6475</v>
      </c>
      <c r="L2695" s="681"/>
    </row>
    <row r="2696" spans="2:12">
      <c r="B2696" s="681" t="s">
        <v>6476</v>
      </c>
      <c r="C2696" s="681" t="s">
        <v>3813</v>
      </c>
      <c r="D2696" s="681" t="s">
        <v>6210</v>
      </c>
      <c r="E2696" s="681" t="s">
        <v>6423</v>
      </c>
      <c r="F2696" s="681" t="s">
        <v>977</v>
      </c>
      <c r="G2696" s="681" t="s">
        <v>1989</v>
      </c>
      <c r="H2696" s="681" t="s">
        <v>3814</v>
      </c>
      <c r="I2696" s="681"/>
      <c r="J2696" s="681" t="s">
        <v>6477</v>
      </c>
      <c r="K2696" s="681" t="s">
        <v>6478</v>
      </c>
      <c r="L2696" s="681"/>
    </row>
    <row r="2697" spans="2:12">
      <c r="B2697" s="681" t="s">
        <v>6479</v>
      </c>
      <c r="C2697" s="681" t="s">
        <v>3813</v>
      </c>
      <c r="D2697" s="681" t="s">
        <v>6210</v>
      </c>
      <c r="E2697" s="681" t="s">
        <v>6423</v>
      </c>
      <c r="F2697" s="681" t="s">
        <v>946</v>
      </c>
      <c r="G2697" s="681" t="s">
        <v>3902</v>
      </c>
      <c r="H2697" s="681" t="s">
        <v>3814</v>
      </c>
      <c r="I2697" s="681"/>
      <c r="J2697" s="681" t="s">
        <v>6480</v>
      </c>
      <c r="K2697" s="681" t="s">
        <v>6481</v>
      </c>
      <c r="L2697" s="681"/>
    </row>
    <row r="2698" spans="2:12">
      <c r="B2698" s="681" t="s">
        <v>6482</v>
      </c>
      <c r="C2698" s="681" t="s">
        <v>5616</v>
      </c>
      <c r="D2698" s="681" t="s">
        <v>6210</v>
      </c>
      <c r="E2698" s="681" t="s">
        <v>6423</v>
      </c>
      <c r="F2698" s="681" t="s">
        <v>946</v>
      </c>
      <c r="G2698" s="681" t="s">
        <v>5618</v>
      </c>
      <c r="H2698" s="681" t="s">
        <v>5656</v>
      </c>
      <c r="I2698" s="681"/>
      <c r="J2698" s="681" t="s">
        <v>6483</v>
      </c>
      <c r="K2698" s="681" t="s">
        <v>6484</v>
      </c>
      <c r="L2698" s="681"/>
    </row>
    <row r="2699" spans="2:12">
      <c r="B2699" s="681" t="s">
        <v>6485</v>
      </c>
      <c r="C2699" s="681" t="s">
        <v>974</v>
      </c>
      <c r="D2699" s="681" t="s">
        <v>6210</v>
      </c>
      <c r="E2699" s="681" t="s">
        <v>6486</v>
      </c>
      <c r="F2699" s="681" t="s">
        <v>977</v>
      </c>
      <c r="G2699" s="681" t="s">
        <v>978</v>
      </c>
      <c r="H2699" s="681" t="s">
        <v>979</v>
      </c>
      <c r="I2699" s="681"/>
      <c r="J2699" s="681" t="s">
        <v>6487</v>
      </c>
      <c r="K2699" s="681" t="s">
        <v>6488</v>
      </c>
      <c r="L2699" s="681"/>
    </row>
    <row r="2700" spans="2:12">
      <c r="B2700" s="681" t="s">
        <v>6489</v>
      </c>
      <c r="C2700" s="681" t="s">
        <v>974</v>
      </c>
      <c r="D2700" s="681" t="s">
        <v>6210</v>
      </c>
      <c r="E2700" s="681" t="s">
        <v>6486</v>
      </c>
      <c r="F2700" s="681" t="s">
        <v>946</v>
      </c>
      <c r="G2700" s="681" t="s">
        <v>6299</v>
      </c>
      <c r="H2700" s="681" t="s">
        <v>979</v>
      </c>
      <c r="I2700" s="681"/>
      <c r="J2700" s="681" t="s">
        <v>6490</v>
      </c>
      <c r="K2700" s="681" t="s">
        <v>6491</v>
      </c>
      <c r="L2700" s="681"/>
    </row>
    <row r="2701" spans="2:12">
      <c r="B2701" s="681" t="s">
        <v>6492</v>
      </c>
      <c r="C2701" s="681" t="s">
        <v>974</v>
      </c>
      <c r="D2701" s="681" t="s">
        <v>6210</v>
      </c>
      <c r="E2701" s="681" t="s">
        <v>6486</v>
      </c>
      <c r="F2701" s="681" t="s">
        <v>946</v>
      </c>
      <c r="G2701" s="681" t="s">
        <v>1138</v>
      </c>
      <c r="H2701" s="681" t="s">
        <v>979</v>
      </c>
      <c r="I2701" s="681"/>
      <c r="J2701" s="681" t="s">
        <v>6493</v>
      </c>
      <c r="K2701" s="681" t="s">
        <v>6494</v>
      </c>
      <c r="L2701" s="681"/>
    </row>
    <row r="2702" spans="2:12">
      <c r="B2702" s="681" t="s">
        <v>6495</v>
      </c>
      <c r="C2702" s="681" t="s">
        <v>1391</v>
      </c>
      <c r="D2702" s="681" t="s">
        <v>6210</v>
      </c>
      <c r="E2702" s="681" t="s">
        <v>6486</v>
      </c>
      <c r="F2702" s="681" t="s">
        <v>946</v>
      </c>
      <c r="G2702" s="681" t="s">
        <v>1511</v>
      </c>
      <c r="H2702" s="681" t="s">
        <v>1476</v>
      </c>
      <c r="I2702" s="681"/>
      <c r="J2702" s="681" t="s">
        <v>6496</v>
      </c>
      <c r="K2702" s="681" t="s">
        <v>6497</v>
      </c>
      <c r="L2702" s="681"/>
    </row>
    <row r="2703" spans="2:12">
      <c r="B2703" s="681" t="s">
        <v>6498</v>
      </c>
      <c r="C2703" s="681" t="s">
        <v>2061</v>
      </c>
      <c r="D2703" s="681" t="s">
        <v>6210</v>
      </c>
      <c r="E2703" s="681" t="s">
        <v>6486</v>
      </c>
      <c r="F2703" s="681" t="s">
        <v>977</v>
      </c>
      <c r="G2703" s="681" t="s">
        <v>2067</v>
      </c>
      <c r="H2703" s="681" t="s">
        <v>2393</v>
      </c>
      <c r="I2703" s="681"/>
      <c r="J2703" s="681" t="s">
        <v>6499</v>
      </c>
      <c r="K2703" s="681" t="s">
        <v>6500</v>
      </c>
      <c r="L2703" s="681"/>
    </row>
    <row r="2704" spans="2:12">
      <c r="B2704" s="681" t="s">
        <v>6501</v>
      </c>
      <c r="C2704" s="681" t="s">
        <v>2061</v>
      </c>
      <c r="D2704" s="681" t="s">
        <v>6210</v>
      </c>
      <c r="E2704" s="681" t="s">
        <v>6486</v>
      </c>
      <c r="F2704" s="681" t="s">
        <v>977</v>
      </c>
      <c r="G2704" s="681" t="s">
        <v>2067</v>
      </c>
      <c r="H2704" s="681" t="s">
        <v>2393</v>
      </c>
      <c r="I2704" s="681"/>
      <c r="J2704" s="681" t="s">
        <v>6499</v>
      </c>
      <c r="K2704" s="681" t="s">
        <v>6502</v>
      </c>
      <c r="L2704" s="681"/>
    </row>
    <row r="2705" spans="2:12">
      <c r="B2705" s="681" t="s">
        <v>6503</v>
      </c>
      <c r="C2705" s="681" t="s">
        <v>2061</v>
      </c>
      <c r="D2705" s="681" t="s">
        <v>6210</v>
      </c>
      <c r="E2705" s="681" t="s">
        <v>6486</v>
      </c>
      <c r="F2705" s="681" t="s">
        <v>977</v>
      </c>
      <c r="G2705" s="681" t="s">
        <v>2067</v>
      </c>
      <c r="H2705" s="681" t="s">
        <v>1472</v>
      </c>
      <c r="I2705" s="681"/>
      <c r="J2705" s="681" t="s">
        <v>6504</v>
      </c>
      <c r="K2705" s="681" t="s">
        <v>6505</v>
      </c>
      <c r="L2705" s="681"/>
    </row>
    <row r="2706" spans="2:12">
      <c r="B2706" s="681" t="s">
        <v>6506</v>
      </c>
      <c r="C2706" s="681" t="s">
        <v>2061</v>
      </c>
      <c r="D2706" s="681" t="s">
        <v>6210</v>
      </c>
      <c r="E2706" s="681" t="s">
        <v>6486</v>
      </c>
      <c r="F2706" s="681" t="s">
        <v>977</v>
      </c>
      <c r="G2706" s="681" t="s">
        <v>978</v>
      </c>
      <c r="H2706" s="681" t="s">
        <v>2393</v>
      </c>
      <c r="I2706" s="681"/>
      <c r="J2706" s="681" t="s">
        <v>6507</v>
      </c>
      <c r="K2706" s="681" t="s">
        <v>6508</v>
      </c>
      <c r="L2706" s="681"/>
    </row>
    <row r="2707" spans="2:12">
      <c r="B2707" s="681" t="s">
        <v>6509</v>
      </c>
      <c r="C2707" s="681" t="s">
        <v>3574</v>
      </c>
      <c r="D2707" s="681" t="s">
        <v>6210</v>
      </c>
      <c r="E2707" s="681" t="s">
        <v>6486</v>
      </c>
      <c r="F2707" s="681" t="s">
        <v>977</v>
      </c>
      <c r="G2707" s="681" t="s">
        <v>2067</v>
      </c>
      <c r="H2707" s="681" t="s">
        <v>3108</v>
      </c>
      <c r="I2707" s="681"/>
      <c r="J2707" s="681" t="s">
        <v>6510</v>
      </c>
      <c r="K2707" s="681" t="s">
        <v>6511</v>
      </c>
      <c r="L2707" s="681"/>
    </row>
    <row r="2708" spans="2:12">
      <c r="B2708" s="681" t="s">
        <v>6512</v>
      </c>
      <c r="C2708" s="681" t="s">
        <v>3574</v>
      </c>
      <c r="D2708" s="681" t="s">
        <v>6210</v>
      </c>
      <c r="E2708" s="681" t="s">
        <v>6486</v>
      </c>
      <c r="F2708" s="681" t="s">
        <v>977</v>
      </c>
      <c r="G2708" s="681" t="s">
        <v>3107</v>
      </c>
      <c r="H2708" s="681" t="s">
        <v>3108</v>
      </c>
      <c r="I2708" s="681"/>
      <c r="J2708" s="681" t="s">
        <v>6513</v>
      </c>
      <c r="K2708" s="681" t="s">
        <v>6514</v>
      </c>
      <c r="L2708" s="681"/>
    </row>
    <row r="2709" spans="2:12">
      <c r="B2709" s="681" t="s">
        <v>6515</v>
      </c>
      <c r="C2709" s="681" t="s">
        <v>3574</v>
      </c>
      <c r="D2709" s="681" t="s">
        <v>6210</v>
      </c>
      <c r="E2709" s="681" t="s">
        <v>6486</v>
      </c>
      <c r="F2709" s="681" t="s">
        <v>977</v>
      </c>
      <c r="G2709" s="681" t="s">
        <v>3107</v>
      </c>
      <c r="H2709" s="681" t="s">
        <v>3108</v>
      </c>
      <c r="I2709" s="681"/>
      <c r="J2709" s="681" t="s">
        <v>6516</v>
      </c>
      <c r="K2709" s="681" t="s">
        <v>6517</v>
      </c>
      <c r="L2709" s="681"/>
    </row>
    <row r="2710" spans="2:12">
      <c r="B2710" s="681" t="s">
        <v>6518</v>
      </c>
      <c r="C2710" s="681" t="s">
        <v>3574</v>
      </c>
      <c r="D2710" s="681" t="s">
        <v>6210</v>
      </c>
      <c r="E2710" s="681" t="s">
        <v>6486</v>
      </c>
      <c r="F2710" s="681" t="s">
        <v>977</v>
      </c>
      <c r="G2710" s="681" t="s">
        <v>2697</v>
      </c>
      <c r="H2710" s="681" t="s">
        <v>3108</v>
      </c>
      <c r="I2710" s="681"/>
      <c r="J2710" s="681" t="s">
        <v>6519</v>
      </c>
      <c r="K2710" s="681" t="s">
        <v>6520</v>
      </c>
      <c r="L2710" s="681"/>
    </row>
    <row r="2711" spans="2:12">
      <c r="B2711" s="681" t="s">
        <v>6521</v>
      </c>
      <c r="C2711" s="681" t="s">
        <v>2584</v>
      </c>
      <c r="D2711" s="681" t="s">
        <v>6210</v>
      </c>
      <c r="E2711" s="681" t="s">
        <v>6486</v>
      </c>
      <c r="F2711" s="681" t="s">
        <v>977</v>
      </c>
      <c r="G2711" s="681" t="s">
        <v>2586</v>
      </c>
      <c r="H2711" s="681" t="s">
        <v>2587</v>
      </c>
      <c r="I2711" s="681"/>
      <c r="J2711" s="681" t="s">
        <v>6522</v>
      </c>
      <c r="K2711" s="681" t="s">
        <v>6523</v>
      </c>
      <c r="L2711" s="681"/>
    </row>
    <row r="2712" spans="2:12">
      <c r="B2712" s="681" t="s">
        <v>6524</v>
      </c>
      <c r="C2712" s="681" t="s">
        <v>2584</v>
      </c>
      <c r="D2712" s="681" t="s">
        <v>6210</v>
      </c>
      <c r="E2712" s="681" t="s">
        <v>6486</v>
      </c>
      <c r="F2712" s="681" t="s">
        <v>977</v>
      </c>
      <c r="G2712" s="681" t="s">
        <v>2586</v>
      </c>
      <c r="H2712" s="681" t="s">
        <v>2850</v>
      </c>
      <c r="I2712" s="681"/>
      <c r="J2712" s="681" t="s">
        <v>6525</v>
      </c>
      <c r="K2712" s="681" t="s">
        <v>6526</v>
      </c>
      <c r="L2712" s="681"/>
    </row>
    <row r="2713" spans="2:12">
      <c r="B2713" s="681" t="s">
        <v>6527</v>
      </c>
      <c r="C2713" s="681" t="s">
        <v>2988</v>
      </c>
      <c r="D2713" s="681" t="s">
        <v>6210</v>
      </c>
      <c r="E2713" s="681" t="s">
        <v>6486</v>
      </c>
      <c r="F2713" s="681" t="s">
        <v>977</v>
      </c>
      <c r="G2713" s="681" t="s">
        <v>3110</v>
      </c>
      <c r="H2713" s="681" t="s">
        <v>2064</v>
      </c>
      <c r="I2713" s="681"/>
      <c r="J2713" s="681" t="s">
        <v>6528</v>
      </c>
      <c r="K2713" s="681" t="s">
        <v>6529</v>
      </c>
      <c r="L2713" s="681"/>
    </row>
    <row r="2714" spans="2:12">
      <c r="B2714" s="681" t="s">
        <v>6530</v>
      </c>
      <c r="C2714" s="681" t="s">
        <v>2988</v>
      </c>
      <c r="D2714" s="681" t="s">
        <v>6210</v>
      </c>
      <c r="E2714" s="681" t="s">
        <v>6486</v>
      </c>
      <c r="F2714" s="681" t="s">
        <v>977</v>
      </c>
      <c r="G2714" s="681" t="s">
        <v>3110</v>
      </c>
      <c r="H2714" s="681" t="s">
        <v>2064</v>
      </c>
      <c r="I2714" s="681"/>
      <c r="J2714" s="681" t="s">
        <v>6531</v>
      </c>
      <c r="K2714" s="681" t="s">
        <v>6532</v>
      </c>
      <c r="L2714" s="681"/>
    </row>
    <row r="2715" spans="2:12">
      <c r="B2715" s="681" t="s">
        <v>6533</v>
      </c>
      <c r="C2715" s="681" t="s">
        <v>2988</v>
      </c>
      <c r="D2715" s="681" t="s">
        <v>6210</v>
      </c>
      <c r="E2715" s="681" t="s">
        <v>6486</v>
      </c>
      <c r="F2715" s="681" t="s">
        <v>977</v>
      </c>
      <c r="G2715" s="681" t="s">
        <v>2063</v>
      </c>
      <c r="H2715" s="681" t="s">
        <v>2064</v>
      </c>
      <c r="I2715" s="681"/>
      <c r="J2715" s="681" t="s">
        <v>6534</v>
      </c>
      <c r="K2715" s="681" t="s">
        <v>6535</v>
      </c>
      <c r="L2715" s="681"/>
    </row>
    <row r="2716" spans="2:12">
      <c r="B2716" s="681" t="s">
        <v>6536</v>
      </c>
      <c r="C2716" s="681" t="s">
        <v>2988</v>
      </c>
      <c r="D2716" s="681" t="s">
        <v>6210</v>
      </c>
      <c r="E2716" s="681" t="s">
        <v>6486</v>
      </c>
      <c r="F2716" s="681" t="s">
        <v>977</v>
      </c>
      <c r="G2716" s="681" t="s">
        <v>2063</v>
      </c>
      <c r="H2716" s="681" t="s">
        <v>2064</v>
      </c>
      <c r="I2716" s="681"/>
      <c r="J2716" s="681" t="s">
        <v>6537</v>
      </c>
      <c r="K2716" s="681" t="s">
        <v>6538</v>
      </c>
      <c r="L2716" s="681"/>
    </row>
    <row r="2717" spans="2:12">
      <c r="B2717" s="681" t="s">
        <v>6539</v>
      </c>
      <c r="C2717" s="681" t="s">
        <v>2988</v>
      </c>
      <c r="D2717" s="681" t="s">
        <v>6210</v>
      </c>
      <c r="E2717" s="681" t="s">
        <v>6486</v>
      </c>
      <c r="F2717" s="681" t="s">
        <v>977</v>
      </c>
      <c r="G2717" s="681" t="s">
        <v>2063</v>
      </c>
      <c r="H2717" s="681" t="s">
        <v>2064</v>
      </c>
      <c r="I2717" s="681"/>
      <c r="J2717" s="681" t="s">
        <v>6540</v>
      </c>
      <c r="K2717" s="681" t="s">
        <v>6541</v>
      </c>
      <c r="L2717" s="681"/>
    </row>
    <row r="2718" spans="2:12">
      <c r="B2718" s="681" t="s">
        <v>6542</v>
      </c>
      <c r="C2718" s="681" t="s">
        <v>2988</v>
      </c>
      <c r="D2718" s="681" t="s">
        <v>6210</v>
      </c>
      <c r="E2718" s="681" t="s">
        <v>6486</v>
      </c>
      <c r="F2718" s="681" t="s">
        <v>946</v>
      </c>
      <c r="G2718" s="681" t="s">
        <v>2118</v>
      </c>
      <c r="H2718" s="681" t="s">
        <v>2990</v>
      </c>
      <c r="I2718" s="681"/>
      <c r="J2718" s="681" t="s">
        <v>6543</v>
      </c>
      <c r="K2718" s="681" t="s">
        <v>6544</v>
      </c>
      <c r="L2718" s="681"/>
    </row>
    <row r="2719" spans="2:12">
      <c r="B2719" s="681" t="s">
        <v>6545</v>
      </c>
      <c r="C2719" s="681" t="s">
        <v>2988</v>
      </c>
      <c r="D2719" s="681" t="s">
        <v>6210</v>
      </c>
      <c r="E2719" s="681" t="s">
        <v>6486</v>
      </c>
      <c r="F2719" s="681" t="s">
        <v>946</v>
      </c>
      <c r="G2719" s="681" t="s">
        <v>3030</v>
      </c>
      <c r="H2719" s="681" t="s">
        <v>2990</v>
      </c>
      <c r="I2719" s="681"/>
      <c r="J2719" s="681" t="s">
        <v>6546</v>
      </c>
      <c r="K2719" s="681" t="s">
        <v>6547</v>
      </c>
      <c r="L2719" s="681"/>
    </row>
    <row r="2720" spans="2:12">
      <c r="B2720" s="681" t="s">
        <v>6548</v>
      </c>
      <c r="C2720" s="681" t="s">
        <v>2988</v>
      </c>
      <c r="D2720" s="681" t="s">
        <v>6210</v>
      </c>
      <c r="E2720" s="681" t="s">
        <v>6486</v>
      </c>
      <c r="F2720" s="681" t="s">
        <v>946</v>
      </c>
      <c r="G2720" s="681" t="s">
        <v>3304</v>
      </c>
      <c r="H2720" s="681" t="s">
        <v>2064</v>
      </c>
      <c r="I2720" s="681"/>
      <c r="J2720" s="681" t="s">
        <v>6549</v>
      </c>
      <c r="K2720" s="681" t="s">
        <v>6550</v>
      </c>
      <c r="L2720" s="681"/>
    </row>
    <row r="2721" spans="2:12">
      <c r="B2721" s="681" t="s">
        <v>6551</v>
      </c>
      <c r="C2721" s="681" t="s">
        <v>2988</v>
      </c>
      <c r="D2721" s="681" t="s">
        <v>6210</v>
      </c>
      <c r="E2721" s="681" t="s">
        <v>6486</v>
      </c>
      <c r="F2721" s="681" t="s">
        <v>977</v>
      </c>
      <c r="G2721" s="681" t="s">
        <v>3110</v>
      </c>
      <c r="H2721" s="681" t="s">
        <v>2064</v>
      </c>
      <c r="I2721" s="681"/>
      <c r="J2721" s="681" t="s">
        <v>6552</v>
      </c>
      <c r="K2721" s="681" t="s">
        <v>6553</v>
      </c>
      <c r="L2721" s="681"/>
    </row>
    <row r="2722" spans="2:12">
      <c r="B2722" s="681" t="s">
        <v>6554</v>
      </c>
      <c r="C2722" s="681" t="s">
        <v>3813</v>
      </c>
      <c r="D2722" s="681" t="s">
        <v>6210</v>
      </c>
      <c r="E2722" s="681" t="s">
        <v>6486</v>
      </c>
      <c r="F2722" s="681" t="s">
        <v>977</v>
      </c>
      <c r="G2722" s="681" t="s">
        <v>2063</v>
      </c>
      <c r="H2722" s="681" t="s">
        <v>3814</v>
      </c>
      <c r="I2722" s="681"/>
      <c r="J2722" s="681" t="s">
        <v>6555</v>
      </c>
      <c r="K2722" s="681" t="s">
        <v>6556</v>
      </c>
      <c r="L2722" s="681"/>
    </row>
    <row r="2723" spans="2:12">
      <c r="B2723" s="681" t="s">
        <v>6557</v>
      </c>
      <c r="C2723" s="681" t="s">
        <v>3813</v>
      </c>
      <c r="D2723" s="681" t="s">
        <v>6210</v>
      </c>
      <c r="E2723" s="681" t="s">
        <v>6486</v>
      </c>
      <c r="F2723" s="681" t="s">
        <v>977</v>
      </c>
      <c r="G2723" s="681" t="s">
        <v>1989</v>
      </c>
      <c r="H2723" s="681" t="s">
        <v>3814</v>
      </c>
      <c r="I2723" s="681"/>
      <c r="J2723" s="681" t="s">
        <v>6558</v>
      </c>
      <c r="K2723" s="681" t="s">
        <v>6559</v>
      </c>
      <c r="L2723" s="681"/>
    </row>
    <row r="2724" spans="2:12">
      <c r="B2724" s="681" t="s">
        <v>6560</v>
      </c>
      <c r="C2724" s="681" t="s">
        <v>3813</v>
      </c>
      <c r="D2724" s="681" t="s">
        <v>6210</v>
      </c>
      <c r="E2724" s="681" t="s">
        <v>6486</v>
      </c>
      <c r="F2724" s="681" t="s">
        <v>977</v>
      </c>
      <c r="G2724" s="681" t="s">
        <v>1989</v>
      </c>
      <c r="H2724" s="681" t="s">
        <v>3828</v>
      </c>
      <c r="I2724" s="681"/>
      <c r="J2724" s="681" t="s">
        <v>6561</v>
      </c>
      <c r="K2724" s="681" t="s">
        <v>6562</v>
      </c>
      <c r="L2724" s="681"/>
    </row>
    <row r="2725" spans="2:12">
      <c r="B2725" s="681" t="s">
        <v>6563</v>
      </c>
      <c r="C2725" s="681" t="s">
        <v>3813</v>
      </c>
      <c r="D2725" s="681" t="s">
        <v>6210</v>
      </c>
      <c r="E2725" s="681" t="s">
        <v>6486</v>
      </c>
      <c r="F2725" s="681" t="s">
        <v>977</v>
      </c>
      <c r="G2725" s="681" t="s">
        <v>4103</v>
      </c>
      <c r="H2725" s="681" t="s">
        <v>3858</v>
      </c>
      <c r="I2725" s="681"/>
      <c r="J2725" s="681" t="s">
        <v>6564</v>
      </c>
      <c r="K2725" s="681" t="s">
        <v>6565</v>
      </c>
      <c r="L2725" s="681"/>
    </row>
    <row r="2726" spans="2:12">
      <c r="B2726" s="681" t="s">
        <v>6566</v>
      </c>
      <c r="C2726" s="681" t="s">
        <v>3813</v>
      </c>
      <c r="D2726" s="681" t="s">
        <v>6210</v>
      </c>
      <c r="E2726" s="681" t="s">
        <v>6486</v>
      </c>
      <c r="F2726" s="681" t="s">
        <v>977</v>
      </c>
      <c r="G2726" s="681" t="s">
        <v>4103</v>
      </c>
      <c r="H2726" s="681" t="s">
        <v>3998</v>
      </c>
      <c r="I2726" s="681"/>
      <c r="J2726" s="681" t="s">
        <v>6567</v>
      </c>
      <c r="K2726" s="681" t="s">
        <v>6568</v>
      </c>
      <c r="L2726" s="681"/>
    </row>
    <row r="2727" spans="2:12">
      <c r="B2727" s="681" t="s">
        <v>6569</v>
      </c>
      <c r="C2727" s="681" t="s">
        <v>3813</v>
      </c>
      <c r="D2727" s="681" t="s">
        <v>6210</v>
      </c>
      <c r="E2727" s="681" t="s">
        <v>6486</v>
      </c>
      <c r="F2727" s="681" t="s">
        <v>977</v>
      </c>
      <c r="G2727" s="681" t="s">
        <v>4103</v>
      </c>
      <c r="H2727" s="681" t="s">
        <v>3998</v>
      </c>
      <c r="I2727" s="681"/>
      <c r="J2727" s="681" t="s">
        <v>6570</v>
      </c>
      <c r="K2727" s="681" t="s">
        <v>6571</v>
      </c>
      <c r="L2727" s="681"/>
    </row>
    <row r="2728" spans="2:12">
      <c r="B2728" s="681" t="s">
        <v>6572</v>
      </c>
      <c r="C2728" s="681" t="s">
        <v>3813</v>
      </c>
      <c r="D2728" s="681" t="s">
        <v>6210</v>
      </c>
      <c r="E2728" s="681" t="s">
        <v>6486</v>
      </c>
      <c r="F2728" s="681" t="s">
        <v>977</v>
      </c>
      <c r="G2728" s="681" t="s">
        <v>4103</v>
      </c>
      <c r="H2728" s="681" t="s">
        <v>3858</v>
      </c>
      <c r="I2728" s="681"/>
      <c r="J2728" s="681" t="s">
        <v>6573</v>
      </c>
      <c r="K2728" s="681" t="s">
        <v>6574</v>
      </c>
      <c r="L2728" s="681"/>
    </row>
    <row r="2729" spans="2:12">
      <c r="B2729" s="681" t="s">
        <v>6575</v>
      </c>
      <c r="C2729" s="681" t="s">
        <v>3813</v>
      </c>
      <c r="D2729" s="681" t="s">
        <v>6210</v>
      </c>
      <c r="E2729" s="681" t="s">
        <v>6486</v>
      </c>
      <c r="F2729" s="681" t="s">
        <v>977</v>
      </c>
      <c r="G2729" s="681" t="s">
        <v>2063</v>
      </c>
      <c r="H2729" s="681" t="s">
        <v>3814</v>
      </c>
      <c r="I2729" s="681"/>
      <c r="J2729" s="681" t="s">
        <v>6576</v>
      </c>
      <c r="K2729" s="681" t="s">
        <v>6577</v>
      </c>
      <c r="L2729" s="681"/>
    </row>
    <row r="2730" spans="2:12">
      <c r="B2730" s="681" t="s">
        <v>6578</v>
      </c>
      <c r="C2730" s="681" t="s">
        <v>3813</v>
      </c>
      <c r="D2730" s="681" t="s">
        <v>6210</v>
      </c>
      <c r="E2730" s="681" t="s">
        <v>6486</v>
      </c>
      <c r="F2730" s="681" t="s">
        <v>946</v>
      </c>
      <c r="G2730" s="681" t="s">
        <v>3902</v>
      </c>
      <c r="H2730" s="681" t="s">
        <v>3828</v>
      </c>
      <c r="I2730" s="681"/>
      <c r="J2730" s="681" t="s">
        <v>6579</v>
      </c>
      <c r="K2730" s="681" t="s">
        <v>6580</v>
      </c>
      <c r="L2730" s="681"/>
    </row>
    <row r="2731" spans="2:12">
      <c r="B2731" s="681" t="s">
        <v>6581</v>
      </c>
      <c r="C2731" s="681" t="s">
        <v>3813</v>
      </c>
      <c r="D2731" s="681" t="s">
        <v>6210</v>
      </c>
      <c r="E2731" s="681" t="s">
        <v>6486</v>
      </c>
      <c r="F2731" s="681" t="s">
        <v>946</v>
      </c>
      <c r="G2731" s="681" t="s">
        <v>3925</v>
      </c>
      <c r="H2731" s="681" t="s">
        <v>3814</v>
      </c>
      <c r="I2731" s="681"/>
      <c r="J2731" s="681" t="s">
        <v>6441</v>
      </c>
      <c r="K2731" s="681" t="s">
        <v>6582</v>
      </c>
      <c r="L2731" s="681"/>
    </row>
    <row r="2732" spans="2:12">
      <c r="B2732" s="681" t="s">
        <v>6583</v>
      </c>
      <c r="C2732" s="681" t="s">
        <v>3813</v>
      </c>
      <c r="D2732" s="681" t="s">
        <v>6210</v>
      </c>
      <c r="E2732" s="681" t="s">
        <v>6486</v>
      </c>
      <c r="F2732" s="681" t="s">
        <v>946</v>
      </c>
      <c r="G2732" s="681" t="s">
        <v>3925</v>
      </c>
      <c r="H2732" s="681" t="s">
        <v>3943</v>
      </c>
      <c r="I2732" s="681"/>
      <c r="J2732" s="681" t="s">
        <v>6584</v>
      </c>
      <c r="K2732" s="681" t="s">
        <v>6585</v>
      </c>
      <c r="L2732" s="681"/>
    </row>
  </sheetData>
  <mergeCells count="2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 ref="R3:X3"/>
    <mergeCell ref="B5:B7"/>
    <mergeCell ref="C5:C7"/>
    <mergeCell ref="D5:D7"/>
    <mergeCell ref="E5:E7"/>
    <mergeCell ref="F5:F7"/>
    <mergeCell ref="G5:G7"/>
    <mergeCell ref="H5:H7"/>
    <mergeCell ref="I5:I7"/>
    <mergeCell ref="J5:K6"/>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3:AJ2732"/>
  <sheetViews>
    <sheetView view="pageBreakPreview" zoomScale="40" zoomScaleNormal="40" zoomScaleSheetLayoutView="40" workbookViewId="0"/>
  </sheetViews>
  <sheetFormatPr defaultColWidth="9" defaultRowHeight="13"/>
  <cols>
    <col min="1" max="1" width="6.26953125" style="614" bestFit="1" customWidth="1"/>
    <col min="2" max="2" width="27.26953125" style="614" customWidth="1"/>
    <col min="3" max="4" width="20.453125" style="614" bestFit="1" customWidth="1"/>
    <col min="5" max="5" width="12.90625" style="614" customWidth="1"/>
    <col min="6" max="6" width="7.26953125" style="614" customWidth="1"/>
    <col min="7" max="7" width="20.26953125" style="614" customWidth="1"/>
    <col min="8" max="8" width="12.26953125" style="614" customWidth="1"/>
    <col min="9" max="9" width="9.453125" style="614" bestFit="1" customWidth="1"/>
    <col min="10" max="10" width="5.453125" style="614" bestFit="1" customWidth="1"/>
    <col min="11" max="11" width="5.453125" style="614" customWidth="1"/>
    <col min="12" max="12" width="11.6328125" style="614" bestFit="1" customWidth="1"/>
    <col min="13" max="13" width="17.453125" style="614" customWidth="1"/>
    <col min="14" max="14" width="12.7265625" style="614" customWidth="1"/>
    <col min="15" max="15" width="20.453125" style="614" bestFit="1" customWidth="1"/>
    <col min="16" max="16" width="19.6328125" style="614" customWidth="1"/>
    <col min="17" max="17" width="10.7265625" style="614" customWidth="1"/>
    <col min="18" max="18" width="15.7265625" style="614" customWidth="1"/>
    <col min="19" max="19" width="10.7265625" style="614" customWidth="1"/>
    <col min="20" max="20" width="15.7265625" style="614" customWidth="1"/>
    <col min="21" max="21" width="12.7265625" style="614" customWidth="1"/>
    <col min="22" max="22" width="20.453125" style="614" bestFit="1" customWidth="1"/>
    <col min="23" max="23" width="19.6328125" style="614" customWidth="1"/>
    <col min="24" max="24" width="10.7265625" style="614" customWidth="1"/>
    <col min="25" max="25" width="15.7265625" style="614" customWidth="1"/>
    <col min="26" max="26" width="10.7265625" style="614" customWidth="1"/>
    <col min="27" max="27" width="15.7265625" style="614" customWidth="1"/>
    <col min="28" max="28" width="21.6328125" style="614" customWidth="1"/>
    <col min="29" max="29" width="11.453125" style="614" customWidth="1"/>
    <col min="30" max="16384" width="9" style="614"/>
  </cols>
  <sheetData>
    <row r="3" spans="1:29" ht="28">
      <c r="B3" s="615" t="s">
        <v>6586</v>
      </c>
      <c r="N3" s="1916" t="s">
        <v>6587</v>
      </c>
      <c r="O3" s="1916"/>
      <c r="P3" s="1916"/>
      <c r="Q3" s="1916"/>
      <c r="R3" s="1916"/>
      <c r="S3" s="1916"/>
      <c r="T3" s="1916"/>
    </row>
    <row r="4" spans="1:29" ht="17" thickBot="1">
      <c r="B4" s="616" t="s">
        <v>872</v>
      </c>
      <c r="C4" s="616" t="s">
        <v>873</v>
      </c>
      <c r="D4" s="616" t="s">
        <v>874</v>
      </c>
      <c r="E4" s="616" t="s">
        <v>875</v>
      </c>
      <c r="F4" s="616" t="s">
        <v>876</v>
      </c>
      <c r="G4" s="616" t="s">
        <v>877</v>
      </c>
      <c r="H4" s="616" t="s">
        <v>878</v>
      </c>
      <c r="I4" s="616" t="s">
        <v>879</v>
      </c>
      <c r="J4" s="616" t="s">
        <v>880</v>
      </c>
      <c r="K4" s="616" t="s">
        <v>881</v>
      </c>
      <c r="L4" s="616" t="s">
        <v>882</v>
      </c>
      <c r="M4" s="616" t="s">
        <v>883</v>
      </c>
      <c r="N4" s="617" t="s">
        <v>884</v>
      </c>
      <c r="O4" s="617" t="s">
        <v>885</v>
      </c>
      <c r="P4" s="617" t="s">
        <v>886</v>
      </c>
      <c r="Q4" s="617" t="s">
        <v>887</v>
      </c>
      <c r="R4" s="617" t="s">
        <v>888</v>
      </c>
      <c r="S4" s="617" t="s">
        <v>889</v>
      </c>
      <c r="T4" s="617" t="s">
        <v>890</v>
      </c>
      <c r="U4" s="616" t="s">
        <v>891</v>
      </c>
      <c r="V4" s="616" t="s">
        <v>892</v>
      </c>
      <c r="W4" s="616" t="s">
        <v>893</v>
      </c>
      <c r="X4" s="616" t="s">
        <v>894</v>
      </c>
      <c r="Y4" s="616" t="s">
        <v>895</v>
      </c>
      <c r="Z4" s="616" t="s">
        <v>896</v>
      </c>
      <c r="AA4" s="616" t="s">
        <v>897</v>
      </c>
      <c r="AB4" s="616" t="s">
        <v>898</v>
      </c>
      <c r="AC4" s="616" t="s">
        <v>899</v>
      </c>
    </row>
    <row r="5" spans="1:29" ht="24.75" customHeight="1" thickTop="1">
      <c r="B5" s="1917" t="s">
        <v>904</v>
      </c>
      <c r="C5" s="1919" t="s">
        <v>905</v>
      </c>
      <c r="D5" s="1921" t="s">
        <v>906</v>
      </c>
      <c r="E5" s="1919" t="s">
        <v>907</v>
      </c>
      <c r="F5" s="1921" t="s">
        <v>908</v>
      </c>
      <c r="G5" s="1919" t="s">
        <v>909</v>
      </c>
      <c r="H5" s="1919" t="s">
        <v>910</v>
      </c>
      <c r="I5" s="1923" t="s">
        <v>911</v>
      </c>
      <c r="J5" s="1925" t="s">
        <v>6588</v>
      </c>
      <c r="K5" s="1931"/>
      <c r="L5" s="1934" t="s">
        <v>6589</v>
      </c>
      <c r="M5" s="1936" t="s">
        <v>6590</v>
      </c>
      <c r="N5" s="1939" t="s">
        <v>916</v>
      </c>
      <c r="O5" s="1940"/>
      <c r="P5" s="1940"/>
      <c r="Q5" s="1940"/>
      <c r="R5" s="1940"/>
      <c r="S5" s="1940"/>
      <c r="T5" s="1949"/>
      <c r="U5" s="1939" t="s">
        <v>917</v>
      </c>
      <c r="V5" s="1940"/>
      <c r="W5" s="1940"/>
      <c r="X5" s="1940"/>
      <c r="Y5" s="1940"/>
      <c r="Z5" s="1940"/>
      <c r="AA5" s="1949"/>
      <c r="AB5" s="1942" t="s">
        <v>918</v>
      </c>
      <c r="AC5" s="1943"/>
    </row>
    <row r="6" spans="1:29" ht="21" customHeight="1">
      <c r="B6" s="1918"/>
      <c r="C6" s="1920"/>
      <c r="D6" s="1922"/>
      <c r="E6" s="1920"/>
      <c r="F6" s="1922"/>
      <c r="G6" s="1920"/>
      <c r="H6" s="1920"/>
      <c r="I6" s="1924"/>
      <c r="J6" s="1927"/>
      <c r="K6" s="1933"/>
      <c r="L6" s="1935"/>
      <c r="M6" s="1937"/>
      <c r="N6" s="1944" t="s">
        <v>919</v>
      </c>
      <c r="O6" s="1945" t="s">
        <v>920</v>
      </c>
      <c r="P6" s="1945" t="s">
        <v>921</v>
      </c>
      <c r="Q6" s="1945" t="s">
        <v>922</v>
      </c>
      <c r="R6" s="1945"/>
      <c r="S6" s="1945"/>
      <c r="T6" s="1947"/>
      <c r="U6" s="1944" t="s">
        <v>919</v>
      </c>
      <c r="V6" s="1945" t="s">
        <v>920</v>
      </c>
      <c r="W6" s="1945" t="s">
        <v>921</v>
      </c>
      <c r="X6" s="1945" t="s">
        <v>922</v>
      </c>
      <c r="Y6" s="1945"/>
      <c r="Z6" s="1945"/>
      <c r="AA6" s="1947"/>
      <c r="AB6" s="1948" t="s">
        <v>923</v>
      </c>
      <c r="AC6" s="1929" t="s">
        <v>924</v>
      </c>
    </row>
    <row r="7" spans="1:29" ht="56.25" customHeight="1">
      <c r="B7" s="1918"/>
      <c r="C7" s="1920"/>
      <c r="D7" s="1922"/>
      <c r="E7" s="1920"/>
      <c r="F7" s="1922"/>
      <c r="G7" s="1920"/>
      <c r="H7" s="1920"/>
      <c r="I7" s="1924"/>
      <c r="J7" s="618" t="s">
        <v>925</v>
      </c>
      <c r="K7" s="686" t="s">
        <v>926</v>
      </c>
      <c r="L7" s="1935"/>
      <c r="M7" s="1938"/>
      <c r="N7" s="1944"/>
      <c r="O7" s="1945"/>
      <c r="P7" s="1945"/>
      <c r="Q7" s="622" t="s">
        <v>929</v>
      </c>
      <c r="R7" s="622" t="s">
        <v>930</v>
      </c>
      <c r="S7" s="622" t="s">
        <v>931</v>
      </c>
      <c r="T7" s="624" t="s">
        <v>932</v>
      </c>
      <c r="U7" s="1944"/>
      <c r="V7" s="1945"/>
      <c r="W7" s="1945"/>
      <c r="X7" s="622" t="s">
        <v>929</v>
      </c>
      <c r="Y7" s="622" t="s">
        <v>930</v>
      </c>
      <c r="Z7" s="622" t="s">
        <v>931</v>
      </c>
      <c r="AA7" s="624" t="s">
        <v>932</v>
      </c>
      <c r="AB7" s="1948"/>
      <c r="AC7" s="1929"/>
    </row>
    <row r="8" spans="1:29" ht="83.25" customHeight="1" thickBot="1">
      <c r="A8" s="625"/>
      <c r="B8" s="626" t="s">
        <v>933</v>
      </c>
      <c r="C8" s="627" t="s">
        <v>934</v>
      </c>
      <c r="D8" s="627" t="s">
        <v>934</v>
      </c>
      <c r="E8" s="628"/>
      <c r="F8" s="627" t="s">
        <v>934</v>
      </c>
      <c r="G8" s="628"/>
      <c r="H8" s="627" t="s">
        <v>934</v>
      </c>
      <c r="I8" s="629"/>
      <c r="J8" s="630"/>
      <c r="K8" s="632" t="s">
        <v>934</v>
      </c>
      <c r="L8" s="633" t="s">
        <v>934</v>
      </c>
      <c r="M8" s="634" t="s">
        <v>6591</v>
      </c>
      <c r="N8" s="635" t="s">
        <v>934</v>
      </c>
      <c r="O8" s="636"/>
      <c r="P8" s="636" t="s">
        <v>6592</v>
      </c>
      <c r="Q8" s="636" t="s">
        <v>934</v>
      </c>
      <c r="R8" s="636" t="s">
        <v>939</v>
      </c>
      <c r="S8" s="636" t="s">
        <v>934</v>
      </c>
      <c r="T8" s="638" t="s">
        <v>940</v>
      </c>
      <c r="U8" s="635" t="s">
        <v>934</v>
      </c>
      <c r="V8" s="633" t="s">
        <v>6591</v>
      </c>
      <c r="W8" s="636" t="s">
        <v>6592</v>
      </c>
      <c r="X8" s="636" t="s">
        <v>934</v>
      </c>
      <c r="Y8" s="636" t="s">
        <v>939</v>
      </c>
      <c r="Z8" s="636" t="s">
        <v>934</v>
      </c>
      <c r="AA8" s="638" t="s">
        <v>940</v>
      </c>
      <c r="AB8" s="639"/>
      <c r="AC8" s="640"/>
    </row>
    <row r="9" spans="1:29" ht="50.25" customHeight="1" thickTop="1">
      <c r="A9" s="625" t="s">
        <v>941</v>
      </c>
      <c r="B9" s="641" t="s">
        <v>942</v>
      </c>
      <c r="C9" s="642" t="s">
        <v>943</v>
      </c>
      <c r="D9" s="642" t="s">
        <v>944</v>
      </c>
      <c r="E9" s="642" t="s">
        <v>945</v>
      </c>
      <c r="F9" s="642" t="s">
        <v>946</v>
      </c>
      <c r="G9" s="642" t="s">
        <v>947</v>
      </c>
      <c r="H9" s="642" t="s">
        <v>948</v>
      </c>
      <c r="I9" s="643" t="s">
        <v>949</v>
      </c>
      <c r="J9" s="644" t="s">
        <v>950</v>
      </c>
      <c r="K9" s="687" t="s">
        <v>951</v>
      </c>
      <c r="L9" s="644" t="s">
        <v>956</v>
      </c>
      <c r="M9" s="647"/>
      <c r="N9" s="648" t="s">
        <v>960</v>
      </c>
      <c r="O9" s="645" t="s">
        <v>958</v>
      </c>
      <c r="P9" s="645" t="s">
        <v>958</v>
      </c>
      <c r="Q9" s="645" t="s">
        <v>959</v>
      </c>
      <c r="R9" s="649">
        <v>200</v>
      </c>
      <c r="S9" s="645" t="s">
        <v>959</v>
      </c>
      <c r="T9" s="651">
        <v>10</v>
      </c>
      <c r="U9" s="648"/>
      <c r="V9" s="645"/>
      <c r="W9" s="645"/>
      <c r="X9" s="645"/>
      <c r="Y9" s="649"/>
      <c r="Z9" s="645"/>
      <c r="AA9" s="651"/>
      <c r="AB9" s="652" t="s">
        <v>962</v>
      </c>
      <c r="AC9" s="653" t="s">
        <v>963</v>
      </c>
    </row>
    <row r="10" spans="1:29" ht="50.25" customHeight="1">
      <c r="A10" s="625"/>
      <c r="B10" s="654"/>
      <c r="C10" s="655"/>
      <c r="D10" s="655"/>
      <c r="E10" s="655"/>
      <c r="F10" s="655"/>
      <c r="G10" s="655"/>
      <c r="H10" s="655"/>
      <c r="I10" s="656"/>
      <c r="J10" s="657"/>
      <c r="K10" s="688"/>
      <c r="L10" s="657"/>
      <c r="M10" s="660"/>
      <c r="N10" s="648"/>
      <c r="O10" s="658"/>
      <c r="P10" s="658"/>
      <c r="Q10" s="658"/>
      <c r="R10" s="662"/>
      <c r="S10" s="658"/>
      <c r="T10" s="664"/>
      <c r="U10" s="648"/>
      <c r="V10" s="658"/>
      <c r="W10" s="658"/>
      <c r="X10" s="658"/>
      <c r="Y10" s="662"/>
      <c r="Z10" s="658"/>
      <c r="AA10" s="664"/>
      <c r="AB10" s="665"/>
      <c r="AC10" s="666"/>
    </row>
    <row r="11" spans="1:29" ht="50.25" customHeight="1">
      <c r="A11" s="625"/>
      <c r="B11" s="654"/>
      <c r="C11" s="655"/>
      <c r="D11" s="655"/>
      <c r="E11" s="655"/>
      <c r="F11" s="655"/>
      <c r="G11" s="655"/>
      <c r="H11" s="655"/>
      <c r="I11" s="656"/>
      <c r="J11" s="657"/>
      <c r="K11" s="688"/>
      <c r="L11" s="657"/>
      <c r="M11" s="660"/>
      <c r="N11" s="648"/>
      <c r="O11" s="658"/>
      <c r="P11" s="658"/>
      <c r="Q11" s="658"/>
      <c r="R11" s="662"/>
      <c r="S11" s="658"/>
      <c r="T11" s="664"/>
      <c r="U11" s="648"/>
      <c r="V11" s="658"/>
      <c r="W11" s="658"/>
      <c r="X11" s="658"/>
      <c r="Y11" s="662"/>
      <c r="Z11" s="658"/>
      <c r="AA11" s="664"/>
      <c r="AB11" s="665"/>
      <c r="AC11" s="666"/>
    </row>
    <row r="12" spans="1:29" ht="50.25" customHeight="1">
      <c r="A12" s="625"/>
      <c r="B12" s="654"/>
      <c r="C12" s="655"/>
      <c r="D12" s="655"/>
      <c r="E12" s="655"/>
      <c r="F12" s="655"/>
      <c r="G12" s="655"/>
      <c r="H12" s="655"/>
      <c r="I12" s="656"/>
      <c r="J12" s="657"/>
      <c r="K12" s="688"/>
      <c r="L12" s="657"/>
      <c r="M12" s="660"/>
      <c r="N12" s="648"/>
      <c r="O12" s="658"/>
      <c r="P12" s="658"/>
      <c r="Q12" s="658"/>
      <c r="R12" s="662"/>
      <c r="S12" s="658"/>
      <c r="T12" s="664"/>
      <c r="U12" s="648"/>
      <c r="V12" s="658"/>
      <c r="W12" s="658"/>
      <c r="X12" s="658"/>
      <c r="Y12" s="662"/>
      <c r="Z12" s="658"/>
      <c r="AA12" s="664"/>
      <c r="AB12" s="665"/>
      <c r="AC12" s="666"/>
    </row>
    <row r="13" spans="1:29" ht="50.25" customHeight="1">
      <c r="A13" s="625"/>
      <c r="B13" s="654"/>
      <c r="C13" s="655"/>
      <c r="D13" s="655"/>
      <c r="E13" s="655"/>
      <c r="F13" s="655"/>
      <c r="G13" s="655"/>
      <c r="H13" s="655"/>
      <c r="I13" s="656"/>
      <c r="J13" s="657"/>
      <c r="K13" s="688"/>
      <c r="L13" s="657"/>
      <c r="M13" s="660"/>
      <c r="N13" s="648"/>
      <c r="O13" s="658"/>
      <c r="P13" s="658"/>
      <c r="Q13" s="658"/>
      <c r="R13" s="662"/>
      <c r="S13" s="658"/>
      <c r="T13" s="664"/>
      <c r="U13" s="648"/>
      <c r="V13" s="658"/>
      <c r="W13" s="658"/>
      <c r="X13" s="658"/>
      <c r="Y13" s="662"/>
      <c r="Z13" s="658"/>
      <c r="AA13" s="664"/>
      <c r="AB13" s="665"/>
      <c r="AC13" s="666"/>
    </row>
    <row r="14" spans="1:29" ht="50.25" customHeight="1">
      <c r="A14" s="625"/>
      <c r="B14" s="654"/>
      <c r="C14" s="655"/>
      <c r="D14" s="655"/>
      <c r="E14" s="655"/>
      <c r="F14" s="655"/>
      <c r="G14" s="655"/>
      <c r="H14" s="655"/>
      <c r="I14" s="656"/>
      <c r="J14" s="657"/>
      <c r="K14" s="688"/>
      <c r="L14" s="657"/>
      <c r="M14" s="660"/>
      <c r="N14" s="648"/>
      <c r="O14" s="658"/>
      <c r="P14" s="658"/>
      <c r="Q14" s="658"/>
      <c r="R14" s="662"/>
      <c r="S14" s="658"/>
      <c r="T14" s="664"/>
      <c r="U14" s="648"/>
      <c r="V14" s="658"/>
      <c r="W14" s="658"/>
      <c r="X14" s="658"/>
      <c r="Y14" s="662"/>
      <c r="Z14" s="658"/>
      <c r="AA14" s="664"/>
      <c r="AB14" s="665"/>
      <c r="AC14" s="666"/>
    </row>
    <row r="15" spans="1:29" ht="50.25" customHeight="1">
      <c r="A15" s="625"/>
      <c r="B15" s="654"/>
      <c r="C15" s="655"/>
      <c r="D15" s="655"/>
      <c r="E15" s="655"/>
      <c r="F15" s="655"/>
      <c r="G15" s="655"/>
      <c r="H15" s="655"/>
      <c r="I15" s="656"/>
      <c r="J15" s="657"/>
      <c r="K15" s="688"/>
      <c r="L15" s="657"/>
      <c r="M15" s="660"/>
      <c r="N15" s="648"/>
      <c r="O15" s="658"/>
      <c r="P15" s="658"/>
      <c r="Q15" s="658"/>
      <c r="R15" s="662"/>
      <c r="S15" s="658"/>
      <c r="T15" s="664"/>
      <c r="U15" s="648"/>
      <c r="V15" s="658"/>
      <c r="W15" s="658"/>
      <c r="X15" s="658"/>
      <c r="Y15" s="662"/>
      <c r="Z15" s="658"/>
      <c r="AA15" s="664"/>
      <c r="AB15" s="665"/>
      <c r="AC15" s="666"/>
    </row>
    <row r="16" spans="1:29" ht="50.25" customHeight="1">
      <c r="A16" s="625"/>
      <c r="B16" s="654"/>
      <c r="C16" s="655"/>
      <c r="D16" s="655"/>
      <c r="E16" s="655"/>
      <c r="F16" s="655"/>
      <c r="G16" s="655"/>
      <c r="H16" s="655"/>
      <c r="I16" s="656"/>
      <c r="J16" s="657"/>
      <c r="K16" s="688"/>
      <c r="L16" s="657"/>
      <c r="M16" s="660"/>
      <c r="N16" s="648"/>
      <c r="O16" s="658"/>
      <c r="P16" s="658"/>
      <c r="Q16" s="658"/>
      <c r="R16" s="662"/>
      <c r="S16" s="658"/>
      <c r="T16" s="664"/>
      <c r="U16" s="648"/>
      <c r="V16" s="658"/>
      <c r="W16" s="658"/>
      <c r="X16" s="658"/>
      <c r="Y16" s="662"/>
      <c r="Z16" s="658"/>
      <c r="AA16" s="664"/>
      <c r="AB16" s="665"/>
      <c r="AC16" s="666"/>
    </row>
    <row r="17" spans="1:29" ht="50.25" customHeight="1">
      <c r="A17" s="625"/>
      <c r="B17" s="654"/>
      <c r="C17" s="655"/>
      <c r="D17" s="655"/>
      <c r="E17" s="655"/>
      <c r="F17" s="655"/>
      <c r="G17" s="655"/>
      <c r="H17" s="655"/>
      <c r="I17" s="656"/>
      <c r="J17" s="657"/>
      <c r="K17" s="688"/>
      <c r="L17" s="657"/>
      <c r="M17" s="660"/>
      <c r="N17" s="648"/>
      <c r="O17" s="658"/>
      <c r="P17" s="658"/>
      <c r="Q17" s="658"/>
      <c r="R17" s="662"/>
      <c r="S17" s="658"/>
      <c r="T17" s="664"/>
      <c r="U17" s="648"/>
      <c r="V17" s="658"/>
      <c r="W17" s="658"/>
      <c r="X17" s="658"/>
      <c r="Y17" s="662"/>
      <c r="Z17" s="658"/>
      <c r="AA17" s="664"/>
      <c r="AB17" s="665"/>
      <c r="AC17" s="666"/>
    </row>
    <row r="18" spans="1:29" ht="50.25" customHeight="1">
      <c r="A18" s="625"/>
      <c r="B18" s="654"/>
      <c r="C18" s="655"/>
      <c r="D18" s="655"/>
      <c r="E18" s="655"/>
      <c r="F18" s="655"/>
      <c r="G18" s="655"/>
      <c r="H18" s="655"/>
      <c r="I18" s="656"/>
      <c r="J18" s="657"/>
      <c r="K18" s="688"/>
      <c r="L18" s="657"/>
      <c r="M18" s="660"/>
      <c r="N18" s="648"/>
      <c r="O18" s="658"/>
      <c r="P18" s="658"/>
      <c r="Q18" s="658"/>
      <c r="R18" s="662"/>
      <c r="S18" s="658"/>
      <c r="T18" s="664"/>
      <c r="U18" s="648"/>
      <c r="V18" s="658"/>
      <c r="W18" s="658"/>
      <c r="X18" s="658"/>
      <c r="Y18" s="662"/>
      <c r="Z18" s="658"/>
      <c r="AA18" s="664"/>
      <c r="AB18" s="665"/>
      <c r="AC18" s="666"/>
    </row>
    <row r="19" spans="1:29" ht="50.25" customHeight="1">
      <c r="A19" s="625"/>
      <c r="B19" s="654"/>
      <c r="C19" s="655"/>
      <c r="D19" s="655"/>
      <c r="E19" s="655"/>
      <c r="F19" s="655"/>
      <c r="G19" s="655"/>
      <c r="H19" s="655"/>
      <c r="I19" s="656"/>
      <c r="J19" s="657"/>
      <c r="K19" s="688"/>
      <c r="L19" s="657"/>
      <c r="M19" s="660"/>
      <c r="N19" s="648"/>
      <c r="O19" s="658"/>
      <c r="P19" s="658"/>
      <c r="Q19" s="658"/>
      <c r="R19" s="662"/>
      <c r="S19" s="658"/>
      <c r="T19" s="664"/>
      <c r="U19" s="648"/>
      <c r="V19" s="658"/>
      <c r="W19" s="658"/>
      <c r="X19" s="658"/>
      <c r="Y19" s="662"/>
      <c r="Z19" s="658"/>
      <c r="AA19" s="664"/>
      <c r="AB19" s="665"/>
      <c r="AC19" s="666"/>
    </row>
    <row r="20" spans="1:29" ht="50.25" customHeight="1">
      <c r="A20" s="625"/>
      <c r="B20" s="654"/>
      <c r="C20" s="655"/>
      <c r="D20" s="655"/>
      <c r="E20" s="655"/>
      <c r="F20" s="655"/>
      <c r="G20" s="655"/>
      <c r="H20" s="655"/>
      <c r="I20" s="656"/>
      <c r="J20" s="657"/>
      <c r="K20" s="688"/>
      <c r="L20" s="657"/>
      <c r="M20" s="660"/>
      <c r="N20" s="648"/>
      <c r="O20" s="658"/>
      <c r="P20" s="658"/>
      <c r="Q20" s="658"/>
      <c r="R20" s="662"/>
      <c r="S20" s="658"/>
      <c r="T20" s="664"/>
      <c r="U20" s="648"/>
      <c r="V20" s="658"/>
      <c r="W20" s="658"/>
      <c r="X20" s="658"/>
      <c r="Y20" s="662"/>
      <c r="Z20" s="658"/>
      <c r="AA20" s="664"/>
      <c r="AB20" s="665"/>
      <c r="AC20" s="666"/>
    </row>
    <row r="21" spans="1:29" ht="50.25" customHeight="1">
      <c r="A21" s="625"/>
      <c r="B21" s="654"/>
      <c r="C21" s="655"/>
      <c r="D21" s="655"/>
      <c r="E21" s="655"/>
      <c r="F21" s="655"/>
      <c r="G21" s="655"/>
      <c r="H21" s="655"/>
      <c r="I21" s="656"/>
      <c r="J21" s="657"/>
      <c r="K21" s="688"/>
      <c r="L21" s="657"/>
      <c r="M21" s="660"/>
      <c r="N21" s="648"/>
      <c r="O21" s="658"/>
      <c r="P21" s="658"/>
      <c r="Q21" s="658"/>
      <c r="R21" s="662"/>
      <c r="S21" s="658"/>
      <c r="T21" s="664"/>
      <c r="U21" s="648"/>
      <c r="V21" s="658"/>
      <c r="W21" s="658"/>
      <c r="X21" s="658"/>
      <c r="Y21" s="662"/>
      <c r="Z21" s="658"/>
      <c r="AA21" s="664"/>
      <c r="AB21" s="665"/>
      <c r="AC21" s="666"/>
    </row>
    <row r="22" spans="1:29" ht="50.25" customHeight="1">
      <c r="A22" s="625"/>
      <c r="B22" s="654"/>
      <c r="C22" s="655"/>
      <c r="D22" s="655"/>
      <c r="E22" s="655"/>
      <c r="F22" s="655"/>
      <c r="G22" s="655"/>
      <c r="H22" s="655"/>
      <c r="I22" s="656"/>
      <c r="J22" s="657"/>
      <c r="K22" s="688"/>
      <c r="L22" s="657"/>
      <c r="M22" s="660"/>
      <c r="N22" s="648"/>
      <c r="O22" s="658"/>
      <c r="P22" s="658"/>
      <c r="Q22" s="658"/>
      <c r="R22" s="662"/>
      <c r="S22" s="658"/>
      <c r="T22" s="664"/>
      <c r="U22" s="648"/>
      <c r="V22" s="658"/>
      <c r="W22" s="658"/>
      <c r="X22" s="658"/>
      <c r="Y22" s="662"/>
      <c r="Z22" s="658"/>
      <c r="AA22" s="664"/>
      <c r="AB22" s="665"/>
      <c r="AC22" s="666"/>
    </row>
    <row r="23" spans="1:29" ht="50.25" customHeight="1">
      <c r="A23" s="625"/>
      <c r="B23" s="654"/>
      <c r="C23" s="655"/>
      <c r="D23" s="655"/>
      <c r="E23" s="655"/>
      <c r="F23" s="655"/>
      <c r="G23" s="655"/>
      <c r="H23" s="655"/>
      <c r="I23" s="656"/>
      <c r="J23" s="657"/>
      <c r="K23" s="688"/>
      <c r="L23" s="657"/>
      <c r="M23" s="660"/>
      <c r="N23" s="648"/>
      <c r="O23" s="658"/>
      <c r="P23" s="658"/>
      <c r="Q23" s="658"/>
      <c r="R23" s="662"/>
      <c r="S23" s="658"/>
      <c r="T23" s="664"/>
      <c r="U23" s="648"/>
      <c r="V23" s="658"/>
      <c r="W23" s="658"/>
      <c r="X23" s="658"/>
      <c r="Y23" s="662"/>
      <c r="Z23" s="658"/>
      <c r="AA23" s="664"/>
      <c r="AB23" s="665"/>
      <c r="AC23" s="666"/>
    </row>
    <row r="24" spans="1:29" ht="50.25" customHeight="1">
      <c r="A24" s="625"/>
      <c r="B24" s="654"/>
      <c r="C24" s="655"/>
      <c r="D24" s="655"/>
      <c r="E24" s="655"/>
      <c r="F24" s="655"/>
      <c r="G24" s="655"/>
      <c r="H24" s="655"/>
      <c r="I24" s="656"/>
      <c r="J24" s="657"/>
      <c r="K24" s="688"/>
      <c r="L24" s="657"/>
      <c r="M24" s="660"/>
      <c r="N24" s="648"/>
      <c r="O24" s="658"/>
      <c r="P24" s="658"/>
      <c r="Q24" s="658"/>
      <c r="R24" s="662"/>
      <c r="S24" s="658"/>
      <c r="T24" s="664"/>
      <c r="U24" s="648"/>
      <c r="V24" s="658"/>
      <c r="W24" s="658"/>
      <c r="X24" s="658"/>
      <c r="Y24" s="662"/>
      <c r="Z24" s="658"/>
      <c r="AA24" s="664"/>
      <c r="AB24" s="665"/>
      <c r="AC24" s="666"/>
    </row>
    <row r="25" spans="1:29" ht="50.25" customHeight="1">
      <c r="A25" s="625"/>
      <c r="B25" s="654"/>
      <c r="C25" s="655"/>
      <c r="D25" s="655"/>
      <c r="E25" s="655"/>
      <c r="F25" s="655"/>
      <c r="G25" s="655"/>
      <c r="H25" s="655"/>
      <c r="I25" s="656"/>
      <c r="J25" s="657"/>
      <c r="K25" s="688"/>
      <c r="L25" s="657"/>
      <c r="M25" s="660"/>
      <c r="N25" s="648"/>
      <c r="O25" s="658"/>
      <c r="P25" s="658"/>
      <c r="Q25" s="658"/>
      <c r="R25" s="662"/>
      <c r="S25" s="658"/>
      <c r="T25" s="664"/>
      <c r="U25" s="648"/>
      <c r="V25" s="658"/>
      <c r="W25" s="658"/>
      <c r="X25" s="658"/>
      <c r="Y25" s="662"/>
      <c r="Z25" s="658"/>
      <c r="AA25" s="664"/>
      <c r="AB25" s="665"/>
      <c r="AC25" s="666"/>
    </row>
    <row r="26" spans="1:29" ht="50.25" customHeight="1">
      <c r="A26" s="625"/>
      <c r="B26" s="654"/>
      <c r="C26" s="655"/>
      <c r="D26" s="655"/>
      <c r="E26" s="655"/>
      <c r="F26" s="655"/>
      <c r="G26" s="655"/>
      <c r="H26" s="655"/>
      <c r="I26" s="656"/>
      <c r="J26" s="657"/>
      <c r="K26" s="688"/>
      <c r="L26" s="657"/>
      <c r="M26" s="660"/>
      <c r="N26" s="648"/>
      <c r="O26" s="658"/>
      <c r="P26" s="658"/>
      <c r="Q26" s="658"/>
      <c r="R26" s="662"/>
      <c r="S26" s="658"/>
      <c r="T26" s="664"/>
      <c r="U26" s="648"/>
      <c r="V26" s="658"/>
      <c r="W26" s="658"/>
      <c r="X26" s="658"/>
      <c r="Y26" s="662"/>
      <c r="Z26" s="658"/>
      <c r="AA26" s="664"/>
      <c r="AB26" s="665"/>
      <c r="AC26" s="666"/>
    </row>
    <row r="27" spans="1:29" ht="50.25" customHeight="1">
      <c r="A27" s="625"/>
      <c r="B27" s="654"/>
      <c r="C27" s="655"/>
      <c r="D27" s="655"/>
      <c r="E27" s="655"/>
      <c r="F27" s="655"/>
      <c r="G27" s="655"/>
      <c r="H27" s="655"/>
      <c r="I27" s="656"/>
      <c r="J27" s="657"/>
      <c r="K27" s="688"/>
      <c r="L27" s="657"/>
      <c r="M27" s="660"/>
      <c r="N27" s="648"/>
      <c r="O27" s="658"/>
      <c r="P27" s="658"/>
      <c r="Q27" s="658"/>
      <c r="R27" s="662"/>
      <c r="S27" s="658"/>
      <c r="T27" s="664"/>
      <c r="U27" s="648"/>
      <c r="V27" s="658"/>
      <c r="W27" s="658"/>
      <c r="X27" s="658"/>
      <c r="Y27" s="662"/>
      <c r="Z27" s="658"/>
      <c r="AA27" s="664"/>
      <c r="AB27" s="665"/>
      <c r="AC27" s="666"/>
    </row>
    <row r="28" spans="1:29" ht="50.25" customHeight="1">
      <c r="A28" s="625"/>
      <c r="B28" s="654"/>
      <c r="C28" s="655"/>
      <c r="D28" s="655"/>
      <c r="E28" s="655"/>
      <c r="F28" s="655"/>
      <c r="G28" s="655"/>
      <c r="H28" s="655"/>
      <c r="I28" s="656"/>
      <c r="J28" s="657"/>
      <c r="K28" s="688"/>
      <c r="L28" s="657"/>
      <c r="M28" s="660"/>
      <c r="N28" s="648"/>
      <c r="O28" s="658"/>
      <c r="P28" s="658"/>
      <c r="Q28" s="658"/>
      <c r="R28" s="662"/>
      <c r="S28" s="658"/>
      <c r="T28" s="664"/>
      <c r="U28" s="648"/>
      <c r="V28" s="658"/>
      <c r="W28" s="658"/>
      <c r="X28" s="658"/>
      <c r="Y28" s="662"/>
      <c r="Z28" s="658"/>
      <c r="AA28" s="664"/>
      <c r="AB28" s="665"/>
      <c r="AC28" s="666"/>
    </row>
    <row r="29" spans="1:29" ht="50.25" customHeight="1">
      <c r="A29" s="625"/>
      <c r="B29" s="654"/>
      <c r="C29" s="655"/>
      <c r="D29" s="655"/>
      <c r="E29" s="655"/>
      <c r="F29" s="655"/>
      <c r="G29" s="655"/>
      <c r="H29" s="655"/>
      <c r="I29" s="656"/>
      <c r="J29" s="657"/>
      <c r="K29" s="688"/>
      <c r="L29" s="657"/>
      <c r="M29" s="660"/>
      <c r="N29" s="648"/>
      <c r="O29" s="658"/>
      <c r="P29" s="658"/>
      <c r="Q29" s="658"/>
      <c r="R29" s="662"/>
      <c r="S29" s="658"/>
      <c r="T29" s="664"/>
      <c r="U29" s="648"/>
      <c r="V29" s="658"/>
      <c r="W29" s="658"/>
      <c r="X29" s="658"/>
      <c r="Y29" s="662"/>
      <c r="Z29" s="658"/>
      <c r="AA29" s="664"/>
      <c r="AB29" s="665"/>
      <c r="AC29" s="666"/>
    </row>
    <row r="30" spans="1:29" ht="50.25" customHeight="1">
      <c r="A30" s="625"/>
      <c r="B30" s="654"/>
      <c r="C30" s="655"/>
      <c r="D30" s="655"/>
      <c r="E30" s="655"/>
      <c r="F30" s="655"/>
      <c r="G30" s="655"/>
      <c r="H30" s="655"/>
      <c r="I30" s="656"/>
      <c r="J30" s="657"/>
      <c r="K30" s="688"/>
      <c r="L30" s="657"/>
      <c r="M30" s="660"/>
      <c r="N30" s="648"/>
      <c r="O30" s="658"/>
      <c r="P30" s="658"/>
      <c r="Q30" s="658"/>
      <c r="R30" s="662"/>
      <c r="S30" s="658"/>
      <c r="T30" s="664"/>
      <c r="U30" s="648"/>
      <c r="V30" s="658"/>
      <c r="W30" s="658"/>
      <c r="X30" s="658"/>
      <c r="Y30" s="662"/>
      <c r="Z30" s="658"/>
      <c r="AA30" s="664"/>
      <c r="AB30" s="665"/>
      <c r="AC30" s="666"/>
    </row>
    <row r="31" spans="1:29" ht="50.25" customHeight="1">
      <c r="A31" s="625"/>
      <c r="B31" s="654"/>
      <c r="C31" s="655"/>
      <c r="D31" s="655"/>
      <c r="E31" s="655"/>
      <c r="F31" s="655"/>
      <c r="G31" s="655"/>
      <c r="H31" s="655"/>
      <c r="I31" s="656"/>
      <c r="J31" s="657"/>
      <c r="K31" s="688"/>
      <c r="L31" s="657"/>
      <c r="M31" s="660"/>
      <c r="N31" s="648"/>
      <c r="O31" s="658"/>
      <c r="P31" s="658"/>
      <c r="Q31" s="658"/>
      <c r="R31" s="662"/>
      <c r="S31" s="658"/>
      <c r="T31" s="664"/>
      <c r="U31" s="648"/>
      <c r="V31" s="658"/>
      <c r="W31" s="658"/>
      <c r="X31" s="658"/>
      <c r="Y31" s="662"/>
      <c r="Z31" s="658"/>
      <c r="AA31" s="664"/>
      <c r="AB31" s="665"/>
      <c r="AC31" s="666"/>
    </row>
    <row r="32" spans="1:29" ht="50.25" customHeight="1">
      <c r="A32" s="625"/>
      <c r="B32" s="654"/>
      <c r="C32" s="655"/>
      <c r="D32" s="655"/>
      <c r="E32" s="655"/>
      <c r="F32" s="655"/>
      <c r="G32" s="655"/>
      <c r="H32" s="655"/>
      <c r="I32" s="656"/>
      <c r="J32" s="657"/>
      <c r="K32" s="688"/>
      <c r="L32" s="657"/>
      <c r="M32" s="660"/>
      <c r="N32" s="648"/>
      <c r="O32" s="658"/>
      <c r="P32" s="658"/>
      <c r="Q32" s="658"/>
      <c r="R32" s="662"/>
      <c r="S32" s="658"/>
      <c r="T32" s="664"/>
      <c r="U32" s="648"/>
      <c r="V32" s="658"/>
      <c r="W32" s="658"/>
      <c r="X32" s="658"/>
      <c r="Y32" s="662"/>
      <c r="Z32" s="658"/>
      <c r="AA32" s="664"/>
      <c r="AB32" s="665"/>
      <c r="AC32" s="666"/>
    </row>
    <row r="33" spans="1:29" ht="50.25" customHeight="1">
      <c r="A33" s="625"/>
      <c r="B33" s="654"/>
      <c r="C33" s="655"/>
      <c r="D33" s="655"/>
      <c r="E33" s="655"/>
      <c r="F33" s="655"/>
      <c r="G33" s="655"/>
      <c r="H33" s="655"/>
      <c r="I33" s="656"/>
      <c r="J33" s="657"/>
      <c r="K33" s="688"/>
      <c r="L33" s="657"/>
      <c r="M33" s="660"/>
      <c r="N33" s="648"/>
      <c r="O33" s="658"/>
      <c r="P33" s="658"/>
      <c r="Q33" s="658"/>
      <c r="R33" s="662"/>
      <c r="S33" s="658"/>
      <c r="T33" s="664"/>
      <c r="U33" s="648"/>
      <c r="V33" s="658"/>
      <c r="W33" s="658"/>
      <c r="X33" s="658"/>
      <c r="Y33" s="662"/>
      <c r="Z33" s="658"/>
      <c r="AA33" s="664"/>
      <c r="AB33" s="665"/>
      <c r="AC33" s="666"/>
    </row>
    <row r="34" spans="1:29" ht="50.25" customHeight="1">
      <c r="A34" s="625"/>
      <c r="B34" s="654"/>
      <c r="C34" s="655"/>
      <c r="D34" s="655"/>
      <c r="E34" s="655"/>
      <c r="F34" s="655"/>
      <c r="G34" s="655"/>
      <c r="H34" s="655"/>
      <c r="I34" s="656"/>
      <c r="J34" s="657"/>
      <c r="K34" s="688"/>
      <c r="L34" s="657"/>
      <c r="M34" s="660"/>
      <c r="N34" s="648"/>
      <c r="O34" s="658"/>
      <c r="P34" s="658"/>
      <c r="Q34" s="658"/>
      <c r="R34" s="662"/>
      <c r="S34" s="658"/>
      <c r="T34" s="664"/>
      <c r="U34" s="648"/>
      <c r="V34" s="658"/>
      <c r="W34" s="658"/>
      <c r="X34" s="658"/>
      <c r="Y34" s="662"/>
      <c r="Z34" s="658"/>
      <c r="AA34" s="664"/>
      <c r="AB34" s="665"/>
      <c r="AC34" s="666"/>
    </row>
    <row r="35" spans="1:29" ht="50.25" customHeight="1">
      <c r="A35" s="625"/>
      <c r="B35" s="654"/>
      <c r="C35" s="655"/>
      <c r="D35" s="655"/>
      <c r="E35" s="655"/>
      <c r="F35" s="655"/>
      <c r="G35" s="655"/>
      <c r="H35" s="655"/>
      <c r="I35" s="656"/>
      <c r="J35" s="657"/>
      <c r="K35" s="688"/>
      <c r="L35" s="657"/>
      <c r="M35" s="660"/>
      <c r="N35" s="648"/>
      <c r="O35" s="658"/>
      <c r="P35" s="658"/>
      <c r="Q35" s="658"/>
      <c r="R35" s="662"/>
      <c r="S35" s="658"/>
      <c r="T35" s="664"/>
      <c r="U35" s="648"/>
      <c r="V35" s="658"/>
      <c r="W35" s="658"/>
      <c r="X35" s="658"/>
      <c r="Y35" s="662"/>
      <c r="Z35" s="658"/>
      <c r="AA35" s="664"/>
      <c r="AB35" s="665"/>
      <c r="AC35" s="666"/>
    </row>
    <row r="36" spans="1:29" ht="50.25" customHeight="1">
      <c r="A36" s="625"/>
      <c r="B36" s="654"/>
      <c r="C36" s="655"/>
      <c r="D36" s="655"/>
      <c r="E36" s="655"/>
      <c r="F36" s="655"/>
      <c r="G36" s="655"/>
      <c r="H36" s="655"/>
      <c r="I36" s="656"/>
      <c r="J36" s="657"/>
      <c r="K36" s="688"/>
      <c r="L36" s="657"/>
      <c r="M36" s="660"/>
      <c r="N36" s="648"/>
      <c r="O36" s="658"/>
      <c r="P36" s="658"/>
      <c r="Q36" s="658"/>
      <c r="R36" s="662"/>
      <c r="S36" s="658"/>
      <c r="T36" s="664"/>
      <c r="U36" s="648"/>
      <c r="V36" s="658"/>
      <c r="W36" s="658"/>
      <c r="X36" s="658"/>
      <c r="Y36" s="662"/>
      <c r="Z36" s="658"/>
      <c r="AA36" s="664"/>
      <c r="AB36" s="665"/>
      <c r="AC36" s="666"/>
    </row>
    <row r="37" spans="1:29" ht="50.25" customHeight="1" thickBot="1">
      <c r="A37" s="625"/>
      <c r="B37" s="667"/>
      <c r="C37" s="668"/>
      <c r="D37" s="668"/>
      <c r="E37" s="668"/>
      <c r="F37" s="668"/>
      <c r="G37" s="668"/>
      <c r="H37" s="668"/>
      <c r="I37" s="670"/>
      <c r="J37" s="671"/>
      <c r="K37" s="689"/>
      <c r="L37" s="671"/>
      <c r="M37" s="674"/>
      <c r="N37" s="690"/>
      <c r="O37" s="672"/>
      <c r="P37" s="672"/>
      <c r="Q37" s="672"/>
      <c r="R37" s="676"/>
      <c r="S37" s="672"/>
      <c r="T37" s="678"/>
      <c r="U37" s="690"/>
      <c r="V37" s="672"/>
      <c r="W37" s="672"/>
      <c r="X37" s="672"/>
      <c r="Y37" s="676"/>
      <c r="Z37" s="672"/>
      <c r="AA37" s="678"/>
      <c r="AB37" s="679"/>
      <c r="AC37" s="680"/>
    </row>
    <row r="38" spans="1:29" ht="13.5" thickTop="1"/>
    <row r="47" spans="1:29">
      <c r="B47" s="614" t="s">
        <v>964</v>
      </c>
    </row>
    <row r="48" spans="1:29">
      <c r="B48" s="681" t="s">
        <v>965</v>
      </c>
      <c r="C48" s="681" t="s">
        <v>966</v>
      </c>
      <c r="D48" s="681" t="s">
        <v>967</v>
      </c>
      <c r="E48" s="681" t="s">
        <v>968</v>
      </c>
      <c r="F48" s="681" t="s">
        <v>969</v>
      </c>
      <c r="G48" s="681" t="s">
        <v>970</v>
      </c>
      <c r="H48" s="681" t="s">
        <v>971</v>
      </c>
      <c r="I48" s="681" t="s">
        <v>972</v>
      </c>
    </row>
    <row r="49" spans="2:36">
      <c r="B49" s="681" t="s">
        <v>973</v>
      </c>
      <c r="C49" s="681" t="s">
        <v>974</v>
      </c>
      <c r="D49" s="681" t="s">
        <v>975</v>
      </c>
      <c r="E49" s="681" t="s">
        <v>976</v>
      </c>
      <c r="F49" s="681" t="s">
        <v>977</v>
      </c>
      <c r="G49" s="681" t="s">
        <v>978</v>
      </c>
      <c r="H49" s="681" t="s">
        <v>979</v>
      </c>
      <c r="I49" s="682">
        <v>3</v>
      </c>
      <c r="AJ49" s="683" t="s">
        <v>910</v>
      </c>
    </row>
    <row r="50" spans="2:36">
      <c r="B50" s="681" t="s">
        <v>980</v>
      </c>
      <c r="C50" s="681" t="s">
        <v>974</v>
      </c>
      <c r="D50" s="681" t="s">
        <v>975</v>
      </c>
      <c r="E50" s="681" t="s">
        <v>981</v>
      </c>
      <c r="F50" s="681" t="s">
        <v>977</v>
      </c>
      <c r="G50" s="681" t="s">
        <v>978</v>
      </c>
      <c r="H50" s="681" t="s">
        <v>979</v>
      </c>
      <c r="I50" s="682">
        <v>29.6</v>
      </c>
      <c r="AJ50" t="s">
        <v>948</v>
      </c>
    </row>
    <row r="51" spans="2:36">
      <c r="B51" s="681" t="s">
        <v>982</v>
      </c>
      <c r="C51" s="681" t="s">
        <v>974</v>
      </c>
      <c r="D51" s="681" t="s">
        <v>975</v>
      </c>
      <c r="E51" s="681" t="s">
        <v>983</v>
      </c>
      <c r="F51" s="681" t="s">
        <v>977</v>
      </c>
      <c r="G51" s="681" t="s">
        <v>978</v>
      </c>
      <c r="H51" s="681" t="s">
        <v>979</v>
      </c>
      <c r="I51" s="682">
        <v>7.5</v>
      </c>
      <c r="AJ51" t="s">
        <v>984</v>
      </c>
    </row>
    <row r="52" spans="2:36">
      <c r="B52" s="681" t="s">
        <v>985</v>
      </c>
      <c r="C52" s="681" t="s">
        <v>974</v>
      </c>
      <c r="D52" s="681" t="s">
        <v>975</v>
      </c>
      <c r="E52" s="681" t="s">
        <v>986</v>
      </c>
      <c r="F52" s="681" t="s">
        <v>977</v>
      </c>
      <c r="G52" s="681" t="s">
        <v>978</v>
      </c>
      <c r="H52" s="681" t="s">
        <v>979</v>
      </c>
      <c r="I52" s="682">
        <v>13</v>
      </c>
      <c r="AJ52" t="s">
        <v>987</v>
      </c>
    </row>
    <row r="53" spans="2:36">
      <c r="B53" s="681" t="s">
        <v>988</v>
      </c>
      <c r="C53" s="681" t="s">
        <v>974</v>
      </c>
      <c r="D53" s="681" t="s">
        <v>975</v>
      </c>
      <c r="E53" s="681" t="s">
        <v>989</v>
      </c>
      <c r="F53" s="681" t="s">
        <v>977</v>
      </c>
      <c r="G53" s="681" t="s">
        <v>978</v>
      </c>
      <c r="H53" s="681" t="s">
        <v>979</v>
      </c>
      <c r="I53" s="682">
        <v>10</v>
      </c>
      <c r="AJ53" t="s">
        <v>990</v>
      </c>
    </row>
    <row r="54" spans="2:36">
      <c r="B54" s="681" t="s">
        <v>991</v>
      </c>
      <c r="C54" s="681" t="s">
        <v>974</v>
      </c>
      <c r="D54" s="681" t="s">
        <v>975</v>
      </c>
      <c r="E54" s="681" t="s">
        <v>992</v>
      </c>
      <c r="F54" s="681" t="s">
        <v>977</v>
      </c>
      <c r="G54" s="681" t="s">
        <v>978</v>
      </c>
      <c r="H54" s="681" t="s">
        <v>979</v>
      </c>
      <c r="I54" s="682">
        <v>95</v>
      </c>
      <c r="AJ54" t="s">
        <v>993</v>
      </c>
    </row>
    <row r="55" spans="2:36">
      <c r="B55" s="681" t="s">
        <v>994</v>
      </c>
      <c r="C55" s="681" t="s">
        <v>974</v>
      </c>
      <c r="D55" s="681" t="s">
        <v>975</v>
      </c>
      <c r="E55" s="681" t="s">
        <v>995</v>
      </c>
      <c r="F55" s="681" t="s">
        <v>977</v>
      </c>
      <c r="G55" s="681" t="s">
        <v>978</v>
      </c>
      <c r="H55" s="681" t="s">
        <v>979</v>
      </c>
      <c r="I55" s="682">
        <v>62</v>
      </c>
      <c r="AJ55" t="s">
        <v>996</v>
      </c>
    </row>
    <row r="56" spans="2:36">
      <c r="B56" s="681" t="s">
        <v>997</v>
      </c>
      <c r="C56" s="681" t="s">
        <v>974</v>
      </c>
      <c r="D56" s="681" t="s">
        <v>975</v>
      </c>
      <c r="E56" s="681" t="s">
        <v>998</v>
      </c>
      <c r="F56" s="681" t="s">
        <v>977</v>
      </c>
      <c r="G56" s="681" t="s">
        <v>978</v>
      </c>
      <c r="H56" s="681" t="s">
        <v>979</v>
      </c>
      <c r="I56" s="682">
        <v>55</v>
      </c>
      <c r="AJ56" t="s">
        <v>999</v>
      </c>
    </row>
    <row r="57" spans="2:36">
      <c r="B57" s="681" t="s">
        <v>1000</v>
      </c>
      <c r="C57" s="681" t="s">
        <v>974</v>
      </c>
      <c r="D57" s="681" t="s">
        <v>975</v>
      </c>
      <c r="E57" s="681" t="s">
        <v>1001</v>
      </c>
      <c r="F57" s="681" t="s">
        <v>977</v>
      </c>
      <c r="G57" s="681" t="s">
        <v>978</v>
      </c>
      <c r="H57" s="681" t="s">
        <v>979</v>
      </c>
      <c r="I57" s="682">
        <v>43.8</v>
      </c>
      <c r="AJ57" t="s">
        <v>1002</v>
      </c>
    </row>
    <row r="58" spans="2:36">
      <c r="B58" s="681" t="s">
        <v>1003</v>
      </c>
      <c r="C58" s="681" t="s">
        <v>974</v>
      </c>
      <c r="D58" s="681" t="s">
        <v>975</v>
      </c>
      <c r="E58" s="681" t="s">
        <v>1004</v>
      </c>
      <c r="F58" s="681" t="s">
        <v>946</v>
      </c>
      <c r="G58" s="681" t="s">
        <v>1005</v>
      </c>
      <c r="H58" s="681" t="s">
        <v>979</v>
      </c>
      <c r="I58" s="682">
        <v>15.7</v>
      </c>
      <c r="AJ58" t="s">
        <v>1006</v>
      </c>
    </row>
    <row r="59" spans="2:36">
      <c r="B59" s="681" t="s">
        <v>1007</v>
      </c>
      <c r="C59" s="681" t="s">
        <v>974</v>
      </c>
      <c r="D59" s="681" t="s">
        <v>975</v>
      </c>
      <c r="E59" s="681" t="s">
        <v>1008</v>
      </c>
      <c r="F59" s="681" t="s">
        <v>946</v>
      </c>
      <c r="G59" s="681" t="s">
        <v>1005</v>
      </c>
      <c r="H59" s="681" t="s">
        <v>979</v>
      </c>
      <c r="I59" s="682">
        <v>30</v>
      </c>
      <c r="AJ59" t="s">
        <v>1009</v>
      </c>
    </row>
    <row r="60" spans="2:36">
      <c r="B60" s="681" t="s">
        <v>1010</v>
      </c>
      <c r="C60" s="681" t="s">
        <v>974</v>
      </c>
      <c r="D60" s="681" t="s">
        <v>975</v>
      </c>
      <c r="E60" s="681" t="s">
        <v>1011</v>
      </c>
      <c r="F60" s="681" t="s">
        <v>946</v>
      </c>
      <c r="G60" s="681" t="s">
        <v>1005</v>
      </c>
      <c r="H60" s="681" t="s">
        <v>979</v>
      </c>
      <c r="I60" s="682">
        <v>13.5</v>
      </c>
      <c r="AJ60" t="s">
        <v>1012</v>
      </c>
    </row>
    <row r="61" spans="2:36">
      <c r="B61" s="681" t="s">
        <v>1013</v>
      </c>
      <c r="C61" s="681" t="s">
        <v>974</v>
      </c>
      <c r="D61" s="681" t="s">
        <v>975</v>
      </c>
      <c r="E61" s="681" t="s">
        <v>1014</v>
      </c>
      <c r="F61" s="681" t="s">
        <v>946</v>
      </c>
      <c r="G61" s="681" t="s">
        <v>1005</v>
      </c>
      <c r="H61" s="681" t="s">
        <v>979</v>
      </c>
      <c r="I61" s="682">
        <v>140</v>
      </c>
      <c r="AJ61" t="s">
        <v>1015</v>
      </c>
    </row>
    <row r="62" spans="2:36">
      <c r="B62" s="681" t="s">
        <v>1016</v>
      </c>
      <c r="C62" s="681" t="s">
        <v>974</v>
      </c>
      <c r="D62" s="681" t="s">
        <v>975</v>
      </c>
      <c r="E62" s="681" t="s">
        <v>1017</v>
      </c>
      <c r="F62" s="681" t="s">
        <v>946</v>
      </c>
      <c r="G62" s="681" t="s">
        <v>1005</v>
      </c>
      <c r="H62" s="681" t="s">
        <v>979</v>
      </c>
      <c r="I62" s="682">
        <v>135.6</v>
      </c>
      <c r="AJ62" t="s">
        <v>1018</v>
      </c>
    </row>
    <row r="63" spans="2:36">
      <c r="B63" s="681" t="s">
        <v>1019</v>
      </c>
      <c r="C63" s="681" t="s">
        <v>974</v>
      </c>
      <c r="D63" s="681" t="s">
        <v>975</v>
      </c>
      <c r="E63" s="681" t="s">
        <v>1020</v>
      </c>
      <c r="F63" s="681" t="s">
        <v>946</v>
      </c>
      <c r="G63" s="681" t="s">
        <v>1005</v>
      </c>
      <c r="H63" s="681" t="s">
        <v>979</v>
      </c>
      <c r="I63" s="682">
        <v>8</v>
      </c>
      <c r="AJ63" t="s">
        <v>1021</v>
      </c>
    </row>
    <row r="64" spans="2:36">
      <c r="B64" s="681" t="s">
        <v>1022</v>
      </c>
      <c r="C64" s="681" t="s">
        <v>974</v>
      </c>
      <c r="D64" s="681" t="s">
        <v>975</v>
      </c>
      <c r="E64" s="681" t="s">
        <v>1023</v>
      </c>
      <c r="F64" s="681" t="s">
        <v>946</v>
      </c>
      <c r="G64" s="681" t="s">
        <v>1024</v>
      </c>
      <c r="H64" s="681" t="s">
        <v>979</v>
      </c>
      <c r="I64" s="682">
        <v>26.9</v>
      </c>
      <c r="AJ64" t="s">
        <v>1025</v>
      </c>
    </row>
    <row r="65" spans="2:36">
      <c r="B65" s="681" t="s">
        <v>1026</v>
      </c>
      <c r="C65" s="681" t="s">
        <v>974</v>
      </c>
      <c r="D65" s="681" t="s">
        <v>975</v>
      </c>
      <c r="E65" s="681" t="s">
        <v>1027</v>
      </c>
      <c r="F65" s="681" t="s">
        <v>946</v>
      </c>
      <c r="G65" s="681" t="s">
        <v>1024</v>
      </c>
      <c r="H65" s="681" t="s">
        <v>979</v>
      </c>
      <c r="I65" s="682">
        <v>17.600000000000001</v>
      </c>
      <c r="AJ65" t="s">
        <v>1028</v>
      </c>
    </row>
    <row r="66" spans="2:36">
      <c r="B66" s="681" t="s">
        <v>1029</v>
      </c>
      <c r="C66" s="681" t="s">
        <v>974</v>
      </c>
      <c r="D66" s="681" t="s">
        <v>975</v>
      </c>
      <c r="E66" s="681" t="s">
        <v>1030</v>
      </c>
      <c r="F66" s="681" t="s">
        <v>946</v>
      </c>
      <c r="G66" s="681" t="s">
        <v>1024</v>
      </c>
      <c r="H66" s="681" t="s">
        <v>979</v>
      </c>
      <c r="I66" s="682">
        <v>17.600000000000001</v>
      </c>
      <c r="AJ66" t="s">
        <v>1031</v>
      </c>
    </row>
    <row r="67" spans="2:36">
      <c r="B67" s="681" t="s">
        <v>1032</v>
      </c>
      <c r="C67" s="681" t="s">
        <v>974</v>
      </c>
      <c r="D67" s="681" t="s">
        <v>975</v>
      </c>
      <c r="E67" s="681" t="s">
        <v>1033</v>
      </c>
      <c r="F67" s="681" t="s">
        <v>946</v>
      </c>
      <c r="G67" s="681" t="s">
        <v>1024</v>
      </c>
      <c r="H67" s="681" t="s">
        <v>979</v>
      </c>
      <c r="I67" s="682">
        <v>80</v>
      </c>
      <c r="AJ67" t="s">
        <v>1034</v>
      </c>
    </row>
    <row r="68" spans="2:36">
      <c r="B68" s="681" t="s">
        <v>1035</v>
      </c>
      <c r="C68" s="681" t="s">
        <v>974</v>
      </c>
      <c r="D68" s="681" t="s">
        <v>975</v>
      </c>
      <c r="E68" s="681" t="s">
        <v>1036</v>
      </c>
      <c r="F68" s="681" t="s">
        <v>946</v>
      </c>
      <c r="G68" s="681" t="s">
        <v>1024</v>
      </c>
      <c r="H68" s="681" t="s">
        <v>979</v>
      </c>
      <c r="I68" s="682">
        <v>90</v>
      </c>
      <c r="AJ68" t="s">
        <v>1037</v>
      </c>
    </row>
    <row r="69" spans="2:36">
      <c r="B69" s="681" t="s">
        <v>1038</v>
      </c>
      <c r="C69" s="681" t="s">
        <v>974</v>
      </c>
      <c r="D69" s="681" t="s">
        <v>975</v>
      </c>
      <c r="E69" s="681" t="s">
        <v>1039</v>
      </c>
      <c r="F69" s="681" t="s">
        <v>946</v>
      </c>
      <c r="G69" s="681" t="s">
        <v>1024</v>
      </c>
      <c r="H69" s="681" t="s">
        <v>979</v>
      </c>
      <c r="I69" s="682">
        <v>165</v>
      </c>
      <c r="AJ69" t="s">
        <v>1040</v>
      </c>
    </row>
    <row r="70" spans="2:36">
      <c r="B70" s="681" t="s">
        <v>1041</v>
      </c>
      <c r="C70" s="681" t="s">
        <v>974</v>
      </c>
      <c r="D70" s="681" t="s">
        <v>975</v>
      </c>
      <c r="E70" s="681" t="s">
        <v>1042</v>
      </c>
      <c r="F70" s="681" t="s">
        <v>946</v>
      </c>
      <c r="G70" s="681" t="s">
        <v>1024</v>
      </c>
      <c r="H70" s="681" t="s">
        <v>979</v>
      </c>
      <c r="I70" s="682">
        <v>170</v>
      </c>
      <c r="AJ70" t="s">
        <v>1043</v>
      </c>
    </row>
    <row r="71" spans="2:36">
      <c r="B71" s="681" t="s">
        <v>1044</v>
      </c>
      <c r="C71" s="681" t="s">
        <v>974</v>
      </c>
      <c r="D71" s="681" t="s">
        <v>975</v>
      </c>
      <c r="E71" s="681" t="s">
        <v>1045</v>
      </c>
      <c r="F71" s="681" t="s">
        <v>946</v>
      </c>
      <c r="G71" s="681" t="s">
        <v>1024</v>
      </c>
      <c r="H71" s="681" t="s">
        <v>979</v>
      </c>
      <c r="I71" s="682">
        <v>127</v>
      </c>
      <c r="AJ71" t="s">
        <v>1046</v>
      </c>
    </row>
    <row r="72" spans="2:36">
      <c r="B72" s="681" t="s">
        <v>1047</v>
      </c>
      <c r="C72" s="681" t="s">
        <v>974</v>
      </c>
      <c r="D72" s="681" t="s">
        <v>975</v>
      </c>
      <c r="E72" s="681" t="s">
        <v>1048</v>
      </c>
      <c r="F72" s="681" t="s">
        <v>946</v>
      </c>
      <c r="G72" s="681" t="s">
        <v>1024</v>
      </c>
      <c r="H72" s="681" t="s">
        <v>979</v>
      </c>
      <c r="I72" s="682">
        <v>127</v>
      </c>
      <c r="AJ72" t="s">
        <v>1049</v>
      </c>
    </row>
    <row r="73" spans="2:36">
      <c r="B73" s="681" t="s">
        <v>1050</v>
      </c>
      <c r="C73" s="681" t="s">
        <v>974</v>
      </c>
      <c r="D73" s="681" t="s">
        <v>975</v>
      </c>
      <c r="E73" s="681" t="s">
        <v>1051</v>
      </c>
      <c r="F73" s="681" t="s">
        <v>946</v>
      </c>
      <c r="G73" s="681" t="s">
        <v>1024</v>
      </c>
      <c r="H73" s="681" t="s">
        <v>979</v>
      </c>
      <c r="I73" s="682">
        <v>102.5</v>
      </c>
      <c r="AJ73" t="s">
        <v>1052</v>
      </c>
    </row>
    <row r="74" spans="2:36">
      <c r="B74" s="681" t="s">
        <v>1053</v>
      </c>
      <c r="C74" s="681" t="s">
        <v>974</v>
      </c>
      <c r="D74" s="681" t="s">
        <v>975</v>
      </c>
      <c r="E74" s="681" t="s">
        <v>1054</v>
      </c>
      <c r="F74" s="681" t="s">
        <v>946</v>
      </c>
      <c r="G74" s="681" t="s">
        <v>1024</v>
      </c>
      <c r="H74" s="681" t="s">
        <v>979</v>
      </c>
      <c r="I74" s="682">
        <v>109</v>
      </c>
      <c r="AJ74" t="s">
        <v>1055</v>
      </c>
    </row>
    <row r="75" spans="2:36">
      <c r="B75" s="681" t="s">
        <v>1056</v>
      </c>
      <c r="C75" s="681" t="s">
        <v>974</v>
      </c>
      <c r="D75" s="681" t="s">
        <v>975</v>
      </c>
      <c r="E75" s="681" t="s">
        <v>1057</v>
      </c>
      <c r="F75" s="681" t="s">
        <v>946</v>
      </c>
      <c r="G75" s="681" t="s">
        <v>1058</v>
      </c>
      <c r="H75" s="681" t="s">
        <v>979</v>
      </c>
      <c r="I75" s="682">
        <v>52</v>
      </c>
      <c r="AJ75" t="s">
        <v>1059</v>
      </c>
    </row>
    <row r="76" spans="2:36">
      <c r="B76" s="681" t="s">
        <v>1060</v>
      </c>
      <c r="C76" s="681" t="s">
        <v>974</v>
      </c>
      <c r="D76" s="681" t="s">
        <v>975</v>
      </c>
      <c r="E76" s="681" t="s">
        <v>1061</v>
      </c>
      <c r="F76" s="681" t="s">
        <v>946</v>
      </c>
      <c r="G76" s="681" t="s">
        <v>1062</v>
      </c>
      <c r="H76" s="681" t="s">
        <v>979</v>
      </c>
      <c r="I76" s="682">
        <v>2.2999999999999998</v>
      </c>
      <c r="AJ76" t="s">
        <v>1063</v>
      </c>
    </row>
    <row r="77" spans="2:36">
      <c r="B77" s="681" t="s">
        <v>1064</v>
      </c>
      <c r="C77" s="681" t="s">
        <v>974</v>
      </c>
      <c r="D77" s="681" t="s">
        <v>975</v>
      </c>
      <c r="E77" s="681" t="s">
        <v>1065</v>
      </c>
      <c r="F77" s="681" t="s">
        <v>946</v>
      </c>
      <c r="G77" s="681" t="s">
        <v>1062</v>
      </c>
      <c r="H77" s="681" t="s">
        <v>979</v>
      </c>
      <c r="I77" s="682">
        <v>2.8</v>
      </c>
      <c r="AJ77" t="s">
        <v>1066</v>
      </c>
    </row>
    <row r="78" spans="2:36">
      <c r="B78" s="681" t="s">
        <v>1067</v>
      </c>
      <c r="C78" s="681" t="s">
        <v>974</v>
      </c>
      <c r="D78" s="681" t="s">
        <v>975</v>
      </c>
      <c r="E78" s="681" t="s">
        <v>1068</v>
      </c>
      <c r="F78" s="681" t="s">
        <v>946</v>
      </c>
      <c r="G78" s="681" t="s">
        <v>1062</v>
      </c>
      <c r="H78" s="681" t="s">
        <v>979</v>
      </c>
      <c r="I78" s="682">
        <v>2.6</v>
      </c>
      <c r="AJ78" t="s">
        <v>1069</v>
      </c>
    </row>
    <row r="79" spans="2:36">
      <c r="B79" s="681" t="s">
        <v>1070</v>
      </c>
      <c r="C79" s="681" t="s">
        <v>974</v>
      </c>
      <c r="D79" s="681" t="s">
        <v>975</v>
      </c>
      <c r="E79" s="681" t="s">
        <v>1071</v>
      </c>
      <c r="F79" s="681" t="s">
        <v>946</v>
      </c>
      <c r="G79" s="681" t="s">
        <v>1062</v>
      </c>
      <c r="H79" s="681" t="s">
        <v>979</v>
      </c>
      <c r="I79" s="682">
        <v>14</v>
      </c>
      <c r="AJ79" t="s">
        <v>1072</v>
      </c>
    </row>
    <row r="80" spans="2:36">
      <c r="B80" s="681" t="s">
        <v>1073</v>
      </c>
      <c r="C80" s="681" t="s">
        <v>974</v>
      </c>
      <c r="D80" s="681" t="s">
        <v>975</v>
      </c>
      <c r="E80" s="681" t="s">
        <v>1074</v>
      </c>
      <c r="F80" s="681" t="s">
        <v>946</v>
      </c>
      <c r="G80" s="681" t="s">
        <v>1062</v>
      </c>
      <c r="H80" s="681" t="s">
        <v>979</v>
      </c>
      <c r="I80" s="682">
        <v>210</v>
      </c>
      <c r="AJ80" t="s">
        <v>1075</v>
      </c>
    </row>
    <row r="81" spans="2:36">
      <c r="B81" s="681" t="s">
        <v>1076</v>
      </c>
      <c r="C81" s="681" t="s">
        <v>974</v>
      </c>
      <c r="D81" s="681" t="s">
        <v>975</v>
      </c>
      <c r="E81" s="681" t="s">
        <v>1077</v>
      </c>
      <c r="F81" s="681" t="s">
        <v>946</v>
      </c>
      <c r="G81" s="681" t="s">
        <v>1062</v>
      </c>
      <c r="H81" s="681" t="s">
        <v>979</v>
      </c>
      <c r="I81" s="682">
        <v>64</v>
      </c>
      <c r="AJ81" t="s">
        <v>1078</v>
      </c>
    </row>
    <row r="82" spans="2:36">
      <c r="B82" s="681" t="s">
        <v>1079</v>
      </c>
      <c r="C82" s="681" t="s">
        <v>974</v>
      </c>
      <c r="D82" s="681" t="s">
        <v>975</v>
      </c>
      <c r="E82" s="681" t="s">
        <v>1080</v>
      </c>
      <c r="F82" s="681" t="s">
        <v>946</v>
      </c>
      <c r="G82" s="681" t="s">
        <v>1062</v>
      </c>
      <c r="H82" s="681" t="s">
        <v>979</v>
      </c>
      <c r="I82" s="682">
        <v>14.8</v>
      </c>
      <c r="AJ82" t="s">
        <v>1081</v>
      </c>
    </row>
    <row r="83" spans="2:36">
      <c r="B83" s="681" t="s">
        <v>1082</v>
      </c>
      <c r="C83" s="681" t="s">
        <v>974</v>
      </c>
      <c r="D83" s="681" t="s">
        <v>975</v>
      </c>
      <c r="E83" s="681" t="s">
        <v>1083</v>
      </c>
      <c r="F83" s="681" t="s">
        <v>946</v>
      </c>
      <c r="G83" s="681" t="s">
        <v>1062</v>
      </c>
      <c r="H83" s="681" t="s">
        <v>979</v>
      </c>
      <c r="I83" s="682">
        <v>175</v>
      </c>
      <c r="AJ83" t="s">
        <v>1084</v>
      </c>
    </row>
    <row r="84" spans="2:36">
      <c r="B84" s="681" t="s">
        <v>1085</v>
      </c>
      <c r="C84" s="681" t="s">
        <v>974</v>
      </c>
      <c r="D84" s="681" t="s">
        <v>975</v>
      </c>
      <c r="E84" s="681" t="s">
        <v>1086</v>
      </c>
      <c r="F84" s="681" t="s">
        <v>946</v>
      </c>
      <c r="G84" s="681" t="s">
        <v>1062</v>
      </c>
      <c r="H84" s="681" t="s">
        <v>979</v>
      </c>
      <c r="I84" s="682">
        <v>170</v>
      </c>
      <c r="AJ84" t="s">
        <v>1087</v>
      </c>
    </row>
    <row r="85" spans="2:36">
      <c r="B85" s="681" t="s">
        <v>1088</v>
      </c>
      <c r="C85" s="681" t="s">
        <v>974</v>
      </c>
      <c r="D85" s="681" t="s">
        <v>975</v>
      </c>
      <c r="E85" s="681" t="s">
        <v>1089</v>
      </c>
      <c r="F85" s="681" t="s">
        <v>946</v>
      </c>
      <c r="G85" s="681" t="s">
        <v>1062</v>
      </c>
      <c r="H85" s="681" t="s">
        <v>979</v>
      </c>
      <c r="I85" s="682">
        <v>3.35</v>
      </c>
      <c r="AJ85" t="s">
        <v>1090</v>
      </c>
    </row>
    <row r="86" spans="2:36">
      <c r="B86" s="681" t="s">
        <v>1091</v>
      </c>
      <c r="C86" s="681" t="s">
        <v>974</v>
      </c>
      <c r="D86" s="681" t="s">
        <v>975</v>
      </c>
      <c r="E86" s="681" t="s">
        <v>1092</v>
      </c>
      <c r="F86" s="681" t="s">
        <v>946</v>
      </c>
      <c r="G86" s="681" t="s">
        <v>1062</v>
      </c>
      <c r="H86" s="681" t="s">
        <v>979</v>
      </c>
      <c r="I86" s="682">
        <v>14.7</v>
      </c>
      <c r="AJ86" t="s">
        <v>1093</v>
      </c>
    </row>
    <row r="87" spans="2:36">
      <c r="B87" s="681" t="s">
        <v>1094</v>
      </c>
      <c r="C87" s="681" t="s">
        <v>974</v>
      </c>
      <c r="D87" s="681" t="s">
        <v>975</v>
      </c>
      <c r="E87" s="681" t="s">
        <v>1095</v>
      </c>
      <c r="F87" s="681" t="s">
        <v>946</v>
      </c>
      <c r="G87" s="681" t="s">
        <v>1096</v>
      </c>
      <c r="H87" s="681" t="s">
        <v>979</v>
      </c>
      <c r="I87" s="682">
        <v>2.5</v>
      </c>
      <c r="AJ87" t="s">
        <v>1097</v>
      </c>
    </row>
    <row r="88" spans="2:36">
      <c r="B88" s="681" t="s">
        <v>1098</v>
      </c>
      <c r="C88" s="681" t="s">
        <v>974</v>
      </c>
      <c r="D88" s="681" t="s">
        <v>975</v>
      </c>
      <c r="E88" s="681" t="s">
        <v>1099</v>
      </c>
      <c r="F88" s="681" t="s">
        <v>946</v>
      </c>
      <c r="G88" s="681" t="s">
        <v>1096</v>
      </c>
      <c r="H88" s="681" t="s">
        <v>979</v>
      </c>
      <c r="I88" s="682">
        <v>70</v>
      </c>
      <c r="AJ88" t="s">
        <v>1100</v>
      </c>
    </row>
    <row r="89" spans="2:36">
      <c r="B89" s="681" t="s">
        <v>1101</v>
      </c>
      <c r="C89" s="681" t="s">
        <v>974</v>
      </c>
      <c r="D89" s="681" t="s">
        <v>975</v>
      </c>
      <c r="E89" s="681" t="s">
        <v>1102</v>
      </c>
      <c r="F89" s="681" t="s">
        <v>946</v>
      </c>
      <c r="G89" s="681" t="s">
        <v>1096</v>
      </c>
      <c r="H89" s="681" t="s">
        <v>979</v>
      </c>
      <c r="I89" s="682">
        <v>96</v>
      </c>
      <c r="AJ89" t="s">
        <v>1103</v>
      </c>
    </row>
    <row r="90" spans="2:36">
      <c r="B90" s="681" t="s">
        <v>1104</v>
      </c>
      <c r="C90" s="681" t="s">
        <v>974</v>
      </c>
      <c r="D90" s="681" t="s">
        <v>975</v>
      </c>
      <c r="E90" s="681" t="s">
        <v>1105</v>
      </c>
      <c r="F90" s="681" t="s">
        <v>946</v>
      </c>
      <c r="G90" s="681" t="s">
        <v>1096</v>
      </c>
      <c r="H90" s="681" t="s">
        <v>979</v>
      </c>
      <c r="I90" s="682">
        <v>183</v>
      </c>
      <c r="AJ90" t="s">
        <v>1106</v>
      </c>
    </row>
    <row r="91" spans="2:36">
      <c r="B91" s="681" t="s">
        <v>1107</v>
      </c>
      <c r="C91" s="681" t="s">
        <v>974</v>
      </c>
      <c r="D91" s="681" t="s">
        <v>975</v>
      </c>
      <c r="E91" s="681" t="s">
        <v>1108</v>
      </c>
      <c r="F91" s="681" t="s">
        <v>946</v>
      </c>
      <c r="G91" s="681" t="s">
        <v>1096</v>
      </c>
      <c r="H91" s="681" t="s">
        <v>979</v>
      </c>
      <c r="I91" s="682">
        <v>83</v>
      </c>
      <c r="AJ91" t="s">
        <v>1109</v>
      </c>
    </row>
    <row r="92" spans="2:36">
      <c r="B92" s="681" t="s">
        <v>1110</v>
      </c>
      <c r="C92" s="681" t="s">
        <v>974</v>
      </c>
      <c r="D92" s="681" t="s">
        <v>975</v>
      </c>
      <c r="E92" s="681" t="s">
        <v>1111</v>
      </c>
      <c r="F92" s="681" t="s">
        <v>946</v>
      </c>
      <c r="G92" s="681" t="s">
        <v>1096</v>
      </c>
      <c r="H92" s="681" t="s">
        <v>979</v>
      </c>
      <c r="I92" s="682">
        <v>74</v>
      </c>
      <c r="AJ92" t="s">
        <v>1112</v>
      </c>
    </row>
    <row r="93" spans="2:36">
      <c r="B93" s="681" t="s">
        <v>1113</v>
      </c>
      <c r="C93" s="681" t="s">
        <v>974</v>
      </c>
      <c r="D93" s="681" t="s">
        <v>975</v>
      </c>
      <c r="E93" s="681" t="s">
        <v>1114</v>
      </c>
      <c r="F93" s="681" t="s">
        <v>946</v>
      </c>
      <c r="G93" s="681" t="s">
        <v>1096</v>
      </c>
      <c r="H93" s="681" t="s">
        <v>979</v>
      </c>
      <c r="I93" s="682">
        <v>11.9</v>
      </c>
    </row>
    <row r="94" spans="2:36">
      <c r="B94" s="681" t="s">
        <v>1115</v>
      </c>
      <c r="C94" s="681" t="s">
        <v>974</v>
      </c>
      <c r="D94" s="681" t="s">
        <v>975</v>
      </c>
      <c r="E94" s="681" t="s">
        <v>1116</v>
      </c>
      <c r="F94" s="681" t="s">
        <v>946</v>
      </c>
      <c r="G94" s="681" t="s">
        <v>1096</v>
      </c>
      <c r="H94" s="681" t="s">
        <v>979</v>
      </c>
      <c r="I94" s="682">
        <v>17.7</v>
      </c>
    </row>
    <row r="95" spans="2:36">
      <c r="B95" s="681" t="s">
        <v>1117</v>
      </c>
      <c r="C95" s="681" t="s">
        <v>974</v>
      </c>
      <c r="D95" s="681" t="s">
        <v>975</v>
      </c>
      <c r="E95" s="681" t="s">
        <v>1118</v>
      </c>
      <c r="F95" s="681" t="s">
        <v>946</v>
      </c>
      <c r="G95" s="681" t="s">
        <v>1096</v>
      </c>
      <c r="H95" s="681" t="s">
        <v>979</v>
      </c>
      <c r="I95" s="682">
        <v>18.600000000000001</v>
      </c>
    </row>
    <row r="96" spans="2:36">
      <c r="B96" s="681" t="s">
        <v>1119</v>
      </c>
      <c r="C96" s="681" t="s">
        <v>974</v>
      </c>
      <c r="D96" s="681" t="s">
        <v>975</v>
      </c>
      <c r="E96" s="681" t="s">
        <v>1120</v>
      </c>
      <c r="F96" s="681" t="s">
        <v>946</v>
      </c>
      <c r="G96" s="681" t="s">
        <v>1096</v>
      </c>
      <c r="H96" s="681" t="s">
        <v>979</v>
      </c>
      <c r="I96" s="682">
        <v>5.94</v>
      </c>
    </row>
    <row r="97" spans="2:9">
      <c r="B97" s="681" t="s">
        <v>1121</v>
      </c>
      <c r="C97" s="681" t="s">
        <v>974</v>
      </c>
      <c r="D97" s="681" t="s">
        <v>975</v>
      </c>
      <c r="E97" s="681" t="s">
        <v>1122</v>
      </c>
      <c r="F97" s="681" t="s">
        <v>946</v>
      </c>
      <c r="G97" s="681" t="s">
        <v>1096</v>
      </c>
      <c r="H97" s="681" t="s">
        <v>979</v>
      </c>
      <c r="I97" s="682">
        <v>8.65</v>
      </c>
    </row>
    <row r="98" spans="2:9">
      <c r="B98" s="681" t="s">
        <v>1123</v>
      </c>
      <c r="C98" s="681" t="s">
        <v>974</v>
      </c>
      <c r="D98" s="681" t="s">
        <v>975</v>
      </c>
      <c r="E98" s="681" t="s">
        <v>1124</v>
      </c>
      <c r="F98" s="681" t="s">
        <v>946</v>
      </c>
      <c r="G98" s="681" t="s">
        <v>1096</v>
      </c>
      <c r="H98" s="681" t="s">
        <v>979</v>
      </c>
      <c r="I98" s="682">
        <v>168</v>
      </c>
    </row>
    <row r="99" spans="2:9">
      <c r="B99" s="681" t="s">
        <v>1125</v>
      </c>
      <c r="C99" s="681" t="s">
        <v>974</v>
      </c>
      <c r="D99" s="681" t="s">
        <v>975</v>
      </c>
      <c r="E99" s="681" t="s">
        <v>1126</v>
      </c>
      <c r="F99" s="681" t="s">
        <v>946</v>
      </c>
      <c r="G99" s="681" t="s">
        <v>1096</v>
      </c>
      <c r="H99" s="681" t="s">
        <v>979</v>
      </c>
      <c r="I99" s="682">
        <v>27.6</v>
      </c>
    </row>
    <row r="100" spans="2:9">
      <c r="B100" s="681" t="s">
        <v>1127</v>
      </c>
      <c r="C100" s="681" t="s">
        <v>974</v>
      </c>
      <c r="D100" s="681" t="s">
        <v>975</v>
      </c>
      <c r="E100" s="681" t="s">
        <v>1128</v>
      </c>
      <c r="F100" s="681" t="s">
        <v>946</v>
      </c>
      <c r="G100" s="681" t="s">
        <v>1096</v>
      </c>
      <c r="H100" s="681" t="s">
        <v>979</v>
      </c>
      <c r="I100" s="682">
        <v>99</v>
      </c>
    </row>
    <row r="101" spans="2:9">
      <c r="B101" s="681" t="s">
        <v>1129</v>
      </c>
      <c r="C101" s="681" t="s">
        <v>974</v>
      </c>
      <c r="D101" s="681" t="s">
        <v>975</v>
      </c>
      <c r="E101" s="681" t="s">
        <v>1130</v>
      </c>
      <c r="F101" s="681" t="s">
        <v>946</v>
      </c>
      <c r="G101" s="681" t="s">
        <v>1096</v>
      </c>
      <c r="H101" s="681" t="s">
        <v>979</v>
      </c>
      <c r="I101" s="682">
        <v>18.3</v>
      </c>
    </row>
    <row r="102" spans="2:9">
      <c r="B102" s="681" t="s">
        <v>1131</v>
      </c>
      <c r="C102" s="681" t="s">
        <v>974</v>
      </c>
      <c r="D102" s="681" t="s">
        <v>975</v>
      </c>
      <c r="E102" s="681" t="s">
        <v>1132</v>
      </c>
      <c r="F102" s="681" t="s">
        <v>946</v>
      </c>
      <c r="G102" s="681" t="s">
        <v>1096</v>
      </c>
      <c r="H102" s="681" t="s">
        <v>979</v>
      </c>
      <c r="I102" s="682">
        <v>6.1</v>
      </c>
    </row>
    <row r="103" spans="2:9">
      <c r="B103" s="681" t="s">
        <v>1133</v>
      </c>
      <c r="C103" s="681" t="s">
        <v>974</v>
      </c>
      <c r="D103" s="681" t="s">
        <v>975</v>
      </c>
      <c r="E103" s="681" t="s">
        <v>1134</v>
      </c>
      <c r="F103" s="681" t="s">
        <v>946</v>
      </c>
      <c r="G103" s="681" t="s">
        <v>1135</v>
      </c>
      <c r="H103" s="681" t="s">
        <v>979</v>
      </c>
      <c r="I103" s="682">
        <v>51</v>
      </c>
    </row>
    <row r="104" spans="2:9">
      <c r="B104" s="681" t="s">
        <v>1136</v>
      </c>
      <c r="C104" s="681" t="s">
        <v>974</v>
      </c>
      <c r="D104" s="681" t="s">
        <v>975</v>
      </c>
      <c r="E104" s="681" t="s">
        <v>1137</v>
      </c>
      <c r="F104" s="681" t="s">
        <v>946</v>
      </c>
      <c r="G104" s="681" t="s">
        <v>1138</v>
      </c>
      <c r="H104" s="681" t="s">
        <v>979</v>
      </c>
      <c r="I104" s="682">
        <v>12.6</v>
      </c>
    </row>
    <row r="105" spans="2:9">
      <c r="B105" s="681" t="s">
        <v>1139</v>
      </c>
      <c r="C105" s="681" t="s">
        <v>974</v>
      </c>
      <c r="D105" s="681" t="s">
        <v>975</v>
      </c>
      <c r="E105" s="681" t="s">
        <v>1140</v>
      </c>
      <c r="F105" s="681" t="s">
        <v>946</v>
      </c>
      <c r="G105" s="681" t="s">
        <v>1141</v>
      </c>
      <c r="H105" s="681" t="s">
        <v>979</v>
      </c>
      <c r="I105" s="682">
        <v>4.38</v>
      </c>
    </row>
    <row r="106" spans="2:9">
      <c r="B106" s="681" t="s">
        <v>1142</v>
      </c>
      <c r="C106" s="681" t="s">
        <v>974</v>
      </c>
      <c r="D106" s="681" t="s">
        <v>975</v>
      </c>
      <c r="E106" s="681" t="s">
        <v>1143</v>
      </c>
      <c r="F106" s="681" t="s">
        <v>946</v>
      </c>
      <c r="G106" s="681" t="s">
        <v>1141</v>
      </c>
      <c r="H106" s="681" t="s">
        <v>979</v>
      </c>
      <c r="I106" s="682">
        <v>28</v>
      </c>
    </row>
    <row r="107" spans="2:9">
      <c r="B107" s="681" t="s">
        <v>1144</v>
      </c>
      <c r="C107" s="681" t="s">
        <v>974</v>
      </c>
      <c r="D107" s="681" t="s">
        <v>975</v>
      </c>
      <c r="E107" s="681" t="s">
        <v>1145</v>
      </c>
      <c r="F107" s="681" t="s">
        <v>946</v>
      </c>
      <c r="G107" s="681" t="s">
        <v>1141</v>
      </c>
      <c r="H107" s="681" t="s">
        <v>979</v>
      </c>
      <c r="I107" s="682">
        <v>4.7</v>
      </c>
    </row>
    <row r="108" spans="2:9">
      <c r="B108" s="681" t="s">
        <v>1146</v>
      </c>
      <c r="C108" s="681" t="s">
        <v>974</v>
      </c>
      <c r="D108" s="681" t="s">
        <v>975</v>
      </c>
      <c r="E108" s="681" t="s">
        <v>1147</v>
      </c>
      <c r="F108" s="681" t="s">
        <v>946</v>
      </c>
      <c r="G108" s="681" t="s">
        <v>1141</v>
      </c>
      <c r="H108" s="681" t="s">
        <v>979</v>
      </c>
      <c r="I108" s="682">
        <v>52</v>
      </c>
    </row>
    <row r="109" spans="2:9">
      <c r="B109" s="681" t="s">
        <v>1148</v>
      </c>
      <c r="C109" s="681" t="s">
        <v>974</v>
      </c>
      <c r="D109" s="681" t="s">
        <v>975</v>
      </c>
      <c r="E109" s="681" t="s">
        <v>1149</v>
      </c>
      <c r="F109" s="681" t="s">
        <v>946</v>
      </c>
      <c r="G109" s="681" t="s">
        <v>1141</v>
      </c>
      <c r="H109" s="681" t="s">
        <v>979</v>
      </c>
      <c r="I109" s="682">
        <v>22.9</v>
      </c>
    </row>
    <row r="110" spans="2:9">
      <c r="B110" s="681" t="s">
        <v>1150</v>
      </c>
      <c r="C110" s="681" t="s">
        <v>974</v>
      </c>
      <c r="D110" s="681" t="s">
        <v>975</v>
      </c>
      <c r="E110" s="681" t="s">
        <v>1151</v>
      </c>
      <c r="F110" s="681" t="s">
        <v>946</v>
      </c>
      <c r="G110" s="681" t="s">
        <v>1152</v>
      </c>
      <c r="H110" s="681" t="s">
        <v>979</v>
      </c>
      <c r="I110" s="682">
        <v>9.8000000000000007</v>
      </c>
    </row>
    <row r="111" spans="2:9">
      <c r="B111" s="681" t="s">
        <v>1153</v>
      </c>
      <c r="C111" s="681" t="s">
        <v>974</v>
      </c>
      <c r="D111" s="681" t="s">
        <v>975</v>
      </c>
      <c r="E111" s="681" t="s">
        <v>1154</v>
      </c>
      <c r="F111" s="681" t="s">
        <v>946</v>
      </c>
      <c r="G111" s="681" t="s">
        <v>1152</v>
      </c>
      <c r="H111" s="681" t="s">
        <v>979</v>
      </c>
      <c r="I111" s="682">
        <v>7.9</v>
      </c>
    </row>
    <row r="112" spans="2:9">
      <c r="B112" s="681" t="s">
        <v>1155</v>
      </c>
      <c r="C112" s="681" t="s">
        <v>974</v>
      </c>
      <c r="D112" s="681" t="s">
        <v>975</v>
      </c>
      <c r="E112" s="681" t="s">
        <v>1156</v>
      </c>
      <c r="F112" s="681" t="s">
        <v>946</v>
      </c>
      <c r="G112" s="681" t="s">
        <v>1152</v>
      </c>
      <c r="H112" s="681" t="s">
        <v>979</v>
      </c>
      <c r="I112" s="682">
        <v>20</v>
      </c>
    </row>
    <row r="113" spans="2:9">
      <c r="B113" s="681" t="s">
        <v>1157</v>
      </c>
      <c r="C113" s="681" t="s">
        <v>974</v>
      </c>
      <c r="D113" s="681" t="s">
        <v>975</v>
      </c>
      <c r="E113" s="681" t="s">
        <v>1158</v>
      </c>
      <c r="F113" s="681" t="s">
        <v>946</v>
      </c>
      <c r="G113" s="681" t="s">
        <v>1152</v>
      </c>
      <c r="H113" s="681" t="s">
        <v>979</v>
      </c>
      <c r="I113" s="682">
        <v>7</v>
      </c>
    </row>
    <row r="114" spans="2:9">
      <c r="B114" s="681" t="s">
        <v>1159</v>
      </c>
      <c r="C114" s="681" t="s">
        <v>974</v>
      </c>
      <c r="D114" s="681" t="s">
        <v>975</v>
      </c>
      <c r="E114" s="681" t="s">
        <v>1160</v>
      </c>
      <c r="F114" s="681" t="s">
        <v>946</v>
      </c>
      <c r="G114" s="681" t="s">
        <v>1152</v>
      </c>
      <c r="H114" s="681" t="s">
        <v>979</v>
      </c>
      <c r="I114" s="682">
        <v>84.9</v>
      </c>
    </row>
    <row r="115" spans="2:9">
      <c r="B115" s="681" t="s">
        <v>1161</v>
      </c>
      <c r="C115" s="681" t="s">
        <v>974</v>
      </c>
      <c r="D115" s="681" t="s">
        <v>975</v>
      </c>
      <c r="E115" s="681" t="s">
        <v>1162</v>
      </c>
      <c r="F115" s="681" t="s">
        <v>946</v>
      </c>
      <c r="G115" s="681" t="s">
        <v>1152</v>
      </c>
      <c r="H115" s="681" t="s">
        <v>979</v>
      </c>
      <c r="I115" s="682">
        <v>31.9</v>
      </c>
    </row>
    <row r="116" spans="2:9">
      <c r="B116" s="681" t="s">
        <v>1163</v>
      </c>
      <c r="C116" s="681" t="s">
        <v>974</v>
      </c>
      <c r="D116" s="681" t="s">
        <v>975</v>
      </c>
      <c r="E116" s="681" t="s">
        <v>1164</v>
      </c>
      <c r="F116" s="681" t="s">
        <v>946</v>
      </c>
      <c r="G116" s="681" t="s">
        <v>1152</v>
      </c>
      <c r="H116" s="681" t="s">
        <v>979</v>
      </c>
      <c r="I116" s="682">
        <v>2.5</v>
      </c>
    </row>
    <row r="117" spans="2:9">
      <c r="B117" s="681" t="s">
        <v>1165</v>
      </c>
      <c r="C117" s="681" t="s">
        <v>974</v>
      </c>
      <c r="D117" s="681" t="s">
        <v>975</v>
      </c>
      <c r="E117" s="681" t="s">
        <v>1166</v>
      </c>
      <c r="F117" s="681" t="s">
        <v>946</v>
      </c>
      <c r="G117" s="681" t="s">
        <v>1167</v>
      </c>
      <c r="H117" s="681" t="s">
        <v>979</v>
      </c>
      <c r="I117" s="682">
        <v>2.5</v>
      </c>
    </row>
    <row r="118" spans="2:9">
      <c r="B118" s="681" t="s">
        <v>1168</v>
      </c>
      <c r="C118" s="681" t="s">
        <v>974</v>
      </c>
      <c r="D118" s="681" t="s">
        <v>975</v>
      </c>
      <c r="E118" s="681" t="s">
        <v>1169</v>
      </c>
      <c r="F118" s="681" t="s">
        <v>946</v>
      </c>
      <c r="G118" s="681" t="s">
        <v>1167</v>
      </c>
      <c r="H118" s="681" t="s">
        <v>979</v>
      </c>
      <c r="I118" s="682">
        <v>11</v>
      </c>
    </row>
    <row r="119" spans="2:9">
      <c r="B119" s="681" t="s">
        <v>1170</v>
      </c>
      <c r="C119" s="681" t="s">
        <v>974</v>
      </c>
      <c r="D119" s="681" t="s">
        <v>975</v>
      </c>
      <c r="E119" s="681" t="s">
        <v>1171</v>
      </c>
      <c r="F119" s="681" t="s">
        <v>946</v>
      </c>
      <c r="G119" s="681" t="s">
        <v>1167</v>
      </c>
      <c r="H119" s="681" t="s">
        <v>979</v>
      </c>
      <c r="I119" s="682">
        <v>5.85</v>
      </c>
    </row>
    <row r="120" spans="2:9">
      <c r="B120" s="681" t="s">
        <v>1172</v>
      </c>
      <c r="C120" s="681" t="s">
        <v>974</v>
      </c>
      <c r="D120" s="681" t="s">
        <v>975</v>
      </c>
      <c r="E120" s="681" t="s">
        <v>1173</v>
      </c>
      <c r="F120" s="681" t="s">
        <v>946</v>
      </c>
      <c r="G120" s="681" t="s">
        <v>1167</v>
      </c>
      <c r="H120" s="681" t="s">
        <v>979</v>
      </c>
      <c r="I120" s="682">
        <v>2</v>
      </c>
    </row>
    <row r="121" spans="2:9">
      <c r="B121" s="681" t="s">
        <v>1174</v>
      </c>
      <c r="C121" s="681" t="s">
        <v>974</v>
      </c>
      <c r="D121" s="681" t="s">
        <v>975</v>
      </c>
      <c r="E121" s="681" t="s">
        <v>1175</v>
      </c>
      <c r="F121" s="681" t="s">
        <v>946</v>
      </c>
      <c r="G121" s="681" t="s">
        <v>1167</v>
      </c>
      <c r="H121" s="681" t="s">
        <v>979</v>
      </c>
      <c r="I121" s="682">
        <v>7.51</v>
      </c>
    </row>
    <row r="122" spans="2:9">
      <c r="B122" s="681" t="s">
        <v>1176</v>
      </c>
      <c r="C122" s="681" t="s">
        <v>974</v>
      </c>
      <c r="D122" s="681" t="s">
        <v>975</v>
      </c>
      <c r="E122" s="681" t="s">
        <v>1177</v>
      </c>
      <c r="F122" s="681" t="s">
        <v>946</v>
      </c>
      <c r="G122" s="681" t="s">
        <v>1167</v>
      </c>
      <c r="H122" s="681" t="s">
        <v>979</v>
      </c>
      <c r="I122" s="682">
        <v>5.25</v>
      </c>
    </row>
    <row r="123" spans="2:9">
      <c r="B123" s="681" t="s">
        <v>1178</v>
      </c>
      <c r="C123" s="681" t="s">
        <v>974</v>
      </c>
      <c r="D123" s="681" t="s">
        <v>975</v>
      </c>
      <c r="E123" s="681" t="s">
        <v>1179</v>
      </c>
      <c r="F123" s="681" t="s">
        <v>946</v>
      </c>
      <c r="G123" s="681" t="s">
        <v>1167</v>
      </c>
      <c r="H123" s="681" t="s">
        <v>979</v>
      </c>
      <c r="I123" s="682">
        <v>17.600000000000001</v>
      </c>
    </row>
    <row r="124" spans="2:9">
      <c r="B124" s="681" t="s">
        <v>1180</v>
      </c>
      <c r="C124" s="681" t="s">
        <v>974</v>
      </c>
      <c r="D124" s="681" t="s">
        <v>975</v>
      </c>
      <c r="E124" s="681" t="s">
        <v>1181</v>
      </c>
      <c r="F124" s="681" t="s">
        <v>946</v>
      </c>
      <c r="G124" s="681" t="s">
        <v>1167</v>
      </c>
      <c r="H124" s="681" t="s">
        <v>979</v>
      </c>
      <c r="I124" s="682">
        <v>7</v>
      </c>
    </row>
    <row r="125" spans="2:9">
      <c r="B125" s="681" t="s">
        <v>1182</v>
      </c>
      <c r="C125" s="681" t="s">
        <v>974</v>
      </c>
      <c r="D125" s="681" t="s">
        <v>975</v>
      </c>
      <c r="E125" s="681" t="s">
        <v>1183</v>
      </c>
      <c r="F125" s="681" t="s">
        <v>946</v>
      </c>
      <c r="G125" s="681" t="s">
        <v>1167</v>
      </c>
      <c r="H125" s="681" t="s">
        <v>979</v>
      </c>
      <c r="I125" s="682">
        <v>8</v>
      </c>
    </row>
    <row r="126" spans="2:9">
      <c r="B126" s="681" t="s">
        <v>1184</v>
      </c>
      <c r="C126" s="681" t="s">
        <v>974</v>
      </c>
      <c r="D126" s="681" t="s">
        <v>975</v>
      </c>
      <c r="E126" s="681" t="s">
        <v>1185</v>
      </c>
      <c r="F126" s="681" t="s">
        <v>946</v>
      </c>
      <c r="G126" s="681" t="s">
        <v>1167</v>
      </c>
      <c r="H126" s="681" t="s">
        <v>979</v>
      </c>
      <c r="I126" s="682">
        <v>8.44</v>
      </c>
    </row>
    <row r="127" spans="2:9">
      <c r="B127" s="681" t="s">
        <v>1186</v>
      </c>
      <c r="C127" s="681" t="s">
        <v>974</v>
      </c>
      <c r="D127" s="681" t="s">
        <v>975</v>
      </c>
      <c r="E127" s="681" t="s">
        <v>1187</v>
      </c>
      <c r="F127" s="681" t="s">
        <v>946</v>
      </c>
      <c r="G127" s="681" t="s">
        <v>1167</v>
      </c>
      <c r="H127" s="681" t="s">
        <v>979</v>
      </c>
      <c r="I127" s="682">
        <v>29.6</v>
      </c>
    </row>
    <row r="128" spans="2:9">
      <c r="B128" s="681" t="s">
        <v>1188</v>
      </c>
      <c r="C128" s="681" t="s">
        <v>974</v>
      </c>
      <c r="D128" s="681" t="s">
        <v>975</v>
      </c>
      <c r="E128" s="681" t="s">
        <v>1189</v>
      </c>
      <c r="F128" s="681" t="s">
        <v>946</v>
      </c>
      <c r="G128" s="681" t="s">
        <v>1167</v>
      </c>
      <c r="H128" s="681" t="s">
        <v>979</v>
      </c>
      <c r="I128" s="682">
        <v>64</v>
      </c>
    </row>
    <row r="129" spans="2:9">
      <c r="B129" s="681" t="s">
        <v>1190</v>
      </c>
      <c r="C129" s="681" t="s">
        <v>974</v>
      </c>
      <c r="D129" s="681" t="s">
        <v>975</v>
      </c>
      <c r="E129" s="681" t="s">
        <v>1191</v>
      </c>
      <c r="F129" s="681" t="s">
        <v>946</v>
      </c>
      <c r="G129" s="681" t="s">
        <v>1167</v>
      </c>
      <c r="H129" s="681" t="s">
        <v>979</v>
      </c>
      <c r="I129" s="682">
        <v>68</v>
      </c>
    </row>
    <row r="130" spans="2:9">
      <c r="B130" s="681" t="s">
        <v>1192</v>
      </c>
      <c r="C130" s="681" t="s">
        <v>974</v>
      </c>
      <c r="D130" s="681" t="s">
        <v>975</v>
      </c>
      <c r="E130" s="681" t="s">
        <v>1193</v>
      </c>
      <c r="F130" s="681" t="s">
        <v>946</v>
      </c>
      <c r="G130" s="681" t="s">
        <v>1194</v>
      </c>
      <c r="H130" s="681" t="s">
        <v>979</v>
      </c>
      <c r="I130" s="682">
        <v>7.4</v>
      </c>
    </row>
    <row r="131" spans="2:9">
      <c r="B131" s="681" t="s">
        <v>1195</v>
      </c>
      <c r="C131" s="681" t="s">
        <v>974</v>
      </c>
      <c r="D131" s="681" t="s">
        <v>975</v>
      </c>
      <c r="E131" s="681" t="s">
        <v>1196</v>
      </c>
      <c r="F131" s="681" t="s">
        <v>946</v>
      </c>
      <c r="G131" s="681" t="s">
        <v>1194</v>
      </c>
      <c r="H131" s="681" t="s">
        <v>979</v>
      </c>
      <c r="I131" s="682">
        <v>18.600000000000001</v>
      </c>
    </row>
    <row r="132" spans="2:9">
      <c r="B132" s="681" t="s">
        <v>1197</v>
      </c>
      <c r="C132" s="681" t="s">
        <v>974</v>
      </c>
      <c r="D132" s="681" t="s">
        <v>975</v>
      </c>
      <c r="E132" s="681" t="s">
        <v>1198</v>
      </c>
      <c r="F132" s="681" t="s">
        <v>946</v>
      </c>
      <c r="G132" s="681" t="s">
        <v>1194</v>
      </c>
      <c r="H132" s="681" t="s">
        <v>979</v>
      </c>
      <c r="I132" s="682">
        <v>10.7</v>
      </c>
    </row>
    <row r="133" spans="2:9">
      <c r="B133" s="681" t="s">
        <v>1199</v>
      </c>
      <c r="C133" s="681" t="s">
        <v>974</v>
      </c>
      <c r="D133" s="681" t="s">
        <v>975</v>
      </c>
      <c r="E133" s="681" t="s">
        <v>1200</v>
      </c>
      <c r="F133" s="681" t="s">
        <v>946</v>
      </c>
      <c r="G133" s="681" t="s">
        <v>1194</v>
      </c>
      <c r="H133" s="681" t="s">
        <v>979</v>
      </c>
      <c r="I133" s="682">
        <v>162.5</v>
      </c>
    </row>
    <row r="134" spans="2:9">
      <c r="B134" s="681" t="s">
        <v>1201</v>
      </c>
      <c r="C134" s="681" t="s">
        <v>974</v>
      </c>
      <c r="D134" s="681" t="s">
        <v>975</v>
      </c>
      <c r="E134" s="681" t="s">
        <v>1202</v>
      </c>
      <c r="F134" s="681" t="s">
        <v>946</v>
      </c>
      <c r="G134" s="681" t="s">
        <v>1194</v>
      </c>
      <c r="H134" s="681" t="s">
        <v>979</v>
      </c>
      <c r="I134" s="682">
        <v>4.9000000000000004</v>
      </c>
    </row>
    <row r="135" spans="2:9">
      <c r="B135" s="681" t="s">
        <v>1203</v>
      </c>
      <c r="C135" s="681" t="s">
        <v>974</v>
      </c>
      <c r="D135" s="681" t="s">
        <v>975</v>
      </c>
      <c r="E135" s="681" t="s">
        <v>1204</v>
      </c>
      <c r="F135" s="681" t="s">
        <v>946</v>
      </c>
      <c r="G135" s="681" t="s">
        <v>1194</v>
      </c>
      <c r="H135" s="681" t="s">
        <v>979</v>
      </c>
      <c r="I135" s="682">
        <v>16.8</v>
      </c>
    </row>
    <row r="136" spans="2:9">
      <c r="B136" s="681" t="s">
        <v>1205</v>
      </c>
      <c r="C136" s="681" t="s">
        <v>974</v>
      </c>
      <c r="D136" s="681" t="s">
        <v>975</v>
      </c>
      <c r="E136" s="681" t="s">
        <v>1206</v>
      </c>
      <c r="F136" s="681" t="s">
        <v>946</v>
      </c>
      <c r="G136" s="681" t="s">
        <v>1194</v>
      </c>
      <c r="H136" s="681" t="s">
        <v>979</v>
      </c>
      <c r="I136" s="682">
        <v>8.65</v>
      </c>
    </row>
    <row r="137" spans="2:9">
      <c r="B137" s="681" t="s">
        <v>1207</v>
      </c>
      <c r="C137" s="681" t="s">
        <v>974</v>
      </c>
      <c r="D137" s="681" t="s">
        <v>975</v>
      </c>
      <c r="E137" s="681" t="s">
        <v>1208</v>
      </c>
      <c r="F137" s="681" t="s">
        <v>946</v>
      </c>
      <c r="G137" s="681" t="s">
        <v>1194</v>
      </c>
      <c r="H137" s="681" t="s">
        <v>979</v>
      </c>
      <c r="I137" s="682">
        <v>16.8</v>
      </c>
    </row>
    <row r="138" spans="2:9">
      <c r="B138" s="681" t="s">
        <v>1209</v>
      </c>
      <c r="C138" s="681" t="s">
        <v>974</v>
      </c>
      <c r="D138" s="681" t="s">
        <v>975</v>
      </c>
      <c r="E138" s="681" t="s">
        <v>1210</v>
      </c>
      <c r="F138" s="681" t="s">
        <v>946</v>
      </c>
      <c r="G138" s="681" t="s">
        <v>1194</v>
      </c>
      <c r="H138" s="681" t="s">
        <v>979</v>
      </c>
      <c r="I138" s="682">
        <v>2.4</v>
      </c>
    </row>
    <row r="139" spans="2:9">
      <c r="B139" s="681" t="s">
        <v>1211</v>
      </c>
      <c r="C139" s="681" t="s">
        <v>974</v>
      </c>
      <c r="D139" s="681" t="s">
        <v>975</v>
      </c>
      <c r="E139" s="681" t="s">
        <v>1212</v>
      </c>
      <c r="F139" s="681" t="s">
        <v>946</v>
      </c>
      <c r="G139" s="681" t="s">
        <v>1194</v>
      </c>
      <c r="H139" s="681" t="s">
        <v>979</v>
      </c>
      <c r="I139" s="682">
        <v>90</v>
      </c>
    </row>
    <row r="140" spans="2:9">
      <c r="B140" s="681" t="s">
        <v>1213</v>
      </c>
      <c r="C140" s="681" t="s">
        <v>974</v>
      </c>
      <c r="D140" s="681" t="s">
        <v>975</v>
      </c>
      <c r="E140" s="681" t="s">
        <v>1214</v>
      </c>
      <c r="F140" s="681" t="s">
        <v>946</v>
      </c>
      <c r="G140" s="681" t="s">
        <v>1194</v>
      </c>
      <c r="H140" s="681" t="s">
        <v>979</v>
      </c>
      <c r="I140" s="682">
        <v>17.399999999999999</v>
      </c>
    </row>
    <row r="141" spans="2:9">
      <c r="B141" s="681" t="s">
        <v>1215</v>
      </c>
      <c r="C141" s="681" t="s">
        <v>974</v>
      </c>
      <c r="D141" s="681" t="s">
        <v>975</v>
      </c>
      <c r="E141" s="681" t="s">
        <v>1216</v>
      </c>
      <c r="F141" s="681" t="s">
        <v>946</v>
      </c>
      <c r="G141" s="681" t="s">
        <v>1217</v>
      </c>
      <c r="H141" s="681" t="s">
        <v>979</v>
      </c>
      <c r="I141" s="682">
        <v>2.8</v>
      </c>
    </row>
    <row r="142" spans="2:9">
      <c r="B142" s="681" t="s">
        <v>1218</v>
      </c>
      <c r="C142" s="681" t="s">
        <v>974</v>
      </c>
      <c r="D142" s="681" t="s">
        <v>975</v>
      </c>
      <c r="E142" s="681" t="s">
        <v>1219</v>
      </c>
      <c r="F142" s="681" t="s">
        <v>946</v>
      </c>
      <c r="G142" s="681" t="s">
        <v>1217</v>
      </c>
      <c r="H142" s="681" t="s">
        <v>979</v>
      </c>
      <c r="I142" s="682">
        <v>29</v>
      </c>
    </row>
    <row r="143" spans="2:9">
      <c r="B143" s="681" t="s">
        <v>1220</v>
      </c>
      <c r="C143" s="681" t="s">
        <v>974</v>
      </c>
      <c r="D143" s="681" t="s">
        <v>975</v>
      </c>
      <c r="E143" s="681" t="s">
        <v>1221</v>
      </c>
      <c r="F143" s="681" t="s">
        <v>946</v>
      </c>
      <c r="G143" s="681" t="s">
        <v>1217</v>
      </c>
      <c r="H143" s="681" t="s">
        <v>979</v>
      </c>
      <c r="I143" s="682">
        <v>11.1</v>
      </c>
    </row>
    <row r="144" spans="2:9">
      <c r="B144" s="681" t="s">
        <v>1222</v>
      </c>
      <c r="C144" s="681" t="s">
        <v>974</v>
      </c>
      <c r="D144" s="681" t="s">
        <v>975</v>
      </c>
      <c r="E144" s="681" t="s">
        <v>1223</v>
      </c>
      <c r="F144" s="681" t="s">
        <v>946</v>
      </c>
      <c r="G144" s="681" t="s">
        <v>1224</v>
      </c>
      <c r="H144" s="681" t="s">
        <v>979</v>
      </c>
      <c r="I144" s="682">
        <v>15</v>
      </c>
    </row>
    <row r="145" spans="2:9">
      <c r="B145" s="681" t="s">
        <v>1225</v>
      </c>
      <c r="C145" s="681" t="s">
        <v>974</v>
      </c>
      <c r="D145" s="681" t="s">
        <v>975</v>
      </c>
      <c r="E145" s="681" t="s">
        <v>1226</v>
      </c>
      <c r="F145" s="681" t="s">
        <v>946</v>
      </c>
      <c r="G145" s="681" t="s">
        <v>1224</v>
      </c>
      <c r="H145" s="681" t="s">
        <v>979</v>
      </c>
      <c r="I145" s="682">
        <v>18</v>
      </c>
    </row>
    <row r="146" spans="2:9">
      <c r="B146" s="681" t="s">
        <v>1227</v>
      </c>
      <c r="C146" s="681" t="s">
        <v>974</v>
      </c>
      <c r="D146" s="681" t="s">
        <v>975</v>
      </c>
      <c r="E146" s="681" t="s">
        <v>1228</v>
      </c>
      <c r="F146" s="681" t="s">
        <v>946</v>
      </c>
      <c r="G146" s="681" t="s">
        <v>1224</v>
      </c>
      <c r="H146" s="681" t="s">
        <v>979</v>
      </c>
      <c r="I146" s="682">
        <v>59</v>
      </c>
    </row>
    <row r="147" spans="2:9">
      <c r="B147" s="681" t="s">
        <v>1229</v>
      </c>
      <c r="C147" s="681" t="s">
        <v>974</v>
      </c>
      <c r="D147" s="681" t="s">
        <v>975</v>
      </c>
      <c r="E147" s="681" t="s">
        <v>1230</v>
      </c>
      <c r="F147" s="681" t="s">
        <v>946</v>
      </c>
      <c r="G147" s="681" t="s">
        <v>1224</v>
      </c>
      <c r="H147" s="681" t="s">
        <v>979</v>
      </c>
      <c r="I147" s="682">
        <v>20.8</v>
      </c>
    </row>
    <row r="148" spans="2:9">
      <c r="B148" s="681" t="s">
        <v>1231</v>
      </c>
      <c r="C148" s="681" t="s">
        <v>974</v>
      </c>
      <c r="D148" s="681" t="s">
        <v>975</v>
      </c>
      <c r="E148" s="681" t="s">
        <v>1232</v>
      </c>
      <c r="F148" s="681" t="s">
        <v>946</v>
      </c>
      <c r="G148" s="681" t="s">
        <v>1224</v>
      </c>
      <c r="H148" s="681" t="s">
        <v>979</v>
      </c>
      <c r="I148" s="682">
        <v>9</v>
      </c>
    </row>
    <row r="149" spans="2:9">
      <c r="B149" s="681" t="s">
        <v>1233</v>
      </c>
      <c r="C149" s="681" t="s">
        <v>974</v>
      </c>
      <c r="D149" s="681" t="s">
        <v>975</v>
      </c>
      <c r="E149" s="681" t="s">
        <v>1234</v>
      </c>
      <c r="F149" s="681" t="s">
        <v>946</v>
      </c>
      <c r="G149" s="681" t="s">
        <v>1224</v>
      </c>
      <c r="H149" s="681" t="s">
        <v>979</v>
      </c>
      <c r="I149" s="682">
        <v>8</v>
      </c>
    </row>
    <row r="150" spans="2:9">
      <c r="B150" s="681" t="s">
        <v>1235</v>
      </c>
      <c r="C150" s="681" t="s">
        <v>974</v>
      </c>
      <c r="D150" s="681" t="s">
        <v>975</v>
      </c>
      <c r="E150" s="681" t="s">
        <v>1236</v>
      </c>
      <c r="F150" s="681" t="s">
        <v>946</v>
      </c>
      <c r="G150" s="681" t="s">
        <v>1224</v>
      </c>
      <c r="H150" s="681" t="s">
        <v>979</v>
      </c>
      <c r="I150" s="682">
        <v>6.1</v>
      </c>
    </row>
    <row r="151" spans="2:9">
      <c r="B151" s="681" t="s">
        <v>1237</v>
      </c>
      <c r="C151" s="681" t="s">
        <v>974</v>
      </c>
      <c r="D151" s="681" t="s">
        <v>975</v>
      </c>
      <c r="E151" s="681" t="s">
        <v>1238</v>
      </c>
      <c r="F151" s="681" t="s">
        <v>946</v>
      </c>
      <c r="G151" s="681" t="s">
        <v>1224</v>
      </c>
      <c r="H151" s="681" t="s">
        <v>979</v>
      </c>
      <c r="I151" s="682">
        <v>20</v>
      </c>
    </row>
    <row r="152" spans="2:9">
      <c r="B152" s="681" t="s">
        <v>1239</v>
      </c>
      <c r="C152" s="681" t="s">
        <v>974</v>
      </c>
      <c r="D152" s="681" t="s">
        <v>975</v>
      </c>
      <c r="E152" s="681" t="s">
        <v>1240</v>
      </c>
      <c r="F152" s="681" t="s">
        <v>946</v>
      </c>
      <c r="G152" s="681" t="s">
        <v>1224</v>
      </c>
      <c r="H152" s="681" t="s">
        <v>979</v>
      </c>
      <c r="I152" s="682">
        <v>20.399999999999999</v>
      </c>
    </row>
    <row r="153" spans="2:9">
      <c r="B153" s="681" t="s">
        <v>1241</v>
      </c>
      <c r="C153" s="681" t="s">
        <v>974</v>
      </c>
      <c r="D153" s="681" t="s">
        <v>975</v>
      </c>
      <c r="E153" s="681" t="s">
        <v>1242</v>
      </c>
      <c r="F153" s="681" t="s">
        <v>946</v>
      </c>
      <c r="G153" s="681" t="s">
        <v>1224</v>
      </c>
      <c r="H153" s="681" t="s">
        <v>979</v>
      </c>
      <c r="I153" s="682">
        <v>20.8</v>
      </c>
    </row>
    <row r="154" spans="2:9">
      <c r="B154" s="681" t="s">
        <v>1243</v>
      </c>
      <c r="C154" s="681" t="s">
        <v>974</v>
      </c>
      <c r="D154" s="681" t="s">
        <v>975</v>
      </c>
      <c r="E154" s="681" t="s">
        <v>1244</v>
      </c>
      <c r="F154" s="681" t="s">
        <v>946</v>
      </c>
      <c r="G154" s="681" t="s">
        <v>1224</v>
      </c>
      <c r="H154" s="681" t="s">
        <v>979</v>
      </c>
      <c r="I154" s="682">
        <v>16.100000000000001</v>
      </c>
    </row>
    <row r="155" spans="2:9">
      <c r="B155" s="681" t="s">
        <v>1245</v>
      </c>
      <c r="C155" s="681" t="s">
        <v>974</v>
      </c>
      <c r="D155" s="681" t="s">
        <v>975</v>
      </c>
      <c r="E155" s="681" t="s">
        <v>1246</v>
      </c>
      <c r="F155" s="681" t="s">
        <v>946</v>
      </c>
      <c r="G155" s="681" t="s">
        <v>1224</v>
      </c>
      <c r="H155" s="681" t="s">
        <v>979</v>
      </c>
      <c r="I155" s="682">
        <v>32</v>
      </c>
    </row>
    <row r="156" spans="2:9">
      <c r="B156" s="681" t="s">
        <v>1247</v>
      </c>
      <c r="C156" s="681" t="s">
        <v>974</v>
      </c>
      <c r="D156" s="681" t="s">
        <v>975</v>
      </c>
      <c r="E156" s="681" t="s">
        <v>1248</v>
      </c>
      <c r="F156" s="681" t="s">
        <v>946</v>
      </c>
      <c r="G156" s="681" t="s">
        <v>1224</v>
      </c>
      <c r="H156" s="681" t="s">
        <v>979</v>
      </c>
      <c r="I156" s="682">
        <v>29</v>
      </c>
    </row>
    <row r="157" spans="2:9">
      <c r="B157" s="681" t="s">
        <v>1249</v>
      </c>
      <c r="C157" s="681" t="s">
        <v>974</v>
      </c>
      <c r="D157" s="681" t="s">
        <v>975</v>
      </c>
      <c r="E157" s="681" t="s">
        <v>1250</v>
      </c>
      <c r="F157" s="681" t="s">
        <v>946</v>
      </c>
      <c r="G157" s="681" t="s">
        <v>1224</v>
      </c>
      <c r="H157" s="681" t="s">
        <v>979</v>
      </c>
      <c r="I157" s="682">
        <v>12.5</v>
      </c>
    </row>
    <row r="158" spans="2:9">
      <c r="B158" s="681" t="s">
        <v>1251</v>
      </c>
      <c r="C158" s="681" t="s">
        <v>974</v>
      </c>
      <c r="D158" s="681" t="s">
        <v>975</v>
      </c>
      <c r="E158" s="681" t="s">
        <v>1252</v>
      </c>
      <c r="F158" s="681" t="s">
        <v>946</v>
      </c>
      <c r="G158" s="681" t="s">
        <v>1253</v>
      </c>
      <c r="H158" s="681" t="s">
        <v>979</v>
      </c>
      <c r="I158" s="682">
        <v>2.94</v>
      </c>
    </row>
    <row r="159" spans="2:9">
      <c r="B159" s="681" t="s">
        <v>1254</v>
      </c>
      <c r="C159" s="681" t="s">
        <v>974</v>
      </c>
      <c r="D159" s="681" t="s">
        <v>975</v>
      </c>
      <c r="E159" s="681" t="s">
        <v>1255</v>
      </c>
      <c r="F159" s="681" t="s">
        <v>946</v>
      </c>
      <c r="G159" s="681" t="s">
        <v>1253</v>
      </c>
      <c r="H159" s="681" t="s">
        <v>979</v>
      </c>
      <c r="I159" s="682">
        <v>2</v>
      </c>
    </row>
    <row r="160" spans="2:9">
      <c r="B160" s="681" t="s">
        <v>1256</v>
      </c>
      <c r="C160" s="681" t="s">
        <v>974</v>
      </c>
      <c r="D160" s="681" t="s">
        <v>975</v>
      </c>
      <c r="E160" s="681" t="s">
        <v>1257</v>
      </c>
      <c r="F160" s="681" t="s">
        <v>1258</v>
      </c>
      <c r="G160" s="681" t="s">
        <v>1259</v>
      </c>
      <c r="H160" s="681" t="s">
        <v>979</v>
      </c>
      <c r="I160" s="682">
        <v>10.4</v>
      </c>
    </row>
    <row r="161" spans="2:9">
      <c r="B161" s="681" t="s">
        <v>1260</v>
      </c>
      <c r="C161" s="681" t="s">
        <v>974</v>
      </c>
      <c r="D161" s="681" t="s">
        <v>975</v>
      </c>
      <c r="E161" s="681" t="s">
        <v>1261</v>
      </c>
      <c r="F161" s="681" t="s">
        <v>1258</v>
      </c>
      <c r="G161" s="681" t="s">
        <v>1262</v>
      </c>
      <c r="H161" s="681" t="s">
        <v>979</v>
      </c>
      <c r="I161" s="682">
        <v>53</v>
      </c>
    </row>
    <row r="162" spans="2:9">
      <c r="B162" s="681" t="s">
        <v>1263</v>
      </c>
      <c r="C162" s="681" t="s">
        <v>974</v>
      </c>
      <c r="D162" s="681" t="s">
        <v>975</v>
      </c>
      <c r="E162" s="681" t="s">
        <v>1264</v>
      </c>
      <c r="F162" s="681" t="s">
        <v>1258</v>
      </c>
      <c r="G162" s="681" t="s">
        <v>1262</v>
      </c>
      <c r="H162" s="681" t="s">
        <v>979</v>
      </c>
      <c r="I162" s="682">
        <v>13.3</v>
      </c>
    </row>
    <row r="163" spans="2:9">
      <c r="B163" s="681" t="s">
        <v>1265</v>
      </c>
      <c r="C163" s="681" t="s">
        <v>974</v>
      </c>
      <c r="D163" s="681" t="s">
        <v>975</v>
      </c>
      <c r="E163" s="681" t="s">
        <v>1266</v>
      </c>
      <c r="F163" s="681" t="s">
        <v>1258</v>
      </c>
      <c r="G163" s="681" t="s">
        <v>1267</v>
      </c>
      <c r="H163" s="681" t="s">
        <v>979</v>
      </c>
      <c r="I163" s="682">
        <v>2</v>
      </c>
    </row>
    <row r="164" spans="2:9">
      <c r="B164" s="681" t="s">
        <v>1268</v>
      </c>
      <c r="C164" s="681" t="s">
        <v>974</v>
      </c>
      <c r="D164" s="681" t="s">
        <v>975</v>
      </c>
      <c r="E164" s="681" t="s">
        <v>1269</v>
      </c>
      <c r="F164" s="681" t="s">
        <v>1258</v>
      </c>
      <c r="G164" s="681" t="s">
        <v>1267</v>
      </c>
      <c r="H164" s="681" t="s">
        <v>979</v>
      </c>
      <c r="I164" s="682">
        <v>4.5999999999999996</v>
      </c>
    </row>
    <row r="165" spans="2:9">
      <c r="B165" s="681" t="s">
        <v>1270</v>
      </c>
      <c r="C165" s="681" t="s">
        <v>974</v>
      </c>
      <c r="D165" s="681" t="s">
        <v>975</v>
      </c>
      <c r="E165" s="681" t="s">
        <v>1271</v>
      </c>
      <c r="F165" s="681" t="s">
        <v>1258</v>
      </c>
      <c r="G165" s="681" t="s">
        <v>1267</v>
      </c>
      <c r="H165" s="681" t="s">
        <v>979</v>
      </c>
      <c r="I165" s="682">
        <v>25</v>
      </c>
    </row>
    <row r="166" spans="2:9">
      <c r="B166" s="681" t="s">
        <v>1272</v>
      </c>
      <c r="C166" s="681" t="s">
        <v>974</v>
      </c>
      <c r="D166" s="681" t="s">
        <v>975</v>
      </c>
      <c r="E166" s="681" t="s">
        <v>1273</v>
      </c>
      <c r="F166" s="681" t="s">
        <v>1258</v>
      </c>
      <c r="G166" s="681" t="s">
        <v>1274</v>
      </c>
      <c r="H166" s="681" t="s">
        <v>979</v>
      </c>
      <c r="I166" s="682">
        <v>16.3</v>
      </c>
    </row>
    <row r="167" spans="2:9">
      <c r="B167" s="681" t="s">
        <v>1275</v>
      </c>
      <c r="C167" s="681" t="s">
        <v>974</v>
      </c>
      <c r="D167" s="681" t="s">
        <v>975</v>
      </c>
      <c r="E167" s="681" t="s">
        <v>1276</v>
      </c>
      <c r="F167" s="681" t="s">
        <v>1258</v>
      </c>
      <c r="G167" s="681" t="s">
        <v>1277</v>
      </c>
      <c r="H167" s="681" t="s">
        <v>979</v>
      </c>
      <c r="I167" s="682">
        <v>55.8</v>
      </c>
    </row>
    <row r="168" spans="2:9">
      <c r="B168" s="681" t="s">
        <v>1278</v>
      </c>
      <c r="C168" s="681" t="s">
        <v>974</v>
      </c>
      <c r="D168" s="681" t="s">
        <v>975</v>
      </c>
      <c r="E168" s="681" t="s">
        <v>1279</v>
      </c>
      <c r="F168" s="681" t="s">
        <v>1258</v>
      </c>
      <c r="G168" s="681" t="s">
        <v>1277</v>
      </c>
      <c r="H168" s="681" t="s">
        <v>979</v>
      </c>
      <c r="I168" s="682">
        <v>5</v>
      </c>
    </row>
    <row r="169" spans="2:9">
      <c r="B169" s="681" t="s">
        <v>1280</v>
      </c>
      <c r="C169" s="681" t="s">
        <v>974</v>
      </c>
      <c r="D169" s="681" t="s">
        <v>975</v>
      </c>
      <c r="E169" s="681" t="s">
        <v>1281</v>
      </c>
      <c r="F169" s="681" t="s">
        <v>1258</v>
      </c>
      <c r="G169" s="681" t="s">
        <v>1277</v>
      </c>
      <c r="H169" s="681" t="s">
        <v>979</v>
      </c>
      <c r="I169" s="682">
        <v>19.899999999999999</v>
      </c>
    </row>
    <row r="170" spans="2:9">
      <c r="B170" s="681" t="s">
        <v>1282</v>
      </c>
      <c r="C170" s="681" t="s">
        <v>974</v>
      </c>
      <c r="D170" s="681" t="s">
        <v>975</v>
      </c>
      <c r="E170" s="681" t="s">
        <v>1283</v>
      </c>
      <c r="F170" s="681" t="s">
        <v>1258</v>
      </c>
      <c r="G170" s="681" t="s">
        <v>1277</v>
      </c>
      <c r="H170" s="681" t="s">
        <v>979</v>
      </c>
      <c r="I170" s="682">
        <v>41</v>
      </c>
    </row>
    <row r="171" spans="2:9">
      <c r="B171" s="681" t="s">
        <v>1284</v>
      </c>
      <c r="C171" s="681" t="s">
        <v>974</v>
      </c>
      <c r="D171" s="681" t="s">
        <v>975</v>
      </c>
      <c r="E171" s="681" t="s">
        <v>1285</v>
      </c>
      <c r="F171" s="681" t="s">
        <v>1258</v>
      </c>
      <c r="G171" s="681" t="s">
        <v>1277</v>
      </c>
      <c r="H171" s="681" t="s">
        <v>979</v>
      </c>
      <c r="I171" s="682">
        <v>46</v>
      </c>
    </row>
    <row r="172" spans="2:9">
      <c r="B172" s="681" t="s">
        <v>1286</v>
      </c>
      <c r="C172" s="681" t="s">
        <v>974</v>
      </c>
      <c r="D172" s="681" t="s">
        <v>975</v>
      </c>
      <c r="E172" s="681" t="s">
        <v>1287</v>
      </c>
      <c r="F172" s="681" t="s">
        <v>1258</v>
      </c>
      <c r="G172" s="681" t="s">
        <v>1277</v>
      </c>
      <c r="H172" s="681" t="s">
        <v>979</v>
      </c>
      <c r="I172" s="682">
        <v>73</v>
      </c>
    </row>
    <row r="173" spans="2:9">
      <c r="B173" s="681" t="s">
        <v>1288</v>
      </c>
      <c r="C173" s="681" t="s">
        <v>974</v>
      </c>
      <c r="D173" s="681" t="s">
        <v>975</v>
      </c>
      <c r="E173" s="681" t="s">
        <v>1289</v>
      </c>
      <c r="F173" s="681" t="s">
        <v>1258</v>
      </c>
      <c r="G173" s="681" t="s">
        <v>1277</v>
      </c>
      <c r="H173" s="681" t="s">
        <v>979</v>
      </c>
      <c r="I173" s="682">
        <v>44</v>
      </c>
    </row>
    <row r="174" spans="2:9">
      <c r="B174" s="681" t="s">
        <v>1290</v>
      </c>
      <c r="C174" s="681" t="s">
        <v>974</v>
      </c>
      <c r="D174" s="681" t="s">
        <v>975</v>
      </c>
      <c r="E174" s="681" t="s">
        <v>1291</v>
      </c>
      <c r="F174" s="681" t="s">
        <v>1258</v>
      </c>
      <c r="G174" s="681" t="s">
        <v>1277</v>
      </c>
      <c r="H174" s="681" t="s">
        <v>979</v>
      </c>
      <c r="I174" s="682">
        <v>48.5</v>
      </c>
    </row>
    <row r="175" spans="2:9">
      <c r="B175" s="681" t="s">
        <v>1292</v>
      </c>
      <c r="C175" s="681" t="s">
        <v>974</v>
      </c>
      <c r="D175" s="681" t="s">
        <v>975</v>
      </c>
      <c r="E175" s="681" t="s">
        <v>1293</v>
      </c>
      <c r="F175" s="681" t="s">
        <v>1258</v>
      </c>
      <c r="G175" s="681" t="s">
        <v>1277</v>
      </c>
      <c r="H175" s="681" t="s">
        <v>979</v>
      </c>
      <c r="I175" s="682">
        <v>2.02</v>
      </c>
    </row>
    <row r="176" spans="2:9">
      <c r="B176" s="681" t="s">
        <v>1294</v>
      </c>
      <c r="C176" s="681" t="s">
        <v>974</v>
      </c>
      <c r="D176" s="681" t="s">
        <v>975</v>
      </c>
      <c r="E176" s="681" t="s">
        <v>1281</v>
      </c>
      <c r="F176" s="681" t="s">
        <v>1258</v>
      </c>
      <c r="G176" s="681" t="s">
        <v>1277</v>
      </c>
      <c r="H176" s="681" t="s">
        <v>979</v>
      </c>
      <c r="I176" s="682">
        <v>4.5</v>
      </c>
    </row>
    <row r="177" spans="2:9">
      <c r="B177" s="681" t="s">
        <v>1295</v>
      </c>
      <c r="C177" s="681" t="s">
        <v>974</v>
      </c>
      <c r="D177" s="681" t="s">
        <v>975</v>
      </c>
      <c r="E177" s="681" t="s">
        <v>1296</v>
      </c>
      <c r="F177" s="681" t="s">
        <v>1258</v>
      </c>
      <c r="G177" s="681" t="s">
        <v>1297</v>
      </c>
      <c r="H177" s="681" t="s">
        <v>979</v>
      </c>
      <c r="I177" s="682">
        <v>5</v>
      </c>
    </row>
    <row r="178" spans="2:9">
      <c r="B178" s="681" t="s">
        <v>1298</v>
      </c>
      <c r="C178" s="681" t="s">
        <v>974</v>
      </c>
      <c r="D178" s="681" t="s">
        <v>975</v>
      </c>
      <c r="E178" s="681" t="s">
        <v>1299</v>
      </c>
      <c r="F178" s="681" t="s">
        <v>1258</v>
      </c>
      <c r="G178" s="681" t="s">
        <v>1297</v>
      </c>
      <c r="H178" s="681" t="s">
        <v>979</v>
      </c>
      <c r="I178" s="682">
        <v>10.5</v>
      </c>
    </row>
    <row r="179" spans="2:9">
      <c r="B179" s="681" t="s">
        <v>1300</v>
      </c>
      <c r="C179" s="681" t="s">
        <v>974</v>
      </c>
      <c r="D179" s="681" t="s">
        <v>975</v>
      </c>
      <c r="E179" s="681" t="s">
        <v>1301</v>
      </c>
      <c r="F179" s="681" t="s">
        <v>1258</v>
      </c>
      <c r="G179" s="681" t="s">
        <v>1297</v>
      </c>
      <c r="H179" s="681" t="s">
        <v>979</v>
      </c>
      <c r="I179" s="682">
        <v>20.5</v>
      </c>
    </row>
    <row r="180" spans="2:9">
      <c r="B180" s="681" t="s">
        <v>1302</v>
      </c>
      <c r="C180" s="681" t="s">
        <v>974</v>
      </c>
      <c r="D180" s="681" t="s">
        <v>975</v>
      </c>
      <c r="E180" s="681" t="s">
        <v>1303</v>
      </c>
      <c r="F180" s="681" t="s">
        <v>1258</v>
      </c>
      <c r="G180" s="681" t="s">
        <v>1297</v>
      </c>
      <c r="H180" s="681" t="s">
        <v>979</v>
      </c>
      <c r="I180" s="682">
        <v>9</v>
      </c>
    </row>
    <row r="181" spans="2:9">
      <c r="B181" s="681" t="s">
        <v>1304</v>
      </c>
      <c r="C181" s="681" t="s">
        <v>974</v>
      </c>
      <c r="D181" s="681" t="s">
        <v>975</v>
      </c>
      <c r="E181" s="681" t="s">
        <v>1305</v>
      </c>
      <c r="F181" s="681" t="s">
        <v>1258</v>
      </c>
      <c r="G181" s="681" t="s">
        <v>1297</v>
      </c>
      <c r="H181" s="681" t="s">
        <v>979</v>
      </c>
      <c r="I181" s="682">
        <v>21.9</v>
      </c>
    </row>
    <row r="182" spans="2:9">
      <c r="B182" s="681" t="s">
        <v>1306</v>
      </c>
      <c r="C182" s="681" t="s">
        <v>974</v>
      </c>
      <c r="D182" s="681" t="s">
        <v>975</v>
      </c>
      <c r="E182" s="681" t="s">
        <v>1307</v>
      </c>
      <c r="F182" s="681" t="s">
        <v>1258</v>
      </c>
      <c r="G182" s="681" t="s">
        <v>1297</v>
      </c>
      <c r="H182" s="681" t="s">
        <v>979</v>
      </c>
      <c r="I182" s="682">
        <v>26.5</v>
      </c>
    </row>
    <row r="183" spans="2:9">
      <c r="B183" s="681" t="s">
        <v>1308</v>
      </c>
      <c r="C183" s="681" t="s">
        <v>974</v>
      </c>
      <c r="D183" s="681" t="s">
        <v>975</v>
      </c>
      <c r="E183" s="681" t="s">
        <v>1309</v>
      </c>
      <c r="F183" s="681" t="s">
        <v>1258</v>
      </c>
      <c r="G183" s="681" t="s">
        <v>1297</v>
      </c>
      <c r="H183" s="681" t="s">
        <v>979</v>
      </c>
      <c r="I183" s="682">
        <v>30</v>
      </c>
    </row>
    <row r="184" spans="2:9">
      <c r="B184" s="681" t="s">
        <v>1310</v>
      </c>
      <c r="C184" s="681" t="s">
        <v>974</v>
      </c>
      <c r="D184" s="681" t="s">
        <v>975</v>
      </c>
      <c r="E184" s="681" t="s">
        <v>1311</v>
      </c>
      <c r="F184" s="681" t="s">
        <v>1258</v>
      </c>
      <c r="G184" s="681" t="s">
        <v>1297</v>
      </c>
      <c r="H184" s="681" t="s">
        <v>979</v>
      </c>
      <c r="I184" s="682">
        <v>3.5</v>
      </c>
    </row>
    <row r="185" spans="2:9">
      <c r="B185" s="681" t="s">
        <v>1312</v>
      </c>
      <c r="C185" s="681" t="s">
        <v>974</v>
      </c>
      <c r="D185" s="681" t="s">
        <v>975</v>
      </c>
      <c r="E185" s="681" t="s">
        <v>1313</v>
      </c>
      <c r="F185" s="681" t="s">
        <v>1258</v>
      </c>
      <c r="G185" s="681" t="s">
        <v>1314</v>
      </c>
      <c r="H185" s="681" t="s">
        <v>979</v>
      </c>
      <c r="I185" s="682">
        <v>6.7</v>
      </c>
    </row>
    <row r="186" spans="2:9">
      <c r="B186" s="681" t="s">
        <v>1315</v>
      </c>
      <c r="C186" s="681" t="s">
        <v>974</v>
      </c>
      <c r="D186" s="681" t="s">
        <v>975</v>
      </c>
      <c r="E186" s="681" t="s">
        <v>1316</v>
      </c>
      <c r="F186" s="681" t="s">
        <v>1258</v>
      </c>
      <c r="G186" s="681" t="s">
        <v>1314</v>
      </c>
      <c r="H186" s="681" t="s">
        <v>979</v>
      </c>
      <c r="I186" s="682">
        <v>76.8</v>
      </c>
    </row>
    <row r="187" spans="2:9">
      <c r="B187" s="681" t="s">
        <v>1317</v>
      </c>
      <c r="C187" s="681" t="s">
        <v>974</v>
      </c>
      <c r="D187" s="681" t="s">
        <v>975</v>
      </c>
      <c r="E187" s="681" t="s">
        <v>1318</v>
      </c>
      <c r="F187" s="681" t="s">
        <v>1258</v>
      </c>
      <c r="G187" s="681" t="s">
        <v>1314</v>
      </c>
      <c r="H187" s="681" t="s">
        <v>979</v>
      </c>
      <c r="I187" s="682">
        <v>3</v>
      </c>
    </row>
    <row r="188" spans="2:9">
      <c r="B188" s="681" t="s">
        <v>1319</v>
      </c>
      <c r="C188" s="681" t="s">
        <v>974</v>
      </c>
      <c r="D188" s="681" t="s">
        <v>975</v>
      </c>
      <c r="E188" s="681" t="s">
        <v>1320</v>
      </c>
      <c r="F188" s="681" t="s">
        <v>1258</v>
      </c>
      <c r="G188" s="681" t="s">
        <v>1314</v>
      </c>
      <c r="H188" s="681" t="s">
        <v>979</v>
      </c>
      <c r="I188" s="682">
        <v>4</v>
      </c>
    </row>
    <row r="189" spans="2:9">
      <c r="B189" s="681" t="s">
        <v>1321</v>
      </c>
      <c r="C189" s="681" t="s">
        <v>974</v>
      </c>
      <c r="D189" s="681" t="s">
        <v>975</v>
      </c>
      <c r="E189" s="681" t="s">
        <v>1322</v>
      </c>
      <c r="F189" s="681" t="s">
        <v>1258</v>
      </c>
      <c r="G189" s="681" t="s">
        <v>1314</v>
      </c>
      <c r="H189" s="681" t="s">
        <v>979</v>
      </c>
      <c r="I189" s="682">
        <v>16.399999999999999</v>
      </c>
    </row>
    <row r="190" spans="2:9">
      <c r="B190" s="681" t="s">
        <v>1323</v>
      </c>
      <c r="C190" s="681" t="s">
        <v>974</v>
      </c>
      <c r="D190" s="681" t="s">
        <v>975</v>
      </c>
      <c r="E190" s="681" t="s">
        <v>1324</v>
      </c>
      <c r="F190" s="681" t="s">
        <v>1258</v>
      </c>
      <c r="G190" s="681" t="s">
        <v>1314</v>
      </c>
      <c r="H190" s="681" t="s">
        <v>979</v>
      </c>
      <c r="I190" s="682">
        <v>88.6</v>
      </c>
    </row>
    <row r="191" spans="2:9">
      <c r="B191" s="681" t="s">
        <v>1325</v>
      </c>
      <c r="C191" s="681" t="s">
        <v>974</v>
      </c>
      <c r="D191" s="681" t="s">
        <v>975</v>
      </c>
      <c r="E191" s="681" t="s">
        <v>1326</v>
      </c>
      <c r="F191" s="681" t="s">
        <v>1258</v>
      </c>
      <c r="G191" s="681" t="s">
        <v>1314</v>
      </c>
      <c r="H191" s="681" t="s">
        <v>979</v>
      </c>
      <c r="I191" s="682">
        <v>7</v>
      </c>
    </row>
    <row r="192" spans="2:9">
      <c r="B192" s="681" t="s">
        <v>1327</v>
      </c>
      <c r="C192" s="681" t="s">
        <v>974</v>
      </c>
      <c r="D192" s="681" t="s">
        <v>975</v>
      </c>
      <c r="E192" s="681" t="s">
        <v>1328</v>
      </c>
      <c r="F192" s="681" t="s">
        <v>1258</v>
      </c>
      <c r="G192" s="681" t="s">
        <v>1329</v>
      </c>
      <c r="H192" s="681" t="s">
        <v>979</v>
      </c>
      <c r="I192" s="682">
        <v>20.7</v>
      </c>
    </row>
    <row r="193" spans="2:9">
      <c r="B193" s="681" t="s">
        <v>1330</v>
      </c>
      <c r="C193" s="681" t="s">
        <v>974</v>
      </c>
      <c r="D193" s="681" t="s">
        <v>975</v>
      </c>
      <c r="E193" s="681" t="s">
        <v>1331</v>
      </c>
      <c r="F193" s="681" t="s">
        <v>1258</v>
      </c>
      <c r="G193" s="681" t="s">
        <v>1332</v>
      </c>
      <c r="H193" s="681" t="s">
        <v>979</v>
      </c>
      <c r="I193" s="682">
        <v>55</v>
      </c>
    </row>
    <row r="194" spans="2:9">
      <c r="B194" s="681" t="s">
        <v>1333</v>
      </c>
      <c r="C194" s="681" t="s">
        <v>974</v>
      </c>
      <c r="D194" s="681" t="s">
        <v>975</v>
      </c>
      <c r="E194" s="681" t="s">
        <v>1334</v>
      </c>
      <c r="F194" s="681" t="s">
        <v>1258</v>
      </c>
      <c r="G194" s="681" t="s">
        <v>1332</v>
      </c>
      <c r="H194" s="681" t="s">
        <v>979</v>
      </c>
      <c r="I194" s="682">
        <v>42</v>
      </c>
    </row>
    <row r="195" spans="2:9">
      <c r="B195" s="681" t="s">
        <v>1335</v>
      </c>
      <c r="C195" s="681" t="s">
        <v>974</v>
      </c>
      <c r="D195" s="681" t="s">
        <v>975</v>
      </c>
      <c r="E195" s="681" t="s">
        <v>1336</v>
      </c>
      <c r="F195" s="681" t="s">
        <v>1258</v>
      </c>
      <c r="G195" s="681" t="s">
        <v>1332</v>
      </c>
      <c r="H195" s="681" t="s">
        <v>979</v>
      </c>
      <c r="I195" s="682">
        <v>210</v>
      </c>
    </row>
    <row r="196" spans="2:9">
      <c r="B196" s="681" t="s">
        <v>1337</v>
      </c>
      <c r="C196" s="681" t="s">
        <v>974</v>
      </c>
      <c r="D196" s="681" t="s">
        <v>975</v>
      </c>
      <c r="E196" s="681" t="s">
        <v>1338</v>
      </c>
      <c r="F196" s="681" t="s">
        <v>1258</v>
      </c>
      <c r="G196" s="681" t="s">
        <v>1332</v>
      </c>
      <c r="H196" s="681" t="s">
        <v>979</v>
      </c>
      <c r="I196" s="682">
        <v>92</v>
      </c>
    </row>
    <row r="197" spans="2:9">
      <c r="B197" s="681" t="s">
        <v>1339</v>
      </c>
      <c r="C197" s="681" t="s">
        <v>974</v>
      </c>
      <c r="D197" s="681" t="s">
        <v>975</v>
      </c>
      <c r="E197" s="681" t="s">
        <v>1340</v>
      </c>
      <c r="F197" s="681" t="s">
        <v>1258</v>
      </c>
      <c r="G197" s="681" t="s">
        <v>1332</v>
      </c>
      <c r="H197" s="681" t="s">
        <v>979</v>
      </c>
      <c r="I197" s="682">
        <v>252</v>
      </c>
    </row>
    <row r="198" spans="2:9">
      <c r="B198" s="681" t="s">
        <v>1341</v>
      </c>
      <c r="C198" s="681" t="s">
        <v>974</v>
      </c>
      <c r="D198" s="681" t="s">
        <v>975</v>
      </c>
      <c r="E198" s="681" t="s">
        <v>1342</v>
      </c>
      <c r="F198" s="681" t="s">
        <v>1258</v>
      </c>
      <c r="G198" s="681" t="s">
        <v>1332</v>
      </c>
      <c r="H198" s="681" t="s">
        <v>979</v>
      </c>
      <c r="I198" s="682">
        <v>240</v>
      </c>
    </row>
    <row r="199" spans="2:9">
      <c r="B199" s="681" t="s">
        <v>1343</v>
      </c>
      <c r="C199" s="681" t="s">
        <v>974</v>
      </c>
      <c r="D199" s="681" t="s">
        <v>975</v>
      </c>
      <c r="E199" s="681" t="s">
        <v>1344</v>
      </c>
      <c r="F199" s="681" t="s">
        <v>1258</v>
      </c>
      <c r="G199" s="681" t="s">
        <v>1332</v>
      </c>
      <c r="H199" s="681" t="s">
        <v>979</v>
      </c>
      <c r="I199" s="682">
        <v>98</v>
      </c>
    </row>
    <row r="200" spans="2:9">
      <c r="B200" s="681" t="s">
        <v>1345</v>
      </c>
      <c r="C200" s="681" t="s">
        <v>974</v>
      </c>
      <c r="D200" s="681" t="s">
        <v>975</v>
      </c>
      <c r="E200" s="681" t="s">
        <v>1346</v>
      </c>
      <c r="F200" s="681" t="s">
        <v>1258</v>
      </c>
      <c r="G200" s="681" t="s">
        <v>1332</v>
      </c>
      <c r="H200" s="681" t="s">
        <v>979</v>
      </c>
      <c r="I200" s="682">
        <v>106</v>
      </c>
    </row>
    <row r="201" spans="2:9">
      <c r="B201" s="681" t="s">
        <v>1347</v>
      </c>
      <c r="C201" s="681" t="s">
        <v>974</v>
      </c>
      <c r="D201" s="681" t="s">
        <v>975</v>
      </c>
      <c r="E201" s="681" t="s">
        <v>1348</v>
      </c>
      <c r="F201" s="681" t="s">
        <v>1258</v>
      </c>
      <c r="G201" s="681" t="s">
        <v>1332</v>
      </c>
      <c r="H201" s="681" t="s">
        <v>979</v>
      </c>
      <c r="I201" s="682">
        <v>210</v>
      </c>
    </row>
    <row r="202" spans="2:9">
      <c r="B202" s="681" t="s">
        <v>1349</v>
      </c>
      <c r="C202" s="681" t="s">
        <v>974</v>
      </c>
      <c r="D202" s="681" t="s">
        <v>975</v>
      </c>
      <c r="E202" s="681" t="s">
        <v>1350</v>
      </c>
      <c r="F202" s="681" t="s">
        <v>1258</v>
      </c>
      <c r="G202" s="681" t="s">
        <v>1332</v>
      </c>
      <c r="H202" s="681" t="s">
        <v>979</v>
      </c>
      <c r="I202" s="682">
        <v>38.1</v>
      </c>
    </row>
    <row r="203" spans="2:9">
      <c r="B203" s="681" t="s">
        <v>1351</v>
      </c>
      <c r="C203" s="681" t="s">
        <v>974</v>
      </c>
      <c r="D203" s="681" t="s">
        <v>975</v>
      </c>
      <c r="E203" s="681" t="s">
        <v>1352</v>
      </c>
      <c r="F203" s="681" t="s">
        <v>1258</v>
      </c>
      <c r="G203" s="681" t="s">
        <v>1332</v>
      </c>
      <c r="H203" s="681" t="s">
        <v>979</v>
      </c>
      <c r="I203" s="682">
        <v>39</v>
      </c>
    </row>
    <row r="204" spans="2:9">
      <c r="B204" s="681" t="s">
        <v>1353</v>
      </c>
      <c r="C204" s="681" t="s">
        <v>974</v>
      </c>
      <c r="D204" s="681" t="s">
        <v>975</v>
      </c>
      <c r="E204" s="681" t="s">
        <v>1354</v>
      </c>
      <c r="F204" s="681" t="s">
        <v>1258</v>
      </c>
      <c r="G204" s="681" t="s">
        <v>1332</v>
      </c>
      <c r="H204" s="681" t="s">
        <v>979</v>
      </c>
      <c r="I204" s="682">
        <v>39</v>
      </c>
    </row>
    <row r="205" spans="2:9">
      <c r="B205" s="681" t="s">
        <v>1355</v>
      </c>
      <c r="C205" s="681" t="s">
        <v>974</v>
      </c>
      <c r="D205" s="681" t="s">
        <v>975</v>
      </c>
      <c r="E205" s="681" t="s">
        <v>1356</v>
      </c>
      <c r="F205" s="681" t="s">
        <v>1258</v>
      </c>
      <c r="G205" s="681" t="s">
        <v>1332</v>
      </c>
      <c r="H205" s="681" t="s">
        <v>979</v>
      </c>
      <c r="I205" s="682">
        <v>98</v>
      </c>
    </row>
    <row r="206" spans="2:9">
      <c r="B206" s="681" t="s">
        <v>1357</v>
      </c>
      <c r="C206" s="681" t="s">
        <v>974</v>
      </c>
      <c r="D206" s="681" t="s">
        <v>975</v>
      </c>
      <c r="E206" s="681" t="s">
        <v>1358</v>
      </c>
      <c r="F206" s="681" t="s">
        <v>1258</v>
      </c>
      <c r="G206" s="681" t="s">
        <v>1332</v>
      </c>
      <c r="H206" s="681" t="s">
        <v>979</v>
      </c>
      <c r="I206" s="682">
        <v>55</v>
      </c>
    </row>
    <row r="207" spans="2:9">
      <c r="B207" s="681" t="s">
        <v>1359</v>
      </c>
      <c r="C207" s="681" t="s">
        <v>974</v>
      </c>
      <c r="D207" s="681" t="s">
        <v>975</v>
      </c>
      <c r="E207" s="681" t="s">
        <v>1360</v>
      </c>
      <c r="F207" s="681" t="s">
        <v>1258</v>
      </c>
      <c r="G207" s="681" t="s">
        <v>1361</v>
      </c>
      <c r="H207" s="681" t="s">
        <v>979</v>
      </c>
      <c r="I207" s="682">
        <v>6.6</v>
      </c>
    </row>
    <row r="208" spans="2:9">
      <c r="B208" s="681" t="s">
        <v>1362</v>
      </c>
      <c r="C208" s="681" t="s">
        <v>974</v>
      </c>
      <c r="D208" s="681" t="s">
        <v>975</v>
      </c>
      <c r="E208" s="681" t="s">
        <v>1252</v>
      </c>
      <c r="F208" s="681" t="s">
        <v>1258</v>
      </c>
      <c r="G208" s="681" t="s">
        <v>1363</v>
      </c>
      <c r="H208" s="681" t="s">
        <v>979</v>
      </c>
      <c r="I208" s="682">
        <v>25.5</v>
      </c>
    </row>
    <row r="209" spans="2:9">
      <c r="B209" s="681" t="s">
        <v>1364</v>
      </c>
      <c r="C209" s="681" t="s">
        <v>974</v>
      </c>
      <c r="D209" s="681" t="s">
        <v>975</v>
      </c>
      <c r="E209" s="681" t="s">
        <v>1365</v>
      </c>
      <c r="F209" s="681" t="s">
        <v>1258</v>
      </c>
      <c r="G209" s="681" t="s">
        <v>1366</v>
      </c>
      <c r="H209" s="681" t="s">
        <v>979</v>
      </c>
      <c r="I209" s="682">
        <v>30.3</v>
      </c>
    </row>
    <row r="210" spans="2:9">
      <c r="B210" s="681" t="s">
        <v>1367</v>
      </c>
      <c r="C210" s="681" t="s">
        <v>974</v>
      </c>
      <c r="D210" s="681" t="s">
        <v>975</v>
      </c>
      <c r="E210" s="681" t="s">
        <v>1368</v>
      </c>
      <c r="F210" s="681" t="s">
        <v>1258</v>
      </c>
      <c r="G210" s="681" t="s">
        <v>1366</v>
      </c>
      <c r="H210" s="681" t="s">
        <v>979</v>
      </c>
      <c r="I210" s="682">
        <v>30.7</v>
      </c>
    </row>
    <row r="211" spans="2:9">
      <c r="B211" s="681" t="s">
        <v>1369</v>
      </c>
      <c r="C211" s="681" t="s">
        <v>974</v>
      </c>
      <c r="D211" s="681" t="s">
        <v>975</v>
      </c>
      <c r="E211" s="681" t="s">
        <v>1370</v>
      </c>
      <c r="F211" s="681" t="s">
        <v>1258</v>
      </c>
      <c r="G211" s="681" t="s">
        <v>1366</v>
      </c>
      <c r="H211" s="681" t="s">
        <v>979</v>
      </c>
      <c r="I211" s="682">
        <v>30.4</v>
      </c>
    </row>
    <row r="212" spans="2:9">
      <c r="B212" s="681" t="s">
        <v>1371</v>
      </c>
      <c r="C212" s="681" t="s">
        <v>974</v>
      </c>
      <c r="D212" s="681" t="s">
        <v>975</v>
      </c>
      <c r="E212" s="681" t="s">
        <v>1372</v>
      </c>
      <c r="F212" s="681" t="s">
        <v>1258</v>
      </c>
      <c r="G212" s="681" t="s">
        <v>1373</v>
      </c>
      <c r="H212" s="681" t="s">
        <v>979</v>
      </c>
      <c r="I212" s="682">
        <v>11.5</v>
      </c>
    </row>
    <row r="213" spans="2:9">
      <c r="B213" s="681" t="s">
        <v>1374</v>
      </c>
      <c r="C213" s="681" t="s">
        <v>974</v>
      </c>
      <c r="D213" s="681" t="s">
        <v>975</v>
      </c>
      <c r="E213" s="681" t="s">
        <v>1375</v>
      </c>
      <c r="F213" s="681" t="s">
        <v>1258</v>
      </c>
      <c r="G213" s="681" t="s">
        <v>1373</v>
      </c>
      <c r="H213" s="681" t="s">
        <v>979</v>
      </c>
      <c r="I213" s="682">
        <v>13.2</v>
      </c>
    </row>
    <row r="214" spans="2:9">
      <c r="B214" s="681" t="s">
        <v>1376</v>
      </c>
      <c r="C214" s="681" t="s">
        <v>974</v>
      </c>
      <c r="D214" s="681" t="s">
        <v>975</v>
      </c>
      <c r="E214" s="681" t="s">
        <v>1377</v>
      </c>
      <c r="F214" s="681" t="s">
        <v>1258</v>
      </c>
      <c r="G214" s="681" t="s">
        <v>1373</v>
      </c>
      <c r="H214" s="681" t="s">
        <v>979</v>
      </c>
      <c r="I214" s="682">
        <v>4</v>
      </c>
    </row>
    <row r="215" spans="2:9">
      <c r="B215" s="681" t="s">
        <v>1378</v>
      </c>
      <c r="C215" s="681" t="s">
        <v>974</v>
      </c>
      <c r="D215" s="681" t="s">
        <v>975</v>
      </c>
      <c r="E215" s="681" t="s">
        <v>1379</v>
      </c>
      <c r="F215" s="681" t="s">
        <v>1258</v>
      </c>
      <c r="G215" s="681" t="s">
        <v>1373</v>
      </c>
      <c r="H215" s="681" t="s">
        <v>979</v>
      </c>
      <c r="I215" s="682">
        <v>5.0999999999999996</v>
      </c>
    </row>
    <row r="216" spans="2:9">
      <c r="B216" s="681" t="s">
        <v>1380</v>
      </c>
      <c r="C216" s="681" t="s">
        <v>974</v>
      </c>
      <c r="D216" s="681" t="s">
        <v>975</v>
      </c>
      <c r="E216" s="681" t="s">
        <v>1381</v>
      </c>
      <c r="F216" s="681" t="s">
        <v>1258</v>
      </c>
      <c r="G216" s="681" t="s">
        <v>1382</v>
      </c>
      <c r="H216" s="681" t="s">
        <v>1383</v>
      </c>
      <c r="I216" s="682">
        <v>2.25</v>
      </c>
    </row>
    <row r="217" spans="2:9">
      <c r="B217" s="681" t="s">
        <v>1384</v>
      </c>
      <c r="C217" s="681" t="s">
        <v>974</v>
      </c>
      <c r="D217" s="681" t="s">
        <v>975</v>
      </c>
      <c r="E217" s="681" t="s">
        <v>1385</v>
      </c>
      <c r="F217" s="681" t="s">
        <v>1258</v>
      </c>
      <c r="G217" s="681" t="s">
        <v>1382</v>
      </c>
      <c r="H217" s="681" t="s">
        <v>1383</v>
      </c>
      <c r="I217" s="682">
        <v>5</v>
      </c>
    </row>
    <row r="218" spans="2:9">
      <c r="B218" s="681" t="s">
        <v>1386</v>
      </c>
      <c r="C218" s="681" t="s">
        <v>974</v>
      </c>
      <c r="D218" s="681" t="s">
        <v>975</v>
      </c>
      <c r="E218" s="681" t="s">
        <v>1387</v>
      </c>
      <c r="F218" s="681" t="s">
        <v>1258</v>
      </c>
      <c r="G218" s="681" t="s">
        <v>1382</v>
      </c>
      <c r="H218" s="681" t="s">
        <v>1383</v>
      </c>
      <c r="I218" s="682">
        <v>2.6</v>
      </c>
    </row>
    <row r="219" spans="2:9">
      <c r="B219" s="681" t="s">
        <v>1388</v>
      </c>
      <c r="C219" s="681" t="s">
        <v>974</v>
      </c>
      <c r="D219" s="681" t="s">
        <v>975</v>
      </c>
      <c r="E219" s="681" t="s">
        <v>1389</v>
      </c>
      <c r="F219" s="681" t="s">
        <v>1258</v>
      </c>
      <c r="G219" s="681" t="s">
        <v>1382</v>
      </c>
      <c r="H219" s="681" t="s">
        <v>1383</v>
      </c>
      <c r="I219" s="682">
        <v>5.3</v>
      </c>
    </row>
    <row r="220" spans="2:9">
      <c r="B220" s="681" t="s">
        <v>1390</v>
      </c>
      <c r="C220" s="681" t="s">
        <v>1391</v>
      </c>
      <c r="D220" s="681" t="s">
        <v>975</v>
      </c>
      <c r="E220" s="681" t="s">
        <v>1392</v>
      </c>
      <c r="F220" s="681" t="s">
        <v>977</v>
      </c>
      <c r="G220" s="681" t="s">
        <v>1393</v>
      </c>
      <c r="H220" s="681" t="s">
        <v>1394</v>
      </c>
      <c r="I220" s="682">
        <v>55.7</v>
      </c>
    </row>
    <row r="221" spans="2:9">
      <c r="B221" s="681" t="s">
        <v>1395</v>
      </c>
      <c r="C221" s="681" t="s">
        <v>1391</v>
      </c>
      <c r="D221" s="681" t="s">
        <v>975</v>
      </c>
      <c r="E221" s="681" t="s">
        <v>1396</v>
      </c>
      <c r="F221" s="681" t="s">
        <v>977</v>
      </c>
      <c r="G221" s="681" t="s">
        <v>1393</v>
      </c>
      <c r="H221" s="681" t="s">
        <v>1394</v>
      </c>
      <c r="I221" s="682">
        <v>44.5</v>
      </c>
    </row>
    <row r="222" spans="2:9">
      <c r="B222" s="681" t="s">
        <v>1397</v>
      </c>
      <c r="C222" s="681" t="s">
        <v>1391</v>
      </c>
      <c r="D222" s="681" t="s">
        <v>975</v>
      </c>
      <c r="E222" s="681" t="s">
        <v>1398</v>
      </c>
      <c r="F222" s="681" t="s">
        <v>946</v>
      </c>
      <c r="G222" s="681" t="s">
        <v>1399</v>
      </c>
      <c r="H222" s="681" t="s">
        <v>1394</v>
      </c>
      <c r="I222" s="682">
        <v>4.5999999999999996</v>
      </c>
    </row>
    <row r="223" spans="2:9">
      <c r="B223" s="681" t="s">
        <v>1400</v>
      </c>
      <c r="C223" s="681" t="s">
        <v>1391</v>
      </c>
      <c r="D223" s="681" t="s">
        <v>975</v>
      </c>
      <c r="E223" s="681" t="s">
        <v>1401</v>
      </c>
      <c r="F223" s="681" t="s">
        <v>946</v>
      </c>
      <c r="G223" s="681" t="s">
        <v>1399</v>
      </c>
      <c r="H223" s="681" t="s">
        <v>1394</v>
      </c>
      <c r="I223" s="682">
        <v>6.6</v>
      </c>
    </row>
    <row r="224" spans="2:9">
      <c r="B224" s="681" t="s">
        <v>1402</v>
      </c>
      <c r="C224" s="681" t="s">
        <v>1391</v>
      </c>
      <c r="D224" s="681" t="s">
        <v>975</v>
      </c>
      <c r="E224" s="681" t="s">
        <v>1403</v>
      </c>
      <c r="F224" s="681" t="s">
        <v>946</v>
      </c>
      <c r="G224" s="681" t="s">
        <v>1399</v>
      </c>
      <c r="H224" s="681" t="s">
        <v>1394</v>
      </c>
      <c r="I224" s="682">
        <v>3.6</v>
      </c>
    </row>
    <row r="225" spans="2:9">
      <c r="B225" s="681" t="s">
        <v>1404</v>
      </c>
      <c r="C225" s="681" t="s">
        <v>1391</v>
      </c>
      <c r="D225" s="681" t="s">
        <v>975</v>
      </c>
      <c r="E225" s="681" t="s">
        <v>1405</v>
      </c>
      <c r="F225" s="681" t="s">
        <v>946</v>
      </c>
      <c r="G225" s="681" t="s">
        <v>1399</v>
      </c>
      <c r="H225" s="681" t="s">
        <v>1394</v>
      </c>
      <c r="I225" s="682">
        <v>5.4</v>
      </c>
    </row>
    <row r="226" spans="2:9">
      <c r="B226" s="681" t="s">
        <v>1406</v>
      </c>
      <c r="C226" s="681" t="s">
        <v>1391</v>
      </c>
      <c r="D226" s="681" t="s">
        <v>975</v>
      </c>
      <c r="E226" s="681" t="s">
        <v>1407</v>
      </c>
      <c r="F226" s="681" t="s">
        <v>946</v>
      </c>
      <c r="G226" s="681" t="s">
        <v>1408</v>
      </c>
      <c r="H226" s="681" t="s">
        <v>1394</v>
      </c>
      <c r="I226" s="682">
        <v>14.9</v>
      </c>
    </row>
    <row r="227" spans="2:9">
      <c r="B227" s="681" t="s">
        <v>1409</v>
      </c>
      <c r="C227" s="681" t="s">
        <v>1391</v>
      </c>
      <c r="D227" s="681" t="s">
        <v>975</v>
      </c>
      <c r="E227" s="681" t="s">
        <v>1410</v>
      </c>
      <c r="F227" s="681" t="s">
        <v>946</v>
      </c>
      <c r="G227" s="681" t="s">
        <v>1408</v>
      </c>
      <c r="H227" s="681" t="s">
        <v>1394</v>
      </c>
      <c r="I227" s="682">
        <v>13.6</v>
      </c>
    </row>
    <row r="228" spans="2:9">
      <c r="B228" s="681" t="s">
        <v>1411</v>
      </c>
      <c r="C228" s="681" t="s">
        <v>1391</v>
      </c>
      <c r="D228" s="681" t="s">
        <v>975</v>
      </c>
      <c r="E228" s="681" t="s">
        <v>1412</v>
      </c>
      <c r="F228" s="681" t="s">
        <v>946</v>
      </c>
      <c r="G228" s="681" t="s">
        <v>1408</v>
      </c>
      <c r="H228" s="681" t="s">
        <v>1394</v>
      </c>
      <c r="I228" s="682">
        <v>15</v>
      </c>
    </row>
    <row r="229" spans="2:9">
      <c r="B229" s="681" t="s">
        <v>1413</v>
      </c>
      <c r="C229" s="681" t="s">
        <v>1391</v>
      </c>
      <c r="D229" s="681" t="s">
        <v>975</v>
      </c>
      <c r="E229" s="681" t="s">
        <v>1414</v>
      </c>
      <c r="F229" s="681" t="s">
        <v>946</v>
      </c>
      <c r="G229" s="681" t="s">
        <v>1408</v>
      </c>
      <c r="H229" s="681" t="s">
        <v>1394</v>
      </c>
      <c r="I229" s="682">
        <v>2</v>
      </c>
    </row>
    <row r="230" spans="2:9">
      <c r="B230" s="681" t="s">
        <v>1415</v>
      </c>
      <c r="C230" s="681" t="s">
        <v>1391</v>
      </c>
      <c r="D230" s="681" t="s">
        <v>975</v>
      </c>
      <c r="E230" s="681" t="s">
        <v>1416</v>
      </c>
      <c r="F230" s="681" t="s">
        <v>946</v>
      </c>
      <c r="G230" s="681" t="s">
        <v>1408</v>
      </c>
      <c r="H230" s="681" t="s">
        <v>1394</v>
      </c>
      <c r="I230" s="682">
        <v>5.4</v>
      </c>
    </row>
    <row r="231" spans="2:9">
      <c r="B231" s="681" t="s">
        <v>1417</v>
      </c>
      <c r="C231" s="681" t="s">
        <v>1391</v>
      </c>
      <c r="D231" s="681" t="s">
        <v>975</v>
      </c>
      <c r="E231" s="681" t="s">
        <v>1418</v>
      </c>
      <c r="F231" s="681" t="s">
        <v>946</v>
      </c>
      <c r="G231" s="681" t="s">
        <v>1408</v>
      </c>
      <c r="H231" s="681" t="s">
        <v>1394</v>
      </c>
      <c r="I231" s="682">
        <v>8.8000000000000007</v>
      </c>
    </row>
    <row r="232" spans="2:9">
      <c r="B232" s="681" t="s">
        <v>1419</v>
      </c>
      <c r="C232" s="681" t="s">
        <v>1391</v>
      </c>
      <c r="D232" s="681" t="s">
        <v>975</v>
      </c>
      <c r="E232" s="681" t="s">
        <v>1420</v>
      </c>
      <c r="F232" s="681" t="s">
        <v>946</v>
      </c>
      <c r="G232" s="681" t="s">
        <v>1408</v>
      </c>
      <c r="H232" s="681" t="s">
        <v>1394</v>
      </c>
      <c r="I232" s="682">
        <v>13.6</v>
      </c>
    </row>
    <row r="233" spans="2:9">
      <c r="B233" s="681" t="s">
        <v>1421</v>
      </c>
      <c r="C233" s="681" t="s">
        <v>1391</v>
      </c>
      <c r="D233" s="681" t="s">
        <v>975</v>
      </c>
      <c r="E233" s="681" t="s">
        <v>1422</v>
      </c>
      <c r="F233" s="681" t="s">
        <v>946</v>
      </c>
      <c r="G233" s="681" t="s">
        <v>1408</v>
      </c>
      <c r="H233" s="681" t="s">
        <v>1394</v>
      </c>
      <c r="I233" s="682">
        <v>4.3</v>
      </c>
    </row>
    <row r="234" spans="2:9">
      <c r="B234" s="681" t="s">
        <v>1423</v>
      </c>
      <c r="C234" s="681" t="s">
        <v>1391</v>
      </c>
      <c r="D234" s="681" t="s">
        <v>975</v>
      </c>
      <c r="E234" s="681" t="s">
        <v>1424</v>
      </c>
      <c r="F234" s="681" t="s">
        <v>946</v>
      </c>
      <c r="G234" s="681" t="s">
        <v>1425</v>
      </c>
      <c r="H234" s="681" t="s">
        <v>1394</v>
      </c>
      <c r="I234" s="682">
        <v>64</v>
      </c>
    </row>
    <row r="235" spans="2:9">
      <c r="B235" s="681" t="s">
        <v>1426</v>
      </c>
      <c r="C235" s="681" t="s">
        <v>1391</v>
      </c>
      <c r="D235" s="681" t="s">
        <v>975</v>
      </c>
      <c r="E235" s="681" t="s">
        <v>1427</v>
      </c>
      <c r="F235" s="681" t="s">
        <v>946</v>
      </c>
      <c r="G235" s="681" t="s">
        <v>1425</v>
      </c>
      <c r="H235" s="681" t="s">
        <v>1394</v>
      </c>
      <c r="I235" s="682">
        <v>5.3</v>
      </c>
    </row>
    <row r="236" spans="2:9">
      <c r="B236" s="681" t="s">
        <v>1428</v>
      </c>
      <c r="C236" s="681" t="s">
        <v>1391</v>
      </c>
      <c r="D236" s="681" t="s">
        <v>975</v>
      </c>
      <c r="E236" s="681" t="s">
        <v>1429</v>
      </c>
      <c r="F236" s="681" t="s">
        <v>946</v>
      </c>
      <c r="G236" s="681" t="s">
        <v>1425</v>
      </c>
      <c r="H236" s="681" t="s">
        <v>1394</v>
      </c>
      <c r="I236" s="682">
        <v>35.299999999999997</v>
      </c>
    </row>
    <row r="237" spans="2:9">
      <c r="B237" s="681" t="s">
        <v>1430</v>
      </c>
      <c r="C237" s="681" t="s">
        <v>1391</v>
      </c>
      <c r="D237" s="681" t="s">
        <v>975</v>
      </c>
      <c r="E237" s="681" t="s">
        <v>1431</v>
      </c>
      <c r="F237" s="681" t="s">
        <v>946</v>
      </c>
      <c r="G237" s="681" t="s">
        <v>1425</v>
      </c>
      <c r="H237" s="681" t="s">
        <v>1394</v>
      </c>
      <c r="I237" s="682">
        <v>9.6</v>
      </c>
    </row>
    <row r="238" spans="2:9">
      <c r="B238" s="681" t="s">
        <v>1432</v>
      </c>
      <c r="C238" s="681" t="s">
        <v>1391</v>
      </c>
      <c r="D238" s="681" t="s">
        <v>975</v>
      </c>
      <c r="E238" s="681" t="s">
        <v>1433</v>
      </c>
      <c r="F238" s="681" t="s">
        <v>946</v>
      </c>
      <c r="G238" s="681" t="s">
        <v>1425</v>
      </c>
      <c r="H238" s="681" t="s">
        <v>1394</v>
      </c>
      <c r="I238" s="682">
        <v>10.4</v>
      </c>
    </row>
    <row r="239" spans="2:9">
      <c r="B239" s="681" t="s">
        <v>1434</v>
      </c>
      <c r="C239" s="681" t="s">
        <v>1391</v>
      </c>
      <c r="D239" s="681" t="s">
        <v>975</v>
      </c>
      <c r="E239" s="681" t="s">
        <v>1435</v>
      </c>
      <c r="F239" s="681" t="s">
        <v>946</v>
      </c>
      <c r="G239" s="681" t="s">
        <v>1425</v>
      </c>
      <c r="H239" s="681" t="s">
        <v>1394</v>
      </c>
      <c r="I239" s="682">
        <v>14</v>
      </c>
    </row>
    <row r="240" spans="2:9">
      <c r="B240" s="681" t="s">
        <v>1436</v>
      </c>
      <c r="C240" s="681" t="s">
        <v>1391</v>
      </c>
      <c r="D240" s="681" t="s">
        <v>975</v>
      </c>
      <c r="E240" s="681" t="s">
        <v>1437</v>
      </c>
      <c r="F240" s="681" t="s">
        <v>946</v>
      </c>
      <c r="G240" s="681" t="s">
        <v>1425</v>
      </c>
      <c r="H240" s="681" t="s">
        <v>1394</v>
      </c>
      <c r="I240" s="682">
        <v>8.9</v>
      </c>
    </row>
    <row r="241" spans="2:9">
      <c r="B241" s="681" t="s">
        <v>1438</v>
      </c>
      <c r="C241" s="681" t="s">
        <v>1391</v>
      </c>
      <c r="D241" s="681" t="s">
        <v>975</v>
      </c>
      <c r="E241" s="681" t="s">
        <v>1439</v>
      </c>
      <c r="F241" s="681" t="s">
        <v>946</v>
      </c>
      <c r="G241" s="681" t="s">
        <v>1425</v>
      </c>
      <c r="H241" s="681" t="s">
        <v>1394</v>
      </c>
      <c r="I241" s="682">
        <v>9.6</v>
      </c>
    </row>
    <row r="242" spans="2:9">
      <c r="B242" s="681" t="s">
        <v>1440</v>
      </c>
      <c r="C242" s="681" t="s">
        <v>1391</v>
      </c>
      <c r="D242" s="681" t="s">
        <v>975</v>
      </c>
      <c r="E242" s="681" t="s">
        <v>1441</v>
      </c>
      <c r="F242" s="681" t="s">
        <v>946</v>
      </c>
      <c r="G242" s="681" t="s">
        <v>1425</v>
      </c>
      <c r="H242" s="681" t="s">
        <v>1394</v>
      </c>
      <c r="I242" s="682">
        <v>14.4</v>
      </c>
    </row>
    <row r="243" spans="2:9">
      <c r="B243" s="681" t="s">
        <v>1442</v>
      </c>
      <c r="C243" s="681" t="s">
        <v>1391</v>
      </c>
      <c r="D243" s="681" t="s">
        <v>975</v>
      </c>
      <c r="E243" s="681" t="s">
        <v>1443</v>
      </c>
      <c r="F243" s="681" t="s">
        <v>946</v>
      </c>
      <c r="G243" s="681" t="s">
        <v>1425</v>
      </c>
      <c r="H243" s="681" t="s">
        <v>1394</v>
      </c>
      <c r="I243" s="682">
        <v>7.9</v>
      </c>
    </row>
    <row r="244" spans="2:9">
      <c r="B244" s="681" t="s">
        <v>1444</v>
      </c>
      <c r="C244" s="681" t="s">
        <v>1391</v>
      </c>
      <c r="D244" s="681" t="s">
        <v>975</v>
      </c>
      <c r="E244" s="681" t="s">
        <v>1445</v>
      </c>
      <c r="F244" s="681" t="s">
        <v>946</v>
      </c>
      <c r="G244" s="681" t="s">
        <v>1425</v>
      </c>
      <c r="H244" s="681" t="s">
        <v>1394</v>
      </c>
      <c r="I244" s="682">
        <v>105</v>
      </c>
    </row>
    <row r="245" spans="2:9">
      <c r="B245" s="681" t="s">
        <v>1446</v>
      </c>
      <c r="C245" s="681" t="s">
        <v>1391</v>
      </c>
      <c r="D245" s="681" t="s">
        <v>975</v>
      </c>
      <c r="E245" s="681" t="s">
        <v>1447</v>
      </c>
      <c r="F245" s="681" t="s">
        <v>946</v>
      </c>
      <c r="G245" s="681" t="s">
        <v>1425</v>
      </c>
      <c r="H245" s="681" t="s">
        <v>1394</v>
      </c>
      <c r="I245" s="682">
        <v>2</v>
      </c>
    </row>
    <row r="246" spans="2:9">
      <c r="B246" s="681" t="s">
        <v>1448</v>
      </c>
      <c r="C246" s="681" t="s">
        <v>1391</v>
      </c>
      <c r="D246" s="681" t="s">
        <v>975</v>
      </c>
      <c r="E246" s="681" t="s">
        <v>1449</v>
      </c>
      <c r="F246" s="681" t="s">
        <v>1258</v>
      </c>
      <c r="G246" s="681" t="s">
        <v>1450</v>
      </c>
      <c r="H246" s="681" t="s">
        <v>1394</v>
      </c>
      <c r="I246" s="682">
        <v>24</v>
      </c>
    </row>
    <row r="247" spans="2:9">
      <c r="B247" s="681" t="s">
        <v>1451</v>
      </c>
      <c r="C247" s="681" t="s">
        <v>1391</v>
      </c>
      <c r="D247" s="681" t="s">
        <v>975</v>
      </c>
      <c r="E247" s="681" t="s">
        <v>1452</v>
      </c>
      <c r="F247" s="681" t="s">
        <v>1258</v>
      </c>
      <c r="G247" s="681" t="s">
        <v>1450</v>
      </c>
      <c r="H247" s="681" t="s">
        <v>1394</v>
      </c>
      <c r="I247" s="682">
        <v>20.9</v>
      </c>
    </row>
    <row r="248" spans="2:9">
      <c r="B248" s="681" t="s">
        <v>1453</v>
      </c>
      <c r="C248" s="681" t="s">
        <v>1391</v>
      </c>
      <c r="D248" s="681" t="s">
        <v>975</v>
      </c>
      <c r="E248" s="681" t="s">
        <v>1454</v>
      </c>
      <c r="F248" s="681" t="s">
        <v>1258</v>
      </c>
      <c r="G248" s="681" t="s">
        <v>1450</v>
      </c>
      <c r="H248" s="681" t="s">
        <v>1394</v>
      </c>
      <c r="I248" s="682">
        <v>31</v>
      </c>
    </row>
    <row r="249" spans="2:9">
      <c r="B249" s="681" t="s">
        <v>1455</v>
      </c>
      <c r="C249" s="681" t="s">
        <v>1391</v>
      </c>
      <c r="D249" s="681" t="s">
        <v>975</v>
      </c>
      <c r="E249" s="681" t="s">
        <v>1158</v>
      </c>
      <c r="F249" s="681" t="s">
        <v>1258</v>
      </c>
      <c r="G249" s="681" t="s">
        <v>1450</v>
      </c>
      <c r="H249" s="681" t="s">
        <v>1394</v>
      </c>
      <c r="I249" s="682">
        <v>52</v>
      </c>
    </row>
    <row r="250" spans="2:9">
      <c r="B250" s="681" t="s">
        <v>1456</v>
      </c>
      <c r="C250" s="681" t="s">
        <v>1391</v>
      </c>
      <c r="D250" s="681" t="s">
        <v>975</v>
      </c>
      <c r="E250" s="681" t="s">
        <v>1457</v>
      </c>
      <c r="F250" s="681" t="s">
        <v>1258</v>
      </c>
      <c r="G250" s="681" t="s">
        <v>1450</v>
      </c>
      <c r="H250" s="681" t="s">
        <v>1394</v>
      </c>
      <c r="I250" s="682">
        <v>19.2</v>
      </c>
    </row>
    <row r="251" spans="2:9">
      <c r="B251" s="681" t="s">
        <v>1458</v>
      </c>
      <c r="C251" s="681" t="s">
        <v>1391</v>
      </c>
      <c r="D251" s="681" t="s">
        <v>975</v>
      </c>
      <c r="E251" s="681" t="s">
        <v>1459</v>
      </c>
      <c r="F251" s="681" t="s">
        <v>1258</v>
      </c>
      <c r="G251" s="681" t="s">
        <v>1450</v>
      </c>
      <c r="H251" s="681" t="s">
        <v>1394</v>
      </c>
      <c r="I251" s="682">
        <v>6.5</v>
      </c>
    </row>
    <row r="252" spans="2:9">
      <c r="B252" s="681" t="s">
        <v>1460</v>
      </c>
      <c r="C252" s="681" t="s">
        <v>1391</v>
      </c>
      <c r="D252" s="681" t="s">
        <v>975</v>
      </c>
      <c r="E252" s="681" t="s">
        <v>1461</v>
      </c>
      <c r="F252" s="681" t="s">
        <v>1258</v>
      </c>
      <c r="G252" s="681" t="s">
        <v>1462</v>
      </c>
      <c r="H252" s="681" t="s">
        <v>1394</v>
      </c>
      <c r="I252" s="682">
        <v>9</v>
      </c>
    </row>
    <row r="253" spans="2:9">
      <c r="B253" s="681" t="s">
        <v>1463</v>
      </c>
      <c r="C253" s="681" t="s">
        <v>1391</v>
      </c>
      <c r="D253" s="681" t="s">
        <v>975</v>
      </c>
      <c r="E253" s="681" t="s">
        <v>1464</v>
      </c>
      <c r="F253" s="681" t="s">
        <v>1258</v>
      </c>
      <c r="G253" s="681" t="s">
        <v>1462</v>
      </c>
      <c r="H253" s="681" t="s">
        <v>1394</v>
      </c>
      <c r="I253" s="682">
        <v>6.5</v>
      </c>
    </row>
    <row r="254" spans="2:9">
      <c r="B254" s="681" t="s">
        <v>1465</v>
      </c>
      <c r="C254" s="681" t="s">
        <v>1391</v>
      </c>
      <c r="D254" s="681" t="s">
        <v>975</v>
      </c>
      <c r="E254" s="681" t="s">
        <v>1466</v>
      </c>
      <c r="F254" s="681" t="s">
        <v>1258</v>
      </c>
      <c r="G254" s="681" t="s">
        <v>1467</v>
      </c>
      <c r="H254" s="681" t="s">
        <v>1394</v>
      </c>
      <c r="I254" s="682">
        <v>13.9</v>
      </c>
    </row>
    <row r="255" spans="2:9">
      <c r="B255" s="681" t="s">
        <v>1468</v>
      </c>
      <c r="C255" s="681" t="s">
        <v>1391</v>
      </c>
      <c r="D255" s="681" t="s">
        <v>975</v>
      </c>
      <c r="E255" s="681" t="s">
        <v>1469</v>
      </c>
      <c r="F255" s="681" t="s">
        <v>1258</v>
      </c>
      <c r="G255" s="681" t="s">
        <v>1467</v>
      </c>
      <c r="H255" s="681" t="s">
        <v>1394</v>
      </c>
      <c r="I255" s="682">
        <v>4.75</v>
      </c>
    </row>
    <row r="256" spans="2:9">
      <c r="B256" s="681" t="s">
        <v>1470</v>
      </c>
      <c r="C256" s="681" t="s">
        <v>1391</v>
      </c>
      <c r="D256" s="681" t="s">
        <v>975</v>
      </c>
      <c r="E256" s="681" t="s">
        <v>1471</v>
      </c>
      <c r="F256" s="681" t="s">
        <v>946</v>
      </c>
      <c r="G256" s="681" t="s">
        <v>1425</v>
      </c>
      <c r="H256" s="681" t="s">
        <v>1472</v>
      </c>
      <c r="I256" s="682">
        <v>109</v>
      </c>
    </row>
    <row r="257" spans="2:9">
      <c r="B257" s="681" t="s">
        <v>1473</v>
      </c>
      <c r="C257" s="681" t="s">
        <v>1391</v>
      </c>
      <c r="D257" s="681" t="s">
        <v>975</v>
      </c>
      <c r="E257" s="681" t="s">
        <v>1474</v>
      </c>
      <c r="F257" s="681" t="s">
        <v>1258</v>
      </c>
      <c r="G257" s="681" t="s">
        <v>1475</v>
      </c>
      <c r="H257" s="681" t="s">
        <v>1476</v>
      </c>
      <c r="I257" s="682">
        <v>12.2</v>
      </c>
    </row>
    <row r="258" spans="2:9">
      <c r="B258" s="681" t="s">
        <v>1477</v>
      </c>
      <c r="C258" s="681" t="s">
        <v>1391</v>
      </c>
      <c r="D258" s="681" t="s">
        <v>975</v>
      </c>
      <c r="E258" s="681" t="s">
        <v>1478</v>
      </c>
      <c r="F258" s="681" t="s">
        <v>977</v>
      </c>
      <c r="G258" s="681" t="s">
        <v>1393</v>
      </c>
      <c r="H258" s="681" t="s">
        <v>1476</v>
      </c>
      <c r="I258" s="682">
        <v>11</v>
      </c>
    </row>
    <row r="259" spans="2:9">
      <c r="B259" s="681" t="s">
        <v>1479</v>
      </c>
      <c r="C259" s="681" t="s">
        <v>1391</v>
      </c>
      <c r="D259" s="681" t="s">
        <v>975</v>
      </c>
      <c r="E259" s="681" t="s">
        <v>1480</v>
      </c>
      <c r="F259" s="681" t="s">
        <v>977</v>
      </c>
      <c r="G259" s="681" t="s">
        <v>1393</v>
      </c>
      <c r="H259" s="681" t="s">
        <v>1476</v>
      </c>
      <c r="I259" s="682">
        <v>48.7</v>
      </c>
    </row>
    <row r="260" spans="2:9">
      <c r="B260" s="681" t="s">
        <v>1481</v>
      </c>
      <c r="C260" s="681" t="s">
        <v>1391</v>
      </c>
      <c r="D260" s="681" t="s">
        <v>975</v>
      </c>
      <c r="E260" s="681" t="s">
        <v>1482</v>
      </c>
      <c r="F260" s="681" t="s">
        <v>977</v>
      </c>
      <c r="G260" s="681" t="s">
        <v>1393</v>
      </c>
      <c r="H260" s="681" t="s">
        <v>1476</v>
      </c>
      <c r="I260" s="682">
        <v>48.7</v>
      </c>
    </row>
    <row r="261" spans="2:9">
      <c r="B261" s="681" t="s">
        <v>1483</v>
      </c>
      <c r="C261" s="681" t="s">
        <v>1391</v>
      </c>
      <c r="D261" s="681" t="s">
        <v>975</v>
      </c>
      <c r="E261" s="681" t="s">
        <v>1484</v>
      </c>
      <c r="F261" s="681" t="s">
        <v>977</v>
      </c>
      <c r="G261" s="681" t="s">
        <v>1393</v>
      </c>
      <c r="H261" s="681" t="s">
        <v>1476</v>
      </c>
      <c r="I261" s="682">
        <v>13.6</v>
      </c>
    </row>
    <row r="262" spans="2:9">
      <c r="B262" s="681" t="s">
        <v>1485</v>
      </c>
      <c r="C262" s="681" t="s">
        <v>1391</v>
      </c>
      <c r="D262" s="681" t="s">
        <v>975</v>
      </c>
      <c r="E262" s="681" t="s">
        <v>1486</v>
      </c>
      <c r="F262" s="681" t="s">
        <v>977</v>
      </c>
      <c r="G262" s="681" t="s">
        <v>1393</v>
      </c>
      <c r="H262" s="681" t="s">
        <v>1476</v>
      </c>
      <c r="I262" s="682">
        <v>114</v>
      </c>
    </row>
    <row r="263" spans="2:9">
      <c r="B263" s="681" t="s">
        <v>1487</v>
      </c>
      <c r="C263" s="681" t="s">
        <v>1391</v>
      </c>
      <c r="D263" s="681" t="s">
        <v>975</v>
      </c>
      <c r="E263" s="681" t="s">
        <v>1488</v>
      </c>
      <c r="F263" s="681" t="s">
        <v>977</v>
      </c>
      <c r="G263" s="681" t="s">
        <v>1393</v>
      </c>
      <c r="H263" s="681" t="s">
        <v>1476</v>
      </c>
      <c r="I263" s="682">
        <v>22</v>
      </c>
    </row>
    <row r="264" spans="2:9">
      <c r="B264" s="681" t="s">
        <v>1489</v>
      </c>
      <c r="C264" s="681" t="s">
        <v>1391</v>
      </c>
      <c r="D264" s="681" t="s">
        <v>975</v>
      </c>
      <c r="E264" s="681" t="s">
        <v>1490</v>
      </c>
      <c r="F264" s="681" t="s">
        <v>977</v>
      </c>
      <c r="G264" s="681" t="s">
        <v>1393</v>
      </c>
      <c r="H264" s="681" t="s">
        <v>1476</v>
      </c>
      <c r="I264" s="682">
        <v>67.5</v>
      </c>
    </row>
    <row r="265" spans="2:9">
      <c r="B265" s="681" t="s">
        <v>1491</v>
      </c>
      <c r="C265" s="681" t="s">
        <v>1391</v>
      </c>
      <c r="D265" s="681" t="s">
        <v>975</v>
      </c>
      <c r="E265" s="681" t="s">
        <v>1492</v>
      </c>
      <c r="F265" s="681" t="s">
        <v>977</v>
      </c>
      <c r="G265" s="681" t="s">
        <v>1393</v>
      </c>
      <c r="H265" s="681" t="s">
        <v>1476</v>
      </c>
      <c r="I265" s="682">
        <v>76.8</v>
      </c>
    </row>
    <row r="266" spans="2:9">
      <c r="B266" s="681" t="s">
        <v>1493</v>
      </c>
      <c r="C266" s="681" t="s">
        <v>1391</v>
      </c>
      <c r="D266" s="681" t="s">
        <v>975</v>
      </c>
      <c r="E266" s="681" t="s">
        <v>1494</v>
      </c>
      <c r="F266" s="681" t="s">
        <v>977</v>
      </c>
      <c r="G266" s="681" t="s">
        <v>1393</v>
      </c>
      <c r="H266" s="681" t="s">
        <v>1476</v>
      </c>
      <c r="I266" s="682">
        <v>76.8</v>
      </c>
    </row>
    <row r="267" spans="2:9">
      <c r="B267" s="681" t="s">
        <v>1495</v>
      </c>
      <c r="C267" s="681" t="s">
        <v>1391</v>
      </c>
      <c r="D267" s="681" t="s">
        <v>975</v>
      </c>
      <c r="E267" s="681" t="s">
        <v>1496</v>
      </c>
      <c r="F267" s="681" t="s">
        <v>977</v>
      </c>
      <c r="G267" s="681" t="s">
        <v>1393</v>
      </c>
      <c r="H267" s="681" t="s">
        <v>1476</v>
      </c>
      <c r="I267" s="682">
        <v>7.5</v>
      </c>
    </row>
    <row r="268" spans="2:9">
      <c r="B268" s="681" t="s">
        <v>1497</v>
      </c>
      <c r="C268" s="681" t="s">
        <v>1391</v>
      </c>
      <c r="D268" s="681" t="s">
        <v>975</v>
      </c>
      <c r="E268" s="681" t="s">
        <v>1498</v>
      </c>
      <c r="F268" s="681" t="s">
        <v>977</v>
      </c>
      <c r="G268" s="681" t="s">
        <v>1393</v>
      </c>
      <c r="H268" s="681" t="s">
        <v>1476</v>
      </c>
      <c r="I268" s="682">
        <v>15</v>
      </c>
    </row>
    <row r="269" spans="2:9">
      <c r="B269" s="681" t="s">
        <v>1499</v>
      </c>
      <c r="C269" s="681" t="s">
        <v>1391</v>
      </c>
      <c r="D269" s="681" t="s">
        <v>975</v>
      </c>
      <c r="E269" s="681" t="s">
        <v>1500</v>
      </c>
      <c r="F269" s="681" t="s">
        <v>977</v>
      </c>
      <c r="G269" s="681" t="s">
        <v>1393</v>
      </c>
      <c r="H269" s="681" t="s">
        <v>1476</v>
      </c>
      <c r="I269" s="682">
        <v>29.5</v>
      </c>
    </row>
    <row r="270" spans="2:9">
      <c r="B270" s="681" t="s">
        <v>1501</v>
      </c>
      <c r="C270" s="681" t="s">
        <v>1391</v>
      </c>
      <c r="D270" s="681" t="s">
        <v>975</v>
      </c>
      <c r="E270" s="681" t="s">
        <v>1502</v>
      </c>
      <c r="F270" s="681" t="s">
        <v>977</v>
      </c>
      <c r="G270" s="681" t="s">
        <v>1393</v>
      </c>
      <c r="H270" s="681" t="s">
        <v>1476</v>
      </c>
      <c r="I270" s="682">
        <v>29.5</v>
      </c>
    </row>
    <row r="271" spans="2:9">
      <c r="B271" s="681" t="s">
        <v>1503</v>
      </c>
      <c r="C271" s="681" t="s">
        <v>1391</v>
      </c>
      <c r="D271" s="681" t="s">
        <v>975</v>
      </c>
      <c r="E271" s="681" t="s">
        <v>1504</v>
      </c>
      <c r="F271" s="681" t="s">
        <v>977</v>
      </c>
      <c r="G271" s="681" t="s">
        <v>1393</v>
      </c>
      <c r="H271" s="681" t="s">
        <v>1476</v>
      </c>
      <c r="I271" s="682">
        <v>55.9</v>
      </c>
    </row>
    <row r="272" spans="2:9">
      <c r="B272" s="681" t="s">
        <v>1505</v>
      </c>
      <c r="C272" s="681" t="s">
        <v>1391</v>
      </c>
      <c r="D272" s="681" t="s">
        <v>975</v>
      </c>
      <c r="E272" s="681" t="s">
        <v>1506</v>
      </c>
      <c r="F272" s="681" t="s">
        <v>977</v>
      </c>
      <c r="G272" s="681" t="s">
        <v>1393</v>
      </c>
      <c r="H272" s="681" t="s">
        <v>1476</v>
      </c>
      <c r="I272" s="682">
        <v>30.9</v>
      </c>
    </row>
    <row r="273" spans="2:9">
      <c r="B273" s="681" t="s">
        <v>1507</v>
      </c>
      <c r="C273" s="681" t="s">
        <v>1391</v>
      </c>
      <c r="D273" s="681" t="s">
        <v>975</v>
      </c>
      <c r="E273" s="681" t="s">
        <v>1508</v>
      </c>
      <c r="F273" s="681" t="s">
        <v>977</v>
      </c>
      <c r="G273" s="681" t="s">
        <v>1393</v>
      </c>
      <c r="H273" s="681" t="s">
        <v>1476</v>
      </c>
      <c r="I273" s="682">
        <v>14</v>
      </c>
    </row>
    <row r="274" spans="2:9">
      <c r="B274" s="681" t="s">
        <v>1509</v>
      </c>
      <c r="C274" s="681" t="s">
        <v>1391</v>
      </c>
      <c r="D274" s="681" t="s">
        <v>975</v>
      </c>
      <c r="E274" s="681" t="s">
        <v>1510</v>
      </c>
      <c r="F274" s="681" t="s">
        <v>946</v>
      </c>
      <c r="G274" s="681" t="s">
        <v>1511</v>
      </c>
      <c r="H274" s="681" t="s">
        <v>1476</v>
      </c>
      <c r="I274" s="682">
        <v>23</v>
      </c>
    </row>
    <row r="275" spans="2:9">
      <c r="B275" s="681" t="s">
        <v>1512</v>
      </c>
      <c r="C275" s="681" t="s">
        <v>1391</v>
      </c>
      <c r="D275" s="681" t="s">
        <v>975</v>
      </c>
      <c r="E275" s="681" t="s">
        <v>1513</v>
      </c>
      <c r="F275" s="681" t="s">
        <v>946</v>
      </c>
      <c r="G275" s="681" t="s">
        <v>1511</v>
      </c>
      <c r="H275" s="681" t="s">
        <v>1476</v>
      </c>
      <c r="I275" s="682">
        <v>4.2</v>
      </c>
    </row>
    <row r="276" spans="2:9">
      <c r="B276" s="681" t="s">
        <v>1514</v>
      </c>
      <c r="C276" s="681" t="s">
        <v>1391</v>
      </c>
      <c r="D276" s="681" t="s">
        <v>975</v>
      </c>
      <c r="E276" s="681" t="s">
        <v>1515</v>
      </c>
      <c r="F276" s="681" t="s">
        <v>946</v>
      </c>
      <c r="G276" s="681" t="s">
        <v>1511</v>
      </c>
      <c r="H276" s="681" t="s">
        <v>1476</v>
      </c>
      <c r="I276" s="682">
        <v>8</v>
      </c>
    </row>
    <row r="277" spans="2:9">
      <c r="B277" s="681" t="s">
        <v>1516</v>
      </c>
      <c r="C277" s="681" t="s">
        <v>1391</v>
      </c>
      <c r="D277" s="681" t="s">
        <v>975</v>
      </c>
      <c r="E277" s="681" t="s">
        <v>1517</v>
      </c>
      <c r="F277" s="681" t="s">
        <v>946</v>
      </c>
      <c r="G277" s="681" t="s">
        <v>1511</v>
      </c>
      <c r="H277" s="681" t="s">
        <v>1476</v>
      </c>
      <c r="I277" s="682">
        <v>24</v>
      </c>
    </row>
    <row r="278" spans="2:9">
      <c r="B278" s="681" t="s">
        <v>1518</v>
      </c>
      <c r="C278" s="681" t="s">
        <v>1391</v>
      </c>
      <c r="D278" s="681" t="s">
        <v>975</v>
      </c>
      <c r="E278" s="681" t="s">
        <v>1519</v>
      </c>
      <c r="F278" s="681" t="s">
        <v>946</v>
      </c>
      <c r="G278" s="681" t="s">
        <v>1141</v>
      </c>
      <c r="H278" s="681" t="s">
        <v>1476</v>
      </c>
      <c r="I278" s="682">
        <v>44.9</v>
      </c>
    </row>
    <row r="279" spans="2:9">
      <c r="B279" s="681" t="s">
        <v>1520</v>
      </c>
      <c r="C279" s="681" t="s">
        <v>1391</v>
      </c>
      <c r="D279" s="681" t="s">
        <v>975</v>
      </c>
      <c r="E279" s="681" t="s">
        <v>1521</v>
      </c>
      <c r="F279" s="681" t="s">
        <v>946</v>
      </c>
      <c r="G279" s="681" t="s">
        <v>1141</v>
      </c>
      <c r="H279" s="681" t="s">
        <v>1476</v>
      </c>
      <c r="I279" s="682">
        <v>21.6</v>
      </c>
    </row>
    <row r="280" spans="2:9">
      <c r="B280" s="681" t="s">
        <v>1522</v>
      </c>
      <c r="C280" s="681" t="s">
        <v>1391</v>
      </c>
      <c r="D280" s="681" t="s">
        <v>975</v>
      </c>
      <c r="E280" s="681" t="s">
        <v>1523</v>
      </c>
      <c r="F280" s="681" t="s">
        <v>946</v>
      </c>
      <c r="G280" s="681" t="s">
        <v>1141</v>
      </c>
      <c r="H280" s="681" t="s">
        <v>1476</v>
      </c>
      <c r="I280" s="682">
        <v>45.8</v>
      </c>
    </row>
    <row r="281" spans="2:9">
      <c r="B281" s="681" t="s">
        <v>1524</v>
      </c>
      <c r="C281" s="681" t="s">
        <v>1391</v>
      </c>
      <c r="D281" s="681" t="s">
        <v>975</v>
      </c>
      <c r="E281" s="681" t="s">
        <v>1525</v>
      </c>
      <c r="F281" s="681" t="s">
        <v>946</v>
      </c>
      <c r="G281" s="681" t="s">
        <v>1141</v>
      </c>
      <c r="H281" s="681" t="s">
        <v>1476</v>
      </c>
      <c r="I281" s="682">
        <v>4.0999999999999996</v>
      </c>
    </row>
    <row r="282" spans="2:9">
      <c r="B282" s="681" t="s">
        <v>1526</v>
      </c>
      <c r="C282" s="681" t="s">
        <v>1391</v>
      </c>
      <c r="D282" s="681" t="s">
        <v>975</v>
      </c>
      <c r="E282" s="681" t="s">
        <v>1527</v>
      </c>
      <c r="F282" s="681" t="s">
        <v>946</v>
      </c>
      <c r="G282" s="681" t="s">
        <v>1141</v>
      </c>
      <c r="H282" s="681" t="s">
        <v>1476</v>
      </c>
      <c r="I282" s="682">
        <v>123</v>
      </c>
    </row>
    <row r="283" spans="2:9">
      <c r="B283" s="681" t="s">
        <v>1528</v>
      </c>
      <c r="C283" s="681" t="s">
        <v>1391</v>
      </c>
      <c r="D283" s="681" t="s">
        <v>975</v>
      </c>
      <c r="E283" s="681" t="s">
        <v>1529</v>
      </c>
      <c r="F283" s="681" t="s">
        <v>946</v>
      </c>
      <c r="G283" s="681" t="s">
        <v>1141</v>
      </c>
      <c r="H283" s="681" t="s">
        <v>1476</v>
      </c>
      <c r="I283" s="682">
        <v>44.3</v>
      </c>
    </row>
    <row r="284" spans="2:9">
      <c r="B284" s="681" t="s">
        <v>1530</v>
      </c>
      <c r="C284" s="681" t="s">
        <v>1391</v>
      </c>
      <c r="D284" s="681" t="s">
        <v>975</v>
      </c>
      <c r="E284" s="681" t="s">
        <v>1531</v>
      </c>
      <c r="F284" s="681" t="s">
        <v>946</v>
      </c>
      <c r="G284" s="681" t="s">
        <v>1141</v>
      </c>
      <c r="H284" s="681" t="s">
        <v>1476</v>
      </c>
      <c r="I284" s="682">
        <v>11.4</v>
      </c>
    </row>
    <row r="285" spans="2:9">
      <c r="B285" s="681" t="s">
        <v>1532</v>
      </c>
      <c r="C285" s="681" t="s">
        <v>1391</v>
      </c>
      <c r="D285" s="681" t="s">
        <v>975</v>
      </c>
      <c r="E285" s="681" t="s">
        <v>1533</v>
      </c>
      <c r="F285" s="681" t="s">
        <v>946</v>
      </c>
      <c r="G285" s="681" t="s">
        <v>1194</v>
      </c>
      <c r="H285" s="681" t="s">
        <v>1476</v>
      </c>
      <c r="I285" s="682">
        <v>66</v>
      </c>
    </row>
    <row r="286" spans="2:9">
      <c r="B286" s="681" t="s">
        <v>1534</v>
      </c>
      <c r="C286" s="681" t="s">
        <v>1391</v>
      </c>
      <c r="D286" s="681" t="s">
        <v>975</v>
      </c>
      <c r="E286" s="681" t="s">
        <v>1535</v>
      </c>
      <c r="F286" s="681" t="s">
        <v>946</v>
      </c>
      <c r="G286" s="681" t="s">
        <v>1194</v>
      </c>
      <c r="H286" s="681" t="s">
        <v>1476</v>
      </c>
      <c r="I286" s="682">
        <v>5.0999999999999996</v>
      </c>
    </row>
    <row r="287" spans="2:9">
      <c r="B287" s="681" t="s">
        <v>1536</v>
      </c>
      <c r="C287" s="681" t="s">
        <v>1391</v>
      </c>
      <c r="D287" s="681" t="s">
        <v>975</v>
      </c>
      <c r="E287" s="681" t="s">
        <v>1537</v>
      </c>
      <c r="F287" s="681" t="s">
        <v>946</v>
      </c>
      <c r="G287" s="681" t="s">
        <v>1538</v>
      </c>
      <c r="H287" s="681" t="s">
        <v>1476</v>
      </c>
      <c r="I287" s="682">
        <v>4</v>
      </c>
    </row>
    <row r="288" spans="2:9">
      <c r="B288" s="681" t="s">
        <v>1539</v>
      </c>
      <c r="C288" s="681" t="s">
        <v>1391</v>
      </c>
      <c r="D288" s="681" t="s">
        <v>975</v>
      </c>
      <c r="E288" s="681" t="s">
        <v>1540</v>
      </c>
      <c r="F288" s="681" t="s">
        <v>946</v>
      </c>
      <c r="G288" s="681" t="s">
        <v>1538</v>
      </c>
      <c r="H288" s="681" t="s">
        <v>1476</v>
      </c>
      <c r="I288" s="682">
        <v>23</v>
      </c>
    </row>
    <row r="289" spans="2:9">
      <c r="B289" s="681" t="s">
        <v>1541</v>
      </c>
      <c r="C289" s="681" t="s">
        <v>1391</v>
      </c>
      <c r="D289" s="681" t="s">
        <v>975</v>
      </c>
      <c r="E289" s="681" t="s">
        <v>1542</v>
      </c>
      <c r="F289" s="681" t="s">
        <v>946</v>
      </c>
      <c r="G289" s="681" t="s">
        <v>1538</v>
      </c>
      <c r="H289" s="681" t="s">
        <v>1476</v>
      </c>
      <c r="I289" s="682">
        <v>145</v>
      </c>
    </row>
    <row r="290" spans="2:9">
      <c r="B290" s="681" t="s">
        <v>1543</v>
      </c>
      <c r="C290" s="681" t="s">
        <v>1391</v>
      </c>
      <c r="D290" s="681" t="s">
        <v>975</v>
      </c>
      <c r="E290" s="681" t="s">
        <v>1544</v>
      </c>
      <c r="F290" s="681" t="s">
        <v>946</v>
      </c>
      <c r="G290" s="681" t="s">
        <v>1538</v>
      </c>
      <c r="H290" s="681" t="s">
        <v>1476</v>
      </c>
      <c r="I290" s="682">
        <v>176.6</v>
      </c>
    </row>
    <row r="291" spans="2:9">
      <c r="B291" s="681" t="s">
        <v>1545</v>
      </c>
      <c r="C291" s="681" t="s">
        <v>1391</v>
      </c>
      <c r="D291" s="681" t="s">
        <v>975</v>
      </c>
      <c r="E291" s="681" t="s">
        <v>1219</v>
      </c>
      <c r="F291" s="681" t="s">
        <v>946</v>
      </c>
      <c r="G291" s="681" t="s">
        <v>1538</v>
      </c>
      <c r="H291" s="681" t="s">
        <v>1476</v>
      </c>
      <c r="I291" s="682">
        <v>27.4</v>
      </c>
    </row>
    <row r="292" spans="2:9">
      <c r="B292" s="681" t="s">
        <v>1546</v>
      </c>
      <c r="C292" s="681" t="s">
        <v>1391</v>
      </c>
      <c r="D292" s="681" t="s">
        <v>975</v>
      </c>
      <c r="E292" s="681" t="s">
        <v>1547</v>
      </c>
      <c r="F292" s="681" t="s">
        <v>946</v>
      </c>
      <c r="G292" s="681" t="s">
        <v>1538</v>
      </c>
      <c r="H292" s="681" t="s">
        <v>1476</v>
      </c>
      <c r="I292" s="682">
        <v>30.3</v>
      </c>
    </row>
    <row r="293" spans="2:9">
      <c r="B293" s="681" t="s">
        <v>1548</v>
      </c>
      <c r="C293" s="681" t="s">
        <v>1391</v>
      </c>
      <c r="D293" s="681" t="s">
        <v>975</v>
      </c>
      <c r="E293" s="681" t="s">
        <v>1549</v>
      </c>
      <c r="F293" s="681" t="s">
        <v>946</v>
      </c>
      <c r="G293" s="681" t="s">
        <v>1538</v>
      </c>
      <c r="H293" s="681" t="s">
        <v>1476</v>
      </c>
      <c r="I293" s="682">
        <v>30.3</v>
      </c>
    </row>
    <row r="294" spans="2:9">
      <c r="B294" s="681" t="s">
        <v>1550</v>
      </c>
      <c r="C294" s="681" t="s">
        <v>1391</v>
      </c>
      <c r="D294" s="681" t="s">
        <v>975</v>
      </c>
      <c r="E294" s="681" t="s">
        <v>1551</v>
      </c>
      <c r="F294" s="681">
        <v>0</v>
      </c>
      <c r="G294" s="681" t="s">
        <v>1552</v>
      </c>
      <c r="H294" s="681" t="s">
        <v>1476</v>
      </c>
      <c r="I294" s="682">
        <v>45</v>
      </c>
    </row>
    <row r="295" spans="2:9">
      <c r="B295" s="681" t="s">
        <v>1553</v>
      </c>
      <c r="C295" s="681" t="s">
        <v>1391</v>
      </c>
      <c r="D295" s="681" t="s">
        <v>975</v>
      </c>
      <c r="E295" s="681" t="s">
        <v>1554</v>
      </c>
      <c r="F295" s="681">
        <v>0</v>
      </c>
      <c r="G295" s="681" t="s">
        <v>1552</v>
      </c>
      <c r="H295" s="681" t="s">
        <v>1476</v>
      </c>
      <c r="I295" s="682">
        <v>15.9</v>
      </c>
    </row>
    <row r="296" spans="2:9">
      <c r="B296" s="681" t="s">
        <v>1555</v>
      </c>
      <c r="C296" s="681" t="s">
        <v>1391</v>
      </c>
      <c r="D296" s="681" t="s">
        <v>975</v>
      </c>
      <c r="E296" s="681" t="s">
        <v>1556</v>
      </c>
      <c r="F296" s="681">
        <v>0</v>
      </c>
      <c r="G296" s="681" t="s">
        <v>1552</v>
      </c>
      <c r="H296" s="681" t="s">
        <v>1476</v>
      </c>
      <c r="I296" s="682">
        <v>80</v>
      </c>
    </row>
    <row r="297" spans="2:9">
      <c r="B297" s="681" t="s">
        <v>1557</v>
      </c>
      <c r="C297" s="681" t="s">
        <v>1391</v>
      </c>
      <c r="D297" s="681" t="s">
        <v>975</v>
      </c>
      <c r="E297" s="681" t="s">
        <v>1558</v>
      </c>
      <c r="F297" s="681">
        <v>0</v>
      </c>
      <c r="G297" s="681" t="s">
        <v>1552</v>
      </c>
      <c r="H297" s="681" t="s">
        <v>1476</v>
      </c>
      <c r="I297" s="682">
        <v>12.2</v>
      </c>
    </row>
    <row r="298" spans="2:9">
      <c r="B298" s="681" t="s">
        <v>1559</v>
      </c>
      <c r="C298" s="681" t="s">
        <v>1391</v>
      </c>
      <c r="D298" s="681" t="s">
        <v>975</v>
      </c>
      <c r="E298" s="681" t="s">
        <v>1560</v>
      </c>
      <c r="F298" s="681">
        <v>0</v>
      </c>
      <c r="G298" s="681" t="s">
        <v>1552</v>
      </c>
      <c r="H298" s="681" t="s">
        <v>1476</v>
      </c>
      <c r="I298" s="682">
        <v>2</v>
      </c>
    </row>
    <row r="299" spans="2:9">
      <c r="B299" s="681" t="s">
        <v>1561</v>
      </c>
      <c r="C299" s="681" t="s">
        <v>1391</v>
      </c>
      <c r="D299" s="681" t="s">
        <v>975</v>
      </c>
      <c r="E299" s="681" t="s">
        <v>1562</v>
      </c>
      <c r="F299" s="681">
        <v>0</v>
      </c>
      <c r="G299" s="681" t="s">
        <v>1552</v>
      </c>
      <c r="H299" s="681" t="s">
        <v>1476</v>
      </c>
      <c r="I299" s="682">
        <v>14.6</v>
      </c>
    </row>
    <row r="300" spans="2:9">
      <c r="B300" s="681" t="s">
        <v>1563</v>
      </c>
      <c r="C300" s="681" t="s">
        <v>1391</v>
      </c>
      <c r="D300" s="681" t="s">
        <v>975</v>
      </c>
      <c r="E300" s="681" t="s">
        <v>1564</v>
      </c>
      <c r="F300" s="681" t="s">
        <v>1258</v>
      </c>
      <c r="G300" s="681" t="s">
        <v>1262</v>
      </c>
      <c r="H300" s="681" t="s">
        <v>1476</v>
      </c>
      <c r="I300" s="682">
        <v>18.100000000000001</v>
      </c>
    </row>
    <row r="301" spans="2:9">
      <c r="B301" s="681" t="s">
        <v>1565</v>
      </c>
      <c r="C301" s="681" t="s">
        <v>1391</v>
      </c>
      <c r="D301" s="681" t="s">
        <v>975</v>
      </c>
      <c r="E301" s="681" t="s">
        <v>1566</v>
      </c>
      <c r="F301" s="681" t="s">
        <v>1258</v>
      </c>
      <c r="G301" s="681" t="s">
        <v>1262</v>
      </c>
      <c r="H301" s="681" t="s">
        <v>1476</v>
      </c>
      <c r="I301" s="682">
        <v>18.399999999999999</v>
      </c>
    </row>
    <row r="302" spans="2:9">
      <c r="B302" s="681" t="s">
        <v>1567</v>
      </c>
      <c r="C302" s="681" t="s">
        <v>1391</v>
      </c>
      <c r="D302" s="681" t="s">
        <v>975</v>
      </c>
      <c r="E302" s="681" t="s">
        <v>1568</v>
      </c>
      <c r="F302" s="681" t="s">
        <v>1258</v>
      </c>
      <c r="G302" s="681" t="s">
        <v>1262</v>
      </c>
      <c r="H302" s="681" t="s">
        <v>1476</v>
      </c>
      <c r="I302" s="682">
        <v>21.7</v>
      </c>
    </row>
    <row r="303" spans="2:9">
      <c r="B303" s="681" t="s">
        <v>1569</v>
      </c>
      <c r="C303" s="681" t="s">
        <v>1391</v>
      </c>
      <c r="D303" s="681" t="s">
        <v>975</v>
      </c>
      <c r="E303" s="681" t="s">
        <v>1570</v>
      </c>
      <c r="F303" s="681" t="s">
        <v>1258</v>
      </c>
      <c r="G303" s="681" t="s">
        <v>1262</v>
      </c>
      <c r="H303" s="681" t="s">
        <v>1476</v>
      </c>
      <c r="I303" s="682">
        <v>25</v>
      </c>
    </row>
    <row r="304" spans="2:9">
      <c r="B304" s="681" t="s">
        <v>1571</v>
      </c>
      <c r="C304" s="681" t="s">
        <v>1391</v>
      </c>
      <c r="D304" s="681" t="s">
        <v>975</v>
      </c>
      <c r="E304" s="681" t="s">
        <v>1572</v>
      </c>
      <c r="F304" s="681" t="s">
        <v>1258</v>
      </c>
      <c r="G304" s="681" t="s">
        <v>1573</v>
      </c>
      <c r="H304" s="681" t="s">
        <v>1476</v>
      </c>
      <c r="I304" s="682">
        <v>13.7</v>
      </c>
    </row>
    <row r="305" spans="2:9">
      <c r="B305" s="681" t="s">
        <v>1574</v>
      </c>
      <c r="C305" s="681" t="s">
        <v>1391</v>
      </c>
      <c r="D305" s="681" t="s">
        <v>975</v>
      </c>
      <c r="E305" s="681" t="s">
        <v>1575</v>
      </c>
      <c r="F305" s="681" t="s">
        <v>1258</v>
      </c>
      <c r="G305" s="681" t="s">
        <v>1576</v>
      </c>
      <c r="H305" s="681" t="s">
        <v>1476</v>
      </c>
      <c r="I305" s="682">
        <v>22</v>
      </c>
    </row>
    <row r="306" spans="2:9">
      <c r="B306" s="681" t="s">
        <v>1577</v>
      </c>
      <c r="C306" s="681" t="s">
        <v>1391</v>
      </c>
      <c r="D306" s="681" t="s">
        <v>975</v>
      </c>
      <c r="E306" s="681" t="s">
        <v>1578</v>
      </c>
      <c r="F306" s="681" t="s">
        <v>1258</v>
      </c>
      <c r="G306" s="681" t="s">
        <v>1576</v>
      </c>
      <c r="H306" s="681" t="s">
        <v>1476</v>
      </c>
      <c r="I306" s="682">
        <v>10.1</v>
      </c>
    </row>
    <row r="307" spans="2:9">
      <c r="B307" s="681" t="s">
        <v>1579</v>
      </c>
      <c r="C307" s="681" t="s">
        <v>1391</v>
      </c>
      <c r="D307" s="681" t="s">
        <v>975</v>
      </c>
      <c r="E307" s="681" t="s">
        <v>1580</v>
      </c>
      <c r="F307" s="681" t="s">
        <v>1258</v>
      </c>
      <c r="G307" s="681" t="s">
        <v>1581</v>
      </c>
      <c r="H307" s="681" t="s">
        <v>1476</v>
      </c>
      <c r="I307" s="682">
        <v>50</v>
      </c>
    </row>
    <row r="308" spans="2:9">
      <c r="B308" s="681" t="s">
        <v>1582</v>
      </c>
      <c r="C308" s="681" t="s">
        <v>1391</v>
      </c>
      <c r="D308" s="681" t="s">
        <v>975</v>
      </c>
      <c r="E308" s="681" t="s">
        <v>1583</v>
      </c>
      <c r="F308" s="681" t="s">
        <v>1258</v>
      </c>
      <c r="G308" s="681" t="s">
        <v>1584</v>
      </c>
      <c r="H308" s="681" t="s">
        <v>1476</v>
      </c>
      <c r="I308" s="682">
        <v>6.2</v>
      </c>
    </row>
    <row r="309" spans="2:9">
      <c r="B309" s="681" t="s">
        <v>1585</v>
      </c>
      <c r="C309" s="681" t="s">
        <v>1391</v>
      </c>
      <c r="D309" s="681" t="s">
        <v>975</v>
      </c>
      <c r="E309" s="681" t="s">
        <v>1429</v>
      </c>
      <c r="F309" s="681" t="s">
        <v>1258</v>
      </c>
      <c r="G309" s="681" t="s">
        <v>1584</v>
      </c>
      <c r="H309" s="681" t="s">
        <v>1476</v>
      </c>
      <c r="I309" s="682">
        <v>3.6</v>
      </c>
    </row>
    <row r="310" spans="2:9">
      <c r="B310" s="681" t="s">
        <v>1586</v>
      </c>
      <c r="C310" s="681" t="s">
        <v>1391</v>
      </c>
      <c r="D310" s="681" t="s">
        <v>975</v>
      </c>
      <c r="E310" s="681" t="s">
        <v>1587</v>
      </c>
      <c r="F310" s="681" t="s">
        <v>1258</v>
      </c>
      <c r="G310" s="681" t="s">
        <v>1475</v>
      </c>
      <c r="H310" s="681" t="s">
        <v>1476</v>
      </c>
      <c r="I310" s="682">
        <v>8.9</v>
      </c>
    </row>
    <row r="311" spans="2:9">
      <c r="B311" s="681" t="s">
        <v>1588</v>
      </c>
      <c r="C311" s="681" t="s">
        <v>1391</v>
      </c>
      <c r="D311" s="681" t="s">
        <v>975</v>
      </c>
      <c r="E311" s="681" t="s">
        <v>1589</v>
      </c>
      <c r="F311" s="681" t="s">
        <v>1258</v>
      </c>
      <c r="G311" s="681" t="s">
        <v>1475</v>
      </c>
      <c r="H311" s="681" t="s">
        <v>1476</v>
      </c>
      <c r="I311" s="682">
        <v>16.100000000000001</v>
      </c>
    </row>
    <row r="312" spans="2:9">
      <c r="B312" s="681" t="s">
        <v>1590</v>
      </c>
      <c r="C312" s="681" t="s">
        <v>1391</v>
      </c>
      <c r="D312" s="681" t="s">
        <v>975</v>
      </c>
      <c r="E312" s="681" t="s">
        <v>1151</v>
      </c>
      <c r="F312" s="681" t="s">
        <v>1258</v>
      </c>
      <c r="G312" s="681" t="s">
        <v>1475</v>
      </c>
      <c r="H312" s="681" t="s">
        <v>1476</v>
      </c>
      <c r="I312" s="682">
        <v>24.4</v>
      </c>
    </row>
    <row r="313" spans="2:9">
      <c r="B313" s="681" t="s">
        <v>1591</v>
      </c>
      <c r="C313" s="681" t="s">
        <v>1391</v>
      </c>
      <c r="D313" s="681" t="s">
        <v>975</v>
      </c>
      <c r="E313" s="681" t="s">
        <v>1592</v>
      </c>
      <c r="F313" s="681" t="s">
        <v>1258</v>
      </c>
      <c r="G313" s="681" t="s">
        <v>1593</v>
      </c>
      <c r="H313" s="681" t="s">
        <v>1476</v>
      </c>
      <c r="I313" s="682">
        <v>11.4</v>
      </c>
    </row>
    <row r="314" spans="2:9">
      <c r="B314" s="681" t="s">
        <v>1594</v>
      </c>
      <c r="C314" s="681" t="s">
        <v>1391</v>
      </c>
      <c r="D314" s="681" t="s">
        <v>975</v>
      </c>
      <c r="E314" s="681" t="s">
        <v>1595</v>
      </c>
      <c r="F314" s="681" t="s">
        <v>1258</v>
      </c>
      <c r="G314" s="681" t="s">
        <v>1596</v>
      </c>
      <c r="H314" s="681" t="s">
        <v>1476</v>
      </c>
      <c r="I314" s="682">
        <v>17.399999999999999</v>
      </c>
    </row>
    <row r="315" spans="2:9">
      <c r="B315" s="681" t="s">
        <v>1597</v>
      </c>
      <c r="C315" s="681" t="s">
        <v>1391</v>
      </c>
      <c r="D315" s="681" t="s">
        <v>975</v>
      </c>
      <c r="E315" s="681" t="s">
        <v>1598</v>
      </c>
      <c r="F315" s="681" t="s">
        <v>1258</v>
      </c>
      <c r="G315" s="681" t="s">
        <v>1450</v>
      </c>
      <c r="H315" s="681" t="s">
        <v>1476</v>
      </c>
      <c r="I315" s="682">
        <v>14.6</v>
      </c>
    </row>
    <row r="316" spans="2:9">
      <c r="B316" s="681" t="s">
        <v>1599</v>
      </c>
      <c r="C316" s="681" t="s">
        <v>1391</v>
      </c>
      <c r="D316" s="681" t="s">
        <v>975</v>
      </c>
      <c r="E316" s="681" t="s">
        <v>1600</v>
      </c>
      <c r="F316" s="681" t="s">
        <v>1258</v>
      </c>
      <c r="G316" s="681" t="s">
        <v>1450</v>
      </c>
      <c r="H316" s="681" t="s">
        <v>1476</v>
      </c>
      <c r="I316" s="682">
        <v>16.2</v>
      </c>
    </row>
    <row r="317" spans="2:9">
      <c r="B317" s="681" t="s">
        <v>1601</v>
      </c>
      <c r="C317" s="681" t="s">
        <v>1391</v>
      </c>
      <c r="D317" s="681" t="s">
        <v>975</v>
      </c>
      <c r="E317" s="681" t="s">
        <v>1602</v>
      </c>
      <c r="F317" s="681" t="s">
        <v>1258</v>
      </c>
      <c r="G317" s="681" t="s">
        <v>1603</v>
      </c>
      <c r="H317" s="681" t="s">
        <v>1476</v>
      </c>
      <c r="I317" s="682">
        <v>6.5</v>
      </c>
    </row>
    <row r="318" spans="2:9">
      <c r="B318" s="681" t="s">
        <v>1604</v>
      </c>
      <c r="C318" s="681" t="s">
        <v>1391</v>
      </c>
      <c r="D318" s="681" t="s">
        <v>975</v>
      </c>
      <c r="E318" s="681" t="s">
        <v>1605</v>
      </c>
      <c r="F318" s="681" t="s">
        <v>1258</v>
      </c>
      <c r="G318" s="681" t="s">
        <v>1603</v>
      </c>
      <c r="H318" s="681" t="s">
        <v>1476</v>
      </c>
      <c r="I318" s="682">
        <v>23</v>
      </c>
    </row>
    <row r="319" spans="2:9">
      <c r="B319" s="681" t="s">
        <v>1606</v>
      </c>
      <c r="C319" s="681" t="s">
        <v>1391</v>
      </c>
      <c r="D319" s="681" t="s">
        <v>975</v>
      </c>
      <c r="E319" s="681" t="s">
        <v>1607</v>
      </c>
      <c r="F319" s="681" t="s">
        <v>1258</v>
      </c>
      <c r="G319" s="681" t="s">
        <v>1603</v>
      </c>
      <c r="H319" s="681" t="s">
        <v>1476</v>
      </c>
      <c r="I319" s="682">
        <v>9.1999999999999993</v>
      </c>
    </row>
    <row r="320" spans="2:9">
      <c r="B320" s="681" t="s">
        <v>1608</v>
      </c>
      <c r="C320" s="681" t="s">
        <v>1391</v>
      </c>
      <c r="D320" s="681" t="s">
        <v>975</v>
      </c>
      <c r="E320" s="681" t="s">
        <v>1609</v>
      </c>
      <c r="F320" s="681" t="s">
        <v>1258</v>
      </c>
      <c r="G320" s="681" t="s">
        <v>1603</v>
      </c>
      <c r="H320" s="681" t="s">
        <v>1476</v>
      </c>
      <c r="I320" s="682">
        <v>18</v>
      </c>
    </row>
    <row r="321" spans="2:9">
      <c r="B321" s="681" t="s">
        <v>1610</v>
      </c>
      <c r="C321" s="681" t="s">
        <v>1391</v>
      </c>
      <c r="D321" s="681" t="s">
        <v>975</v>
      </c>
      <c r="E321" s="681" t="s">
        <v>1611</v>
      </c>
      <c r="F321" s="681" t="s">
        <v>1258</v>
      </c>
      <c r="G321" s="681" t="s">
        <v>1603</v>
      </c>
      <c r="H321" s="681" t="s">
        <v>1476</v>
      </c>
      <c r="I321" s="682">
        <v>8.1</v>
      </c>
    </row>
    <row r="322" spans="2:9">
      <c r="B322" s="681" t="s">
        <v>1612</v>
      </c>
      <c r="C322" s="681" t="s">
        <v>1391</v>
      </c>
      <c r="D322" s="681" t="s">
        <v>975</v>
      </c>
      <c r="E322" s="681" t="s">
        <v>1613</v>
      </c>
      <c r="F322" s="681" t="s">
        <v>1258</v>
      </c>
      <c r="G322" s="681" t="s">
        <v>1603</v>
      </c>
      <c r="H322" s="681" t="s">
        <v>1476</v>
      </c>
      <c r="I322" s="682">
        <v>2.9</v>
      </c>
    </row>
    <row r="323" spans="2:9">
      <c r="B323" s="681" t="s">
        <v>1614</v>
      </c>
      <c r="C323" s="681" t="s">
        <v>974</v>
      </c>
      <c r="D323" s="681" t="s">
        <v>975</v>
      </c>
      <c r="E323" s="681" t="s">
        <v>1615</v>
      </c>
      <c r="F323" s="681" t="s">
        <v>946</v>
      </c>
      <c r="G323" s="681" t="s">
        <v>1096</v>
      </c>
      <c r="H323" s="681" t="s">
        <v>979</v>
      </c>
      <c r="I323" s="682">
        <v>24.5</v>
      </c>
    </row>
    <row r="324" spans="2:9">
      <c r="B324" s="681" t="s">
        <v>1616</v>
      </c>
      <c r="C324" s="681" t="s">
        <v>974</v>
      </c>
      <c r="D324" s="681" t="s">
        <v>975</v>
      </c>
      <c r="E324" s="681" t="s">
        <v>1617</v>
      </c>
      <c r="F324" s="681" t="s">
        <v>946</v>
      </c>
      <c r="G324" s="681" t="s">
        <v>1096</v>
      </c>
      <c r="H324" s="681" t="s">
        <v>979</v>
      </c>
      <c r="I324" s="682">
        <v>25</v>
      </c>
    </row>
    <row r="325" spans="2:9">
      <c r="B325" s="681" t="s">
        <v>1618</v>
      </c>
      <c r="C325" s="681" t="s">
        <v>974</v>
      </c>
      <c r="D325" s="681" t="s">
        <v>975</v>
      </c>
      <c r="E325" s="681" t="s">
        <v>1619</v>
      </c>
      <c r="F325" s="681" t="s">
        <v>946</v>
      </c>
      <c r="G325" s="681" t="s">
        <v>1096</v>
      </c>
      <c r="H325" s="681" t="s">
        <v>979</v>
      </c>
      <c r="I325" s="682">
        <v>31</v>
      </c>
    </row>
    <row r="326" spans="2:9">
      <c r="B326" s="681" t="s">
        <v>1620</v>
      </c>
      <c r="C326" s="681" t="s">
        <v>1621</v>
      </c>
      <c r="D326" s="681" t="s">
        <v>975</v>
      </c>
      <c r="E326" s="681" t="s">
        <v>1622</v>
      </c>
      <c r="F326" s="681" t="s">
        <v>977</v>
      </c>
      <c r="G326" s="681" t="s">
        <v>1623</v>
      </c>
      <c r="H326" s="681" t="s">
        <v>1624</v>
      </c>
      <c r="I326" s="682">
        <v>3.5</v>
      </c>
    </row>
    <row r="327" spans="2:9">
      <c r="B327" s="681" t="s">
        <v>1625</v>
      </c>
      <c r="C327" s="681" t="s">
        <v>1621</v>
      </c>
      <c r="D327" s="681" t="s">
        <v>975</v>
      </c>
      <c r="E327" s="681" t="s">
        <v>1626</v>
      </c>
      <c r="F327" s="681" t="s">
        <v>977</v>
      </c>
      <c r="G327" s="681" t="s">
        <v>1623</v>
      </c>
      <c r="H327" s="681" t="s">
        <v>1624</v>
      </c>
      <c r="I327" s="682">
        <v>11.5</v>
      </c>
    </row>
    <row r="328" spans="2:9">
      <c r="B328" s="681" t="s">
        <v>1627</v>
      </c>
      <c r="C328" s="681" t="s">
        <v>1621</v>
      </c>
      <c r="D328" s="681" t="s">
        <v>975</v>
      </c>
      <c r="E328" s="681" t="s">
        <v>1628</v>
      </c>
      <c r="F328" s="681" t="s">
        <v>977</v>
      </c>
      <c r="G328" s="681" t="s">
        <v>1623</v>
      </c>
      <c r="H328" s="681" t="s">
        <v>1624</v>
      </c>
      <c r="I328" s="682">
        <v>4.5</v>
      </c>
    </row>
    <row r="329" spans="2:9">
      <c r="B329" s="681" t="s">
        <v>1629</v>
      </c>
      <c r="C329" s="681" t="s">
        <v>1621</v>
      </c>
      <c r="D329" s="681" t="s">
        <v>975</v>
      </c>
      <c r="E329" s="681" t="s">
        <v>1630</v>
      </c>
      <c r="F329" s="681" t="s">
        <v>977</v>
      </c>
      <c r="G329" s="681" t="s">
        <v>1623</v>
      </c>
      <c r="H329" s="681" t="s">
        <v>1624</v>
      </c>
      <c r="I329" s="682">
        <v>30.1</v>
      </c>
    </row>
    <row r="330" spans="2:9">
      <c r="B330" s="681" t="s">
        <v>1631</v>
      </c>
      <c r="C330" s="681" t="s">
        <v>1621</v>
      </c>
      <c r="D330" s="681" t="s">
        <v>975</v>
      </c>
      <c r="E330" s="681" t="s">
        <v>1632</v>
      </c>
      <c r="F330" s="681" t="s">
        <v>977</v>
      </c>
      <c r="G330" s="681" t="s">
        <v>1623</v>
      </c>
      <c r="H330" s="681" t="s">
        <v>1624</v>
      </c>
      <c r="I330" s="682">
        <v>9.4</v>
      </c>
    </row>
    <row r="331" spans="2:9">
      <c r="B331" s="681" t="s">
        <v>1633</v>
      </c>
      <c r="C331" s="681" t="s">
        <v>1621</v>
      </c>
      <c r="D331" s="681" t="s">
        <v>975</v>
      </c>
      <c r="E331" s="681" t="s">
        <v>1634</v>
      </c>
      <c r="F331" s="681" t="s">
        <v>977</v>
      </c>
      <c r="G331" s="681" t="s">
        <v>1623</v>
      </c>
      <c r="H331" s="681" t="s">
        <v>1624</v>
      </c>
      <c r="I331" s="682">
        <v>20.7</v>
      </c>
    </row>
    <row r="332" spans="2:9">
      <c r="B332" s="681" t="s">
        <v>1635</v>
      </c>
      <c r="C332" s="681" t="s">
        <v>1621</v>
      </c>
      <c r="D332" s="681" t="s">
        <v>975</v>
      </c>
      <c r="E332" s="681" t="s">
        <v>1636</v>
      </c>
      <c r="F332" s="681" t="s">
        <v>977</v>
      </c>
      <c r="G332" s="681" t="s">
        <v>1623</v>
      </c>
      <c r="H332" s="681" t="s">
        <v>1624</v>
      </c>
      <c r="I332" s="682">
        <v>116</v>
      </c>
    </row>
    <row r="333" spans="2:9">
      <c r="B333" s="681" t="s">
        <v>1637</v>
      </c>
      <c r="C333" s="681" t="s">
        <v>1621</v>
      </c>
      <c r="D333" s="681" t="s">
        <v>975</v>
      </c>
      <c r="E333" s="681" t="s">
        <v>1638</v>
      </c>
      <c r="F333" s="681" t="s">
        <v>977</v>
      </c>
      <c r="G333" s="681" t="s">
        <v>1393</v>
      </c>
      <c r="H333" s="681" t="s">
        <v>1624</v>
      </c>
      <c r="I333" s="682">
        <v>8</v>
      </c>
    </row>
    <row r="334" spans="2:9">
      <c r="B334" s="681" t="s">
        <v>1639</v>
      </c>
      <c r="C334" s="681" t="s">
        <v>1621</v>
      </c>
      <c r="D334" s="681" t="s">
        <v>975</v>
      </c>
      <c r="E334" s="681" t="s">
        <v>1640</v>
      </c>
      <c r="F334" s="681" t="s">
        <v>977</v>
      </c>
      <c r="G334" s="681" t="s">
        <v>1393</v>
      </c>
      <c r="H334" s="681" t="s">
        <v>1624</v>
      </c>
      <c r="I334" s="682">
        <v>29</v>
      </c>
    </row>
    <row r="335" spans="2:9">
      <c r="B335" s="681" t="s">
        <v>1641</v>
      </c>
      <c r="C335" s="681" t="s">
        <v>1621</v>
      </c>
      <c r="D335" s="681" t="s">
        <v>975</v>
      </c>
      <c r="E335" s="681" t="s">
        <v>1642</v>
      </c>
      <c r="F335" s="681" t="s">
        <v>977</v>
      </c>
      <c r="G335" s="681" t="s">
        <v>1393</v>
      </c>
      <c r="H335" s="681" t="s">
        <v>1624</v>
      </c>
      <c r="I335" s="682">
        <v>16.2</v>
      </c>
    </row>
    <row r="336" spans="2:9">
      <c r="B336" s="681" t="s">
        <v>1643</v>
      </c>
      <c r="C336" s="681" t="s">
        <v>1621</v>
      </c>
      <c r="D336" s="681" t="s">
        <v>975</v>
      </c>
      <c r="E336" s="681" t="s">
        <v>1644</v>
      </c>
      <c r="F336" s="681" t="s">
        <v>977</v>
      </c>
      <c r="G336" s="681" t="s">
        <v>1393</v>
      </c>
      <c r="H336" s="681" t="s">
        <v>1624</v>
      </c>
      <c r="I336" s="682">
        <v>13</v>
      </c>
    </row>
    <row r="337" spans="2:9">
      <c r="B337" s="681" t="s">
        <v>1645</v>
      </c>
      <c r="C337" s="681" t="s">
        <v>1621</v>
      </c>
      <c r="D337" s="681" t="s">
        <v>975</v>
      </c>
      <c r="E337" s="681" t="s">
        <v>1646</v>
      </c>
      <c r="F337" s="681" t="s">
        <v>977</v>
      </c>
      <c r="G337" s="681" t="s">
        <v>1393</v>
      </c>
      <c r="H337" s="681" t="s">
        <v>1624</v>
      </c>
      <c r="I337" s="682">
        <v>40</v>
      </c>
    </row>
    <row r="338" spans="2:9">
      <c r="B338" s="681" t="s">
        <v>1647</v>
      </c>
      <c r="C338" s="681" t="s">
        <v>1621</v>
      </c>
      <c r="D338" s="681" t="s">
        <v>975</v>
      </c>
      <c r="E338" s="681" t="s">
        <v>1648</v>
      </c>
      <c r="F338" s="681" t="s">
        <v>977</v>
      </c>
      <c r="G338" s="681" t="s">
        <v>1393</v>
      </c>
      <c r="H338" s="681" t="s">
        <v>1624</v>
      </c>
      <c r="I338" s="682">
        <v>32.200000000000003</v>
      </c>
    </row>
    <row r="339" spans="2:9">
      <c r="B339" s="681" t="s">
        <v>1649</v>
      </c>
      <c r="C339" s="681" t="s">
        <v>1621</v>
      </c>
      <c r="D339" s="681" t="s">
        <v>975</v>
      </c>
      <c r="E339" s="681" t="s">
        <v>1650</v>
      </c>
      <c r="F339" s="681" t="s">
        <v>977</v>
      </c>
      <c r="G339" s="681" t="s">
        <v>1393</v>
      </c>
      <c r="H339" s="681" t="s">
        <v>1624</v>
      </c>
      <c r="I339" s="682">
        <v>70</v>
      </c>
    </row>
    <row r="340" spans="2:9">
      <c r="B340" s="681" t="s">
        <v>1651</v>
      </c>
      <c r="C340" s="681" t="s">
        <v>1621</v>
      </c>
      <c r="D340" s="681" t="s">
        <v>975</v>
      </c>
      <c r="E340" s="681" t="s">
        <v>1652</v>
      </c>
      <c r="F340" s="681" t="s">
        <v>977</v>
      </c>
      <c r="G340" s="681" t="s">
        <v>1393</v>
      </c>
      <c r="H340" s="681" t="s">
        <v>1624</v>
      </c>
      <c r="I340" s="682">
        <v>30.2</v>
      </c>
    </row>
    <row r="341" spans="2:9">
      <c r="B341" s="681" t="s">
        <v>1653</v>
      </c>
      <c r="C341" s="681" t="s">
        <v>1621</v>
      </c>
      <c r="D341" s="681" t="s">
        <v>975</v>
      </c>
      <c r="E341" s="681" t="s">
        <v>1654</v>
      </c>
      <c r="F341" s="681" t="s">
        <v>946</v>
      </c>
      <c r="G341" s="681" t="s">
        <v>1655</v>
      </c>
      <c r="H341" s="681" t="s">
        <v>1624</v>
      </c>
      <c r="I341" s="682">
        <v>5.9</v>
      </c>
    </row>
    <row r="342" spans="2:9">
      <c r="B342" s="681" t="s">
        <v>1656</v>
      </c>
      <c r="C342" s="681" t="s">
        <v>1621</v>
      </c>
      <c r="D342" s="681" t="s">
        <v>975</v>
      </c>
      <c r="E342" s="681" t="s">
        <v>1657</v>
      </c>
      <c r="F342" s="681" t="s">
        <v>946</v>
      </c>
      <c r="G342" s="681" t="s">
        <v>1658</v>
      </c>
      <c r="H342" s="681" t="s">
        <v>1624</v>
      </c>
      <c r="I342" s="682">
        <v>16</v>
      </c>
    </row>
    <row r="343" spans="2:9">
      <c r="B343" s="681" t="s">
        <v>1659</v>
      </c>
      <c r="C343" s="681" t="s">
        <v>1621</v>
      </c>
      <c r="D343" s="681" t="s">
        <v>975</v>
      </c>
      <c r="E343" s="681" t="s">
        <v>1660</v>
      </c>
      <c r="F343" s="681" t="s">
        <v>977</v>
      </c>
      <c r="G343" s="681" t="s">
        <v>1623</v>
      </c>
      <c r="H343" s="681" t="s">
        <v>1661</v>
      </c>
      <c r="I343" s="682">
        <v>19</v>
      </c>
    </row>
    <row r="344" spans="2:9">
      <c r="B344" s="681" t="s">
        <v>1662</v>
      </c>
      <c r="C344" s="681" t="s">
        <v>1621</v>
      </c>
      <c r="D344" s="681" t="s">
        <v>975</v>
      </c>
      <c r="E344" s="681" t="s">
        <v>1663</v>
      </c>
      <c r="F344" s="681" t="s">
        <v>977</v>
      </c>
      <c r="G344" s="681" t="s">
        <v>1623</v>
      </c>
      <c r="H344" s="681" t="s">
        <v>1661</v>
      </c>
      <c r="I344" s="682">
        <v>12.1</v>
      </c>
    </row>
    <row r="345" spans="2:9">
      <c r="B345" s="681" t="s">
        <v>1664</v>
      </c>
      <c r="C345" s="681" t="s">
        <v>1621</v>
      </c>
      <c r="D345" s="681" t="s">
        <v>975</v>
      </c>
      <c r="E345" s="681" t="s">
        <v>1665</v>
      </c>
      <c r="F345" s="681" t="s">
        <v>977</v>
      </c>
      <c r="G345" s="681" t="s">
        <v>1623</v>
      </c>
      <c r="H345" s="681" t="s">
        <v>1661</v>
      </c>
      <c r="I345" s="682">
        <v>55</v>
      </c>
    </row>
    <row r="346" spans="2:9">
      <c r="B346" s="681" t="s">
        <v>1666</v>
      </c>
      <c r="C346" s="681" t="s">
        <v>1621</v>
      </c>
      <c r="D346" s="681" t="s">
        <v>975</v>
      </c>
      <c r="E346" s="681" t="s">
        <v>1667</v>
      </c>
      <c r="F346" s="681" t="s">
        <v>977</v>
      </c>
      <c r="G346" s="681" t="s">
        <v>1623</v>
      </c>
      <c r="H346" s="681" t="s">
        <v>1661</v>
      </c>
      <c r="I346" s="682">
        <v>22.8</v>
      </c>
    </row>
    <row r="347" spans="2:9">
      <c r="B347" s="681" t="s">
        <v>1668</v>
      </c>
      <c r="C347" s="681" t="s">
        <v>1621</v>
      </c>
      <c r="D347" s="681" t="s">
        <v>975</v>
      </c>
      <c r="E347" s="681" t="s">
        <v>1622</v>
      </c>
      <c r="F347" s="681" t="s">
        <v>977</v>
      </c>
      <c r="G347" s="681" t="s">
        <v>1623</v>
      </c>
      <c r="H347" s="681" t="s">
        <v>1661</v>
      </c>
      <c r="I347" s="682">
        <v>56.8</v>
      </c>
    </row>
    <row r="348" spans="2:9">
      <c r="B348" s="681" t="s">
        <v>1669</v>
      </c>
      <c r="C348" s="681" t="s">
        <v>1621</v>
      </c>
      <c r="D348" s="681" t="s">
        <v>975</v>
      </c>
      <c r="E348" s="681" t="s">
        <v>1198</v>
      </c>
      <c r="F348" s="681" t="s">
        <v>977</v>
      </c>
      <c r="G348" s="681" t="s">
        <v>1623</v>
      </c>
      <c r="H348" s="681" t="s">
        <v>1661</v>
      </c>
      <c r="I348" s="682">
        <v>75.2</v>
      </c>
    </row>
    <row r="349" spans="2:9">
      <c r="B349" s="681" t="s">
        <v>1670</v>
      </c>
      <c r="C349" s="681" t="s">
        <v>1621</v>
      </c>
      <c r="D349" s="681" t="s">
        <v>975</v>
      </c>
      <c r="E349" s="681" t="s">
        <v>1671</v>
      </c>
      <c r="F349" s="681" t="s">
        <v>977</v>
      </c>
      <c r="G349" s="681" t="s">
        <v>1623</v>
      </c>
      <c r="H349" s="681" t="s">
        <v>1661</v>
      </c>
      <c r="I349" s="682">
        <v>36.799999999999997</v>
      </c>
    </row>
    <row r="350" spans="2:9">
      <c r="B350" s="681" t="s">
        <v>1672</v>
      </c>
      <c r="C350" s="681" t="s">
        <v>1621</v>
      </c>
      <c r="D350" s="681" t="s">
        <v>975</v>
      </c>
      <c r="E350" s="681" t="s">
        <v>1673</v>
      </c>
      <c r="F350" s="681" t="s">
        <v>977</v>
      </c>
      <c r="G350" s="681" t="s">
        <v>1623</v>
      </c>
      <c r="H350" s="681" t="s">
        <v>1661</v>
      </c>
      <c r="I350" s="682">
        <v>99.2</v>
      </c>
    </row>
    <row r="351" spans="2:9">
      <c r="B351" s="681" t="s">
        <v>1674</v>
      </c>
      <c r="C351" s="681" t="s">
        <v>1621</v>
      </c>
      <c r="D351" s="681" t="s">
        <v>975</v>
      </c>
      <c r="E351" s="681" t="s">
        <v>1675</v>
      </c>
      <c r="F351" s="681" t="s">
        <v>977</v>
      </c>
      <c r="G351" s="681" t="s">
        <v>1623</v>
      </c>
      <c r="H351" s="681" t="s">
        <v>1661</v>
      </c>
      <c r="I351" s="682">
        <v>40</v>
      </c>
    </row>
    <row r="352" spans="2:9">
      <c r="B352" s="681" t="s">
        <v>1676</v>
      </c>
      <c r="C352" s="681" t="s">
        <v>1621</v>
      </c>
      <c r="D352" s="681" t="s">
        <v>975</v>
      </c>
      <c r="E352" s="681" t="s">
        <v>1677</v>
      </c>
      <c r="F352" s="681" t="s">
        <v>946</v>
      </c>
      <c r="G352" s="681" t="s">
        <v>1062</v>
      </c>
      <c r="H352" s="681" t="s">
        <v>1661</v>
      </c>
      <c r="I352" s="682">
        <v>64.7</v>
      </c>
    </row>
    <row r="353" spans="2:9">
      <c r="B353" s="681" t="s">
        <v>1678</v>
      </c>
      <c r="C353" s="681" t="s">
        <v>1621</v>
      </c>
      <c r="D353" s="681" t="s">
        <v>975</v>
      </c>
      <c r="E353" s="681" t="s">
        <v>1679</v>
      </c>
      <c r="F353" s="681" t="s">
        <v>946</v>
      </c>
      <c r="G353" s="681" t="s">
        <v>1062</v>
      </c>
      <c r="H353" s="681" t="s">
        <v>1661</v>
      </c>
      <c r="I353" s="682">
        <v>25</v>
      </c>
    </row>
    <row r="354" spans="2:9">
      <c r="B354" s="681" t="s">
        <v>1680</v>
      </c>
      <c r="C354" s="681" t="s">
        <v>1621</v>
      </c>
      <c r="D354" s="681" t="s">
        <v>975</v>
      </c>
      <c r="E354" s="681" t="s">
        <v>1681</v>
      </c>
      <c r="F354" s="681" t="s">
        <v>946</v>
      </c>
      <c r="G354" s="681" t="s">
        <v>1062</v>
      </c>
      <c r="H354" s="681" t="s">
        <v>1661</v>
      </c>
      <c r="I354" s="682">
        <v>63</v>
      </c>
    </row>
    <row r="355" spans="2:9">
      <c r="B355" s="681" t="s">
        <v>1682</v>
      </c>
      <c r="C355" s="681" t="s">
        <v>1621</v>
      </c>
      <c r="D355" s="681" t="s">
        <v>975</v>
      </c>
      <c r="E355" s="681" t="s">
        <v>1683</v>
      </c>
      <c r="F355" s="681" t="s">
        <v>946</v>
      </c>
      <c r="G355" s="681" t="s">
        <v>1062</v>
      </c>
      <c r="H355" s="681" t="s">
        <v>1661</v>
      </c>
      <c r="I355" s="682">
        <v>54</v>
      </c>
    </row>
    <row r="356" spans="2:9">
      <c r="B356" s="681" t="s">
        <v>1684</v>
      </c>
      <c r="C356" s="681" t="s">
        <v>1621</v>
      </c>
      <c r="D356" s="681" t="s">
        <v>975</v>
      </c>
      <c r="E356" s="681" t="s">
        <v>1685</v>
      </c>
      <c r="F356" s="681" t="s">
        <v>946</v>
      </c>
      <c r="G356" s="681" t="s">
        <v>1062</v>
      </c>
      <c r="H356" s="681" t="s">
        <v>1661</v>
      </c>
      <c r="I356" s="682">
        <v>4.0999999999999996</v>
      </c>
    </row>
    <row r="357" spans="2:9">
      <c r="B357" s="681" t="s">
        <v>1686</v>
      </c>
      <c r="C357" s="681" t="s">
        <v>1621</v>
      </c>
      <c r="D357" s="681" t="s">
        <v>975</v>
      </c>
      <c r="E357" s="681" t="s">
        <v>1687</v>
      </c>
      <c r="F357" s="681" t="s">
        <v>946</v>
      </c>
      <c r="G357" s="681" t="s">
        <v>1062</v>
      </c>
      <c r="H357" s="681" t="s">
        <v>1661</v>
      </c>
      <c r="I357" s="682">
        <v>83</v>
      </c>
    </row>
    <row r="358" spans="2:9">
      <c r="B358" s="681" t="s">
        <v>1688</v>
      </c>
      <c r="C358" s="681" t="s">
        <v>1621</v>
      </c>
      <c r="D358" s="681" t="s">
        <v>975</v>
      </c>
      <c r="E358" s="681" t="s">
        <v>1689</v>
      </c>
      <c r="F358" s="681" t="s">
        <v>946</v>
      </c>
      <c r="G358" s="681" t="s">
        <v>1062</v>
      </c>
      <c r="H358" s="681" t="s">
        <v>1661</v>
      </c>
      <c r="I358" s="682">
        <v>69</v>
      </c>
    </row>
    <row r="359" spans="2:9">
      <c r="B359" s="681" t="s">
        <v>1690</v>
      </c>
      <c r="C359" s="681" t="s">
        <v>1621</v>
      </c>
      <c r="D359" s="681" t="s">
        <v>975</v>
      </c>
      <c r="E359" s="681" t="s">
        <v>1691</v>
      </c>
      <c r="F359" s="681" t="s">
        <v>946</v>
      </c>
      <c r="G359" s="681" t="s">
        <v>1062</v>
      </c>
      <c r="H359" s="681" t="s">
        <v>1661</v>
      </c>
      <c r="I359" s="682">
        <v>11</v>
      </c>
    </row>
    <row r="360" spans="2:9">
      <c r="B360" s="681" t="s">
        <v>1692</v>
      </c>
      <c r="C360" s="681" t="s">
        <v>1621</v>
      </c>
      <c r="D360" s="681" t="s">
        <v>975</v>
      </c>
      <c r="E360" s="681" t="s">
        <v>1693</v>
      </c>
      <c r="F360" s="681" t="s">
        <v>946</v>
      </c>
      <c r="G360" s="681" t="s">
        <v>1062</v>
      </c>
      <c r="H360" s="681" t="s">
        <v>1661</v>
      </c>
      <c r="I360" s="682">
        <v>5.2</v>
      </c>
    </row>
    <row r="361" spans="2:9">
      <c r="B361" s="681" t="s">
        <v>1694</v>
      </c>
      <c r="C361" s="681" t="s">
        <v>1621</v>
      </c>
      <c r="D361" s="681" t="s">
        <v>975</v>
      </c>
      <c r="E361" s="681" t="s">
        <v>1695</v>
      </c>
      <c r="F361" s="681" t="s">
        <v>946</v>
      </c>
      <c r="G361" s="681" t="s">
        <v>1062</v>
      </c>
      <c r="H361" s="681" t="s">
        <v>1661</v>
      </c>
      <c r="I361" s="682">
        <v>6</v>
      </c>
    </row>
    <row r="362" spans="2:9">
      <c r="B362" s="681" t="s">
        <v>1696</v>
      </c>
      <c r="C362" s="681" t="s">
        <v>1621</v>
      </c>
      <c r="D362" s="681" t="s">
        <v>975</v>
      </c>
      <c r="E362" s="681" t="s">
        <v>1697</v>
      </c>
      <c r="F362" s="681" t="s">
        <v>946</v>
      </c>
      <c r="G362" s="681" t="s">
        <v>1062</v>
      </c>
      <c r="H362" s="681" t="s">
        <v>1661</v>
      </c>
      <c r="I362" s="682">
        <v>5.4</v>
      </c>
    </row>
    <row r="363" spans="2:9">
      <c r="B363" s="681" t="s">
        <v>1698</v>
      </c>
      <c r="C363" s="681" t="s">
        <v>1621</v>
      </c>
      <c r="D363" s="681" t="s">
        <v>975</v>
      </c>
      <c r="E363" s="681" t="s">
        <v>1699</v>
      </c>
      <c r="F363" s="681" t="s">
        <v>946</v>
      </c>
      <c r="G363" s="681" t="s">
        <v>1062</v>
      </c>
      <c r="H363" s="681" t="s">
        <v>1661</v>
      </c>
      <c r="I363" s="682">
        <v>58</v>
      </c>
    </row>
    <row r="364" spans="2:9">
      <c r="B364" s="681" t="s">
        <v>1700</v>
      </c>
      <c r="C364" s="681" t="s">
        <v>1621</v>
      </c>
      <c r="D364" s="681" t="s">
        <v>975</v>
      </c>
      <c r="E364" s="681" t="s">
        <v>1701</v>
      </c>
      <c r="F364" s="681" t="s">
        <v>946</v>
      </c>
      <c r="G364" s="681" t="s">
        <v>1062</v>
      </c>
      <c r="H364" s="681" t="s">
        <v>1661</v>
      </c>
      <c r="I364" s="682">
        <v>23.7</v>
      </c>
    </row>
    <row r="365" spans="2:9">
      <c r="B365" s="681" t="s">
        <v>1702</v>
      </c>
      <c r="C365" s="681" t="s">
        <v>1621</v>
      </c>
      <c r="D365" s="681" t="s">
        <v>975</v>
      </c>
      <c r="E365" s="681" t="s">
        <v>1703</v>
      </c>
      <c r="F365" s="681" t="s">
        <v>946</v>
      </c>
      <c r="G365" s="681" t="s">
        <v>1062</v>
      </c>
      <c r="H365" s="681" t="s">
        <v>1661</v>
      </c>
      <c r="I365" s="682">
        <v>13.3</v>
      </c>
    </row>
    <row r="366" spans="2:9">
      <c r="B366" s="681" t="s">
        <v>1704</v>
      </c>
      <c r="C366" s="681" t="s">
        <v>1621</v>
      </c>
      <c r="D366" s="681" t="s">
        <v>975</v>
      </c>
      <c r="E366" s="681" t="s">
        <v>1705</v>
      </c>
      <c r="F366" s="681" t="s">
        <v>946</v>
      </c>
      <c r="G366" s="681" t="s">
        <v>1062</v>
      </c>
      <c r="H366" s="681" t="s">
        <v>1661</v>
      </c>
      <c r="I366" s="682">
        <v>40</v>
      </c>
    </row>
    <row r="367" spans="2:9">
      <c r="B367" s="681" t="s">
        <v>1706</v>
      </c>
      <c r="C367" s="681" t="s">
        <v>1621</v>
      </c>
      <c r="D367" s="681" t="s">
        <v>975</v>
      </c>
      <c r="E367" s="681" t="s">
        <v>1707</v>
      </c>
      <c r="F367" s="681" t="s">
        <v>946</v>
      </c>
      <c r="G367" s="681" t="s">
        <v>1062</v>
      </c>
      <c r="H367" s="681" t="s">
        <v>1661</v>
      </c>
      <c r="I367" s="682">
        <v>200</v>
      </c>
    </row>
    <row r="368" spans="2:9">
      <c r="B368" s="681" t="s">
        <v>1708</v>
      </c>
      <c r="C368" s="681" t="s">
        <v>1621</v>
      </c>
      <c r="D368" s="681" t="s">
        <v>975</v>
      </c>
      <c r="E368" s="681" t="s">
        <v>1709</v>
      </c>
      <c r="F368" s="681" t="s">
        <v>946</v>
      </c>
      <c r="G368" s="681" t="s">
        <v>1062</v>
      </c>
      <c r="H368" s="681" t="s">
        <v>1661</v>
      </c>
      <c r="I368" s="682">
        <v>46</v>
      </c>
    </row>
    <row r="369" spans="2:9">
      <c r="B369" s="681" t="s">
        <v>1710</v>
      </c>
      <c r="C369" s="681" t="s">
        <v>1621</v>
      </c>
      <c r="D369" s="681" t="s">
        <v>975</v>
      </c>
      <c r="E369" s="681" t="s">
        <v>1711</v>
      </c>
      <c r="F369" s="681" t="s">
        <v>946</v>
      </c>
      <c r="G369" s="681" t="s">
        <v>1062</v>
      </c>
      <c r="H369" s="681" t="s">
        <v>1661</v>
      </c>
      <c r="I369" s="682">
        <v>105</v>
      </c>
    </row>
    <row r="370" spans="2:9">
      <c r="B370" s="681" t="s">
        <v>1712</v>
      </c>
      <c r="C370" s="681" t="s">
        <v>1621</v>
      </c>
      <c r="D370" s="681" t="s">
        <v>975</v>
      </c>
      <c r="E370" s="681" t="s">
        <v>1713</v>
      </c>
      <c r="F370" s="681" t="s">
        <v>946</v>
      </c>
      <c r="G370" s="681" t="s">
        <v>1062</v>
      </c>
      <c r="H370" s="681" t="s">
        <v>1661</v>
      </c>
      <c r="I370" s="682">
        <v>167</v>
      </c>
    </row>
    <row r="371" spans="2:9">
      <c r="B371" s="681" t="s">
        <v>1714</v>
      </c>
      <c r="C371" s="681" t="s">
        <v>1621</v>
      </c>
      <c r="D371" s="681" t="s">
        <v>975</v>
      </c>
      <c r="E371" s="681" t="s">
        <v>1715</v>
      </c>
      <c r="F371" s="681" t="s">
        <v>946</v>
      </c>
      <c r="G371" s="681" t="s">
        <v>1062</v>
      </c>
      <c r="H371" s="681" t="s">
        <v>1661</v>
      </c>
      <c r="I371" s="682">
        <v>103</v>
      </c>
    </row>
    <row r="372" spans="2:9">
      <c r="B372" s="681" t="s">
        <v>1716</v>
      </c>
      <c r="C372" s="681" t="s">
        <v>1621</v>
      </c>
      <c r="D372" s="681" t="s">
        <v>975</v>
      </c>
      <c r="E372" s="681" t="s">
        <v>1717</v>
      </c>
      <c r="F372" s="681" t="s">
        <v>946</v>
      </c>
      <c r="G372" s="681" t="s">
        <v>1138</v>
      </c>
      <c r="H372" s="681" t="s">
        <v>1661</v>
      </c>
      <c r="I372" s="682">
        <v>9.4</v>
      </c>
    </row>
    <row r="373" spans="2:9">
      <c r="B373" s="681" t="s">
        <v>1718</v>
      </c>
      <c r="C373" s="681" t="s">
        <v>1621</v>
      </c>
      <c r="D373" s="681" t="s">
        <v>975</v>
      </c>
      <c r="E373" s="681" t="s">
        <v>1719</v>
      </c>
      <c r="F373" s="681" t="s">
        <v>946</v>
      </c>
      <c r="G373" s="681" t="s">
        <v>1138</v>
      </c>
      <c r="H373" s="681" t="s">
        <v>1661</v>
      </c>
      <c r="I373" s="682">
        <v>25.4</v>
      </c>
    </row>
    <row r="374" spans="2:9">
      <c r="B374" s="681" t="s">
        <v>1720</v>
      </c>
      <c r="C374" s="681" t="s">
        <v>1621</v>
      </c>
      <c r="D374" s="681" t="s">
        <v>975</v>
      </c>
      <c r="E374" s="681" t="s">
        <v>1721</v>
      </c>
      <c r="F374" s="681" t="s">
        <v>946</v>
      </c>
      <c r="G374" s="681" t="s">
        <v>1138</v>
      </c>
      <c r="H374" s="681" t="s">
        <v>1661</v>
      </c>
      <c r="I374" s="682">
        <v>19.600000000000001</v>
      </c>
    </row>
    <row r="375" spans="2:9">
      <c r="B375" s="681" t="s">
        <v>1722</v>
      </c>
      <c r="C375" s="681" t="s">
        <v>1621</v>
      </c>
      <c r="D375" s="681" t="s">
        <v>975</v>
      </c>
      <c r="E375" s="681" t="s">
        <v>1723</v>
      </c>
      <c r="F375" s="681" t="s">
        <v>946</v>
      </c>
      <c r="G375" s="681" t="s">
        <v>1138</v>
      </c>
      <c r="H375" s="681" t="s">
        <v>1661</v>
      </c>
      <c r="I375" s="682">
        <v>21.6</v>
      </c>
    </row>
    <row r="376" spans="2:9">
      <c r="B376" s="681" t="s">
        <v>1724</v>
      </c>
      <c r="C376" s="681" t="s">
        <v>1621</v>
      </c>
      <c r="D376" s="681" t="s">
        <v>975</v>
      </c>
      <c r="E376" s="681" t="s">
        <v>1725</v>
      </c>
      <c r="F376" s="681" t="s">
        <v>946</v>
      </c>
      <c r="G376" s="681" t="s">
        <v>1726</v>
      </c>
      <c r="H376" s="681" t="s">
        <v>1661</v>
      </c>
      <c r="I376" s="682">
        <v>21.5</v>
      </c>
    </row>
    <row r="377" spans="2:9">
      <c r="B377" s="681" t="s">
        <v>1727</v>
      </c>
      <c r="C377" s="681" t="s">
        <v>1621</v>
      </c>
      <c r="D377" s="681" t="s">
        <v>975</v>
      </c>
      <c r="E377" s="681" t="s">
        <v>1728</v>
      </c>
      <c r="F377" s="681" t="s">
        <v>946</v>
      </c>
      <c r="G377" s="681" t="s">
        <v>1726</v>
      </c>
      <c r="H377" s="681" t="s">
        <v>1661</v>
      </c>
      <c r="I377" s="682">
        <v>4.8</v>
      </c>
    </row>
    <row r="378" spans="2:9">
      <c r="B378" s="681" t="s">
        <v>1729</v>
      </c>
      <c r="C378" s="681" t="s">
        <v>1621</v>
      </c>
      <c r="D378" s="681" t="s">
        <v>975</v>
      </c>
      <c r="E378" s="681" t="s">
        <v>1730</v>
      </c>
      <c r="F378" s="681" t="s">
        <v>946</v>
      </c>
      <c r="G378" s="681" t="s">
        <v>1726</v>
      </c>
      <c r="H378" s="681" t="s">
        <v>1661</v>
      </c>
      <c r="I378" s="682">
        <v>33</v>
      </c>
    </row>
    <row r="379" spans="2:9">
      <c r="B379" s="681" t="s">
        <v>1731</v>
      </c>
      <c r="C379" s="681" t="s">
        <v>1621</v>
      </c>
      <c r="D379" s="681" t="s">
        <v>975</v>
      </c>
      <c r="E379" s="681" t="s">
        <v>1732</v>
      </c>
      <c r="F379" s="681" t="s">
        <v>946</v>
      </c>
      <c r="G379" s="681" t="s">
        <v>1726</v>
      </c>
      <c r="H379" s="681" t="s">
        <v>1661</v>
      </c>
      <c r="I379" s="682">
        <v>10.9</v>
      </c>
    </row>
    <row r="380" spans="2:9">
      <c r="B380" s="681" t="s">
        <v>1733</v>
      </c>
      <c r="C380" s="681" t="s">
        <v>1621</v>
      </c>
      <c r="D380" s="681" t="s">
        <v>975</v>
      </c>
      <c r="E380" s="681" t="s">
        <v>1734</v>
      </c>
      <c r="F380" s="681" t="s">
        <v>946</v>
      </c>
      <c r="G380" s="681" t="s">
        <v>1726</v>
      </c>
      <c r="H380" s="681" t="s">
        <v>1661</v>
      </c>
      <c r="I380" s="682">
        <v>12.6</v>
      </c>
    </row>
    <row r="381" spans="2:9">
      <c r="B381" s="681" t="s">
        <v>1735</v>
      </c>
      <c r="C381" s="681" t="s">
        <v>1621</v>
      </c>
      <c r="D381" s="681" t="s">
        <v>975</v>
      </c>
      <c r="E381" s="681" t="s">
        <v>1736</v>
      </c>
      <c r="F381" s="681" t="s">
        <v>946</v>
      </c>
      <c r="G381" s="681" t="s">
        <v>1726</v>
      </c>
      <c r="H381" s="681" t="s">
        <v>1661</v>
      </c>
      <c r="I381" s="682">
        <v>23.3</v>
      </c>
    </row>
    <row r="382" spans="2:9">
      <c r="B382" s="681" t="s">
        <v>1737</v>
      </c>
      <c r="C382" s="681" t="s">
        <v>1621</v>
      </c>
      <c r="D382" s="681" t="s">
        <v>975</v>
      </c>
      <c r="E382" s="681" t="s">
        <v>1738</v>
      </c>
      <c r="F382" s="681" t="s">
        <v>946</v>
      </c>
      <c r="G382" s="681" t="s">
        <v>1726</v>
      </c>
      <c r="H382" s="681" t="s">
        <v>1661</v>
      </c>
      <c r="I382" s="682">
        <v>24.5</v>
      </c>
    </row>
    <row r="383" spans="2:9">
      <c r="B383" s="681" t="s">
        <v>1739</v>
      </c>
      <c r="C383" s="681" t="s">
        <v>1621</v>
      </c>
      <c r="D383" s="681" t="s">
        <v>975</v>
      </c>
      <c r="E383" s="681" t="s">
        <v>1740</v>
      </c>
      <c r="F383" s="681" t="s">
        <v>946</v>
      </c>
      <c r="G383" s="681" t="s">
        <v>1726</v>
      </c>
      <c r="H383" s="681" t="s">
        <v>1661</v>
      </c>
      <c r="I383" s="682">
        <v>8.6999999999999993</v>
      </c>
    </row>
    <row r="384" spans="2:9">
      <c r="B384" s="681" t="s">
        <v>1741</v>
      </c>
      <c r="C384" s="681" t="s">
        <v>1621</v>
      </c>
      <c r="D384" s="681" t="s">
        <v>975</v>
      </c>
      <c r="E384" s="681" t="s">
        <v>1742</v>
      </c>
      <c r="F384" s="681" t="s">
        <v>946</v>
      </c>
      <c r="G384" s="681" t="s">
        <v>1726</v>
      </c>
      <c r="H384" s="681" t="s">
        <v>1661</v>
      </c>
      <c r="I384" s="682">
        <v>11.6</v>
      </c>
    </row>
    <row r="385" spans="2:9">
      <c r="B385" s="681" t="s">
        <v>1743</v>
      </c>
      <c r="C385" s="681" t="s">
        <v>1621</v>
      </c>
      <c r="D385" s="681" t="s">
        <v>975</v>
      </c>
      <c r="E385" s="681" t="s">
        <v>1744</v>
      </c>
      <c r="F385" s="681" t="s">
        <v>946</v>
      </c>
      <c r="G385" s="681" t="s">
        <v>1726</v>
      </c>
      <c r="H385" s="681" t="s">
        <v>1661</v>
      </c>
      <c r="I385" s="682">
        <v>7</v>
      </c>
    </row>
    <row r="386" spans="2:9">
      <c r="B386" s="681" t="s">
        <v>1745</v>
      </c>
      <c r="C386" s="681" t="s">
        <v>1621</v>
      </c>
      <c r="D386" s="681" t="s">
        <v>975</v>
      </c>
      <c r="E386" s="681" t="s">
        <v>1746</v>
      </c>
      <c r="F386" s="681" t="s">
        <v>946</v>
      </c>
      <c r="G386" s="681" t="s">
        <v>1726</v>
      </c>
      <c r="H386" s="681" t="s">
        <v>1661</v>
      </c>
      <c r="I386" s="682">
        <v>2.5</v>
      </c>
    </row>
    <row r="387" spans="2:9">
      <c r="B387" s="681" t="s">
        <v>1747</v>
      </c>
      <c r="C387" s="681" t="s">
        <v>1621</v>
      </c>
      <c r="D387" s="681" t="s">
        <v>975</v>
      </c>
      <c r="E387" s="681" t="s">
        <v>1748</v>
      </c>
      <c r="F387" s="681" t="s">
        <v>946</v>
      </c>
      <c r="G387" s="681" t="s">
        <v>1726</v>
      </c>
      <c r="H387" s="681" t="s">
        <v>1661</v>
      </c>
      <c r="I387" s="682">
        <v>23.5</v>
      </c>
    </row>
    <row r="388" spans="2:9">
      <c r="B388" s="681" t="s">
        <v>1749</v>
      </c>
      <c r="C388" s="681" t="s">
        <v>1621</v>
      </c>
      <c r="D388" s="681" t="s">
        <v>975</v>
      </c>
      <c r="E388" s="681" t="s">
        <v>1750</v>
      </c>
      <c r="F388" s="681" t="s">
        <v>946</v>
      </c>
      <c r="G388" s="681" t="s">
        <v>1751</v>
      </c>
      <c r="H388" s="681" t="s">
        <v>1661</v>
      </c>
      <c r="I388" s="682">
        <v>11.5</v>
      </c>
    </row>
    <row r="389" spans="2:9">
      <c r="B389" s="681" t="s">
        <v>1752</v>
      </c>
      <c r="C389" s="681" t="s">
        <v>1621</v>
      </c>
      <c r="D389" s="681" t="s">
        <v>975</v>
      </c>
      <c r="E389" s="681" t="s">
        <v>1753</v>
      </c>
      <c r="F389" s="681" t="s">
        <v>946</v>
      </c>
      <c r="G389" s="681" t="s">
        <v>1751</v>
      </c>
      <c r="H389" s="681" t="s">
        <v>1661</v>
      </c>
      <c r="I389" s="682">
        <v>6.5</v>
      </c>
    </row>
    <row r="390" spans="2:9">
      <c r="B390" s="681" t="s">
        <v>1754</v>
      </c>
      <c r="C390" s="681" t="s">
        <v>1621</v>
      </c>
      <c r="D390" s="681" t="s">
        <v>975</v>
      </c>
      <c r="E390" s="681" t="s">
        <v>1755</v>
      </c>
      <c r="F390" s="681" t="s">
        <v>946</v>
      </c>
      <c r="G390" s="681" t="s">
        <v>1751</v>
      </c>
      <c r="H390" s="681" t="s">
        <v>1661</v>
      </c>
      <c r="I390" s="682">
        <v>17</v>
      </c>
    </row>
    <row r="391" spans="2:9">
      <c r="B391" s="681" t="s">
        <v>1756</v>
      </c>
      <c r="C391" s="681" t="s">
        <v>1621</v>
      </c>
      <c r="D391" s="681" t="s">
        <v>975</v>
      </c>
      <c r="E391" s="681" t="s">
        <v>1757</v>
      </c>
      <c r="F391" s="681" t="s">
        <v>946</v>
      </c>
      <c r="G391" s="681" t="s">
        <v>1751</v>
      </c>
      <c r="H391" s="681" t="s">
        <v>1661</v>
      </c>
      <c r="I391" s="682">
        <v>12.1</v>
      </c>
    </row>
    <row r="392" spans="2:9">
      <c r="B392" s="681" t="s">
        <v>1758</v>
      </c>
      <c r="C392" s="681" t="s">
        <v>1621</v>
      </c>
      <c r="D392" s="681" t="s">
        <v>975</v>
      </c>
      <c r="E392" s="681" t="s">
        <v>1759</v>
      </c>
      <c r="F392" s="681" t="s">
        <v>946</v>
      </c>
      <c r="G392" s="681" t="s">
        <v>1658</v>
      </c>
      <c r="H392" s="681" t="s">
        <v>1661</v>
      </c>
      <c r="I392" s="682">
        <v>28.5</v>
      </c>
    </row>
    <row r="393" spans="2:9">
      <c r="B393" s="681" t="s">
        <v>1760</v>
      </c>
      <c r="C393" s="681" t="s">
        <v>1621</v>
      </c>
      <c r="D393" s="681" t="s">
        <v>975</v>
      </c>
      <c r="E393" s="681" t="s">
        <v>1761</v>
      </c>
      <c r="F393" s="681" t="s">
        <v>1258</v>
      </c>
      <c r="G393" s="681" t="s">
        <v>1363</v>
      </c>
      <c r="H393" s="681" t="s">
        <v>1661</v>
      </c>
      <c r="I393" s="682">
        <v>6.6</v>
      </c>
    </row>
    <row r="394" spans="2:9">
      <c r="B394" s="681" t="s">
        <v>1762</v>
      </c>
      <c r="C394" s="681" t="s">
        <v>1621</v>
      </c>
      <c r="D394" s="681" t="s">
        <v>975</v>
      </c>
      <c r="E394" s="681" t="s">
        <v>1763</v>
      </c>
      <c r="F394" s="681" t="s">
        <v>1258</v>
      </c>
      <c r="G394" s="681" t="s">
        <v>1764</v>
      </c>
      <c r="H394" s="681" t="s">
        <v>1661</v>
      </c>
      <c r="I394" s="682">
        <v>30</v>
      </c>
    </row>
    <row r="395" spans="2:9">
      <c r="B395" s="681" t="s">
        <v>1765</v>
      </c>
      <c r="C395" s="681" t="s">
        <v>1621</v>
      </c>
      <c r="D395" s="681" t="s">
        <v>975</v>
      </c>
      <c r="E395" s="681" t="s">
        <v>1766</v>
      </c>
      <c r="F395" s="681" t="s">
        <v>1258</v>
      </c>
      <c r="G395" s="681" t="s">
        <v>1764</v>
      </c>
      <c r="H395" s="681" t="s">
        <v>1661</v>
      </c>
      <c r="I395" s="682">
        <v>24.1</v>
      </c>
    </row>
    <row r="396" spans="2:9">
      <c r="B396" s="681" t="s">
        <v>1767</v>
      </c>
      <c r="C396" s="681" t="s">
        <v>1621</v>
      </c>
      <c r="D396" s="681" t="s">
        <v>975</v>
      </c>
      <c r="E396" s="681" t="s">
        <v>1768</v>
      </c>
      <c r="F396" s="681" t="s">
        <v>1258</v>
      </c>
      <c r="G396" s="681" t="s">
        <v>1764</v>
      </c>
      <c r="H396" s="681" t="s">
        <v>1661</v>
      </c>
      <c r="I396" s="682">
        <v>20</v>
      </c>
    </row>
    <row r="397" spans="2:9">
      <c r="B397" s="681" t="s">
        <v>1769</v>
      </c>
      <c r="C397" s="681" t="s">
        <v>1621</v>
      </c>
      <c r="D397" s="681" t="s">
        <v>975</v>
      </c>
      <c r="E397" s="681" t="s">
        <v>1770</v>
      </c>
      <c r="F397" s="681" t="s">
        <v>1258</v>
      </c>
      <c r="G397" s="681" t="s">
        <v>1764</v>
      </c>
      <c r="H397" s="681" t="s">
        <v>1661</v>
      </c>
      <c r="I397" s="682">
        <v>5.2</v>
      </c>
    </row>
    <row r="398" spans="2:9">
      <c r="B398" s="681" t="s">
        <v>1771</v>
      </c>
      <c r="C398" s="681" t="s">
        <v>1621</v>
      </c>
      <c r="D398" s="681" t="s">
        <v>975</v>
      </c>
      <c r="E398" s="681" t="s">
        <v>1772</v>
      </c>
      <c r="F398" s="681" t="s">
        <v>1258</v>
      </c>
      <c r="G398" s="681" t="s">
        <v>1773</v>
      </c>
      <c r="H398" s="681" t="s">
        <v>1661</v>
      </c>
      <c r="I398" s="682">
        <v>14</v>
      </c>
    </row>
    <row r="399" spans="2:9">
      <c r="B399" s="681" t="s">
        <v>1774</v>
      </c>
      <c r="C399" s="681" t="s">
        <v>1621</v>
      </c>
      <c r="D399" s="681" t="s">
        <v>975</v>
      </c>
      <c r="E399" s="681" t="s">
        <v>1775</v>
      </c>
      <c r="F399" s="681" t="s">
        <v>1258</v>
      </c>
      <c r="G399" s="681" t="s">
        <v>1776</v>
      </c>
      <c r="H399" s="681" t="s">
        <v>1661</v>
      </c>
      <c r="I399" s="682">
        <v>8.5</v>
      </c>
    </row>
    <row r="400" spans="2:9">
      <c r="B400" s="681" t="s">
        <v>1777</v>
      </c>
      <c r="C400" s="681" t="s">
        <v>1621</v>
      </c>
      <c r="D400" s="681" t="s">
        <v>975</v>
      </c>
      <c r="E400" s="681" t="s">
        <v>1778</v>
      </c>
      <c r="F400" s="681" t="s">
        <v>1258</v>
      </c>
      <c r="G400" s="681" t="s">
        <v>1776</v>
      </c>
      <c r="H400" s="681" t="s">
        <v>1661</v>
      </c>
      <c r="I400" s="682">
        <v>3</v>
      </c>
    </row>
    <row r="401" spans="2:9">
      <c r="B401" s="681" t="s">
        <v>1779</v>
      </c>
      <c r="C401" s="681" t="s">
        <v>1621</v>
      </c>
      <c r="D401" s="681" t="s">
        <v>975</v>
      </c>
      <c r="E401" s="681" t="s">
        <v>1276</v>
      </c>
      <c r="F401" s="681" t="s">
        <v>1258</v>
      </c>
      <c r="G401" s="681" t="s">
        <v>1780</v>
      </c>
      <c r="H401" s="681" t="s">
        <v>1661</v>
      </c>
      <c r="I401" s="682">
        <v>117</v>
      </c>
    </row>
    <row r="402" spans="2:9">
      <c r="B402" s="681" t="s">
        <v>1781</v>
      </c>
      <c r="C402" s="681" t="s">
        <v>1621</v>
      </c>
      <c r="D402" s="681" t="s">
        <v>975</v>
      </c>
      <c r="E402" s="681" t="s">
        <v>1782</v>
      </c>
      <c r="F402" s="681" t="s">
        <v>1258</v>
      </c>
      <c r="G402" s="681" t="s">
        <v>1780</v>
      </c>
      <c r="H402" s="681" t="s">
        <v>1661</v>
      </c>
      <c r="I402" s="682">
        <v>4.8</v>
      </c>
    </row>
    <row r="403" spans="2:9">
      <c r="B403" s="681" t="s">
        <v>1783</v>
      </c>
      <c r="C403" s="681" t="s">
        <v>1621</v>
      </c>
      <c r="D403" s="681" t="s">
        <v>975</v>
      </c>
      <c r="E403" s="681" t="s">
        <v>1784</v>
      </c>
      <c r="F403" s="681" t="s">
        <v>1258</v>
      </c>
      <c r="G403" s="681" t="s">
        <v>1780</v>
      </c>
      <c r="H403" s="681" t="s">
        <v>1661</v>
      </c>
      <c r="I403" s="682">
        <v>12</v>
      </c>
    </row>
    <row r="404" spans="2:9">
      <c r="B404" s="681" t="s">
        <v>1785</v>
      </c>
      <c r="C404" s="681" t="s">
        <v>1621</v>
      </c>
      <c r="D404" s="681" t="s">
        <v>975</v>
      </c>
      <c r="E404" s="681" t="s">
        <v>1786</v>
      </c>
      <c r="F404" s="681" t="s">
        <v>1258</v>
      </c>
      <c r="G404" s="681" t="s">
        <v>1787</v>
      </c>
      <c r="H404" s="681" t="s">
        <v>1661</v>
      </c>
      <c r="I404" s="682">
        <v>10.199999999999999</v>
      </c>
    </row>
    <row r="405" spans="2:9">
      <c r="B405" s="681" t="s">
        <v>1788</v>
      </c>
      <c r="C405" s="681" t="s">
        <v>1621</v>
      </c>
      <c r="D405" s="681" t="s">
        <v>975</v>
      </c>
      <c r="E405" s="681" t="s">
        <v>1789</v>
      </c>
      <c r="F405" s="681" t="s">
        <v>1258</v>
      </c>
      <c r="G405" s="681" t="s">
        <v>1373</v>
      </c>
      <c r="H405" s="681" t="s">
        <v>1661</v>
      </c>
      <c r="I405" s="682">
        <v>12.2</v>
      </c>
    </row>
    <row r="406" spans="2:9">
      <c r="B406" s="681" t="s">
        <v>1790</v>
      </c>
      <c r="C406" s="681" t="s">
        <v>1621</v>
      </c>
      <c r="D406" s="681" t="s">
        <v>975</v>
      </c>
      <c r="E406" s="681" t="s">
        <v>1791</v>
      </c>
      <c r="F406" s="681" t="s">
        <v>977</v>
      </c>
      <c r="G406" s="681" t="s">
        <v>1623</v>
      </c>
      <c r="H406" s="681" t="s">
        <v>1792</v>
      </c>
      <c r="I406" s="682">
        <v>33</v>
      </c>
    </row>
    <row r="407" spans="2:9">
      <c r="B407" s="681" t="s">
        <v>1793</v>
      </c>
      <c r="C407" s="681" t="s">
        <v>1621</v>
      </c>
      <c r="D407" s="681" t="s">
        <v>975</v>
      </c>
      <c r="E407" s="681" t="s">
        <v>1794</v>
      </c>
      <c r="F407" s="681" t="s">
        <v>977</v>
      </c>
      <c r="G407" s="681" t="s">
        <v>1623</v>
      </c>
      <c r="H407" s="681" t="s">
        <v>1792</v>
      </c>
      <c r="I407" s="682">
        <v>9.6</v>
      </c>
    </row>
    <row r="408" spans="2:9">
      <c r="B408" s="681" t="s">
        <v>1795</v>
      </c>
      <c r="C408" s="681" t="s">
        <v>1621</v>
      </c>
      <c r="D408" s="681" t="s">
        <v>975</v>
      </c>
      <c r="E408" s="681" t="s">
        <v>1796</v>
      </c>
      <c r="F408" s="681" t="s">
        <v>977</v>
      </c>
      <c r="G408" s="681" t="s">
        <v>1623</v>
      </c>
      <c r="H408" s="681" t="s">
        <v>1792</v>
      </c>
      <c r="I408" s="682">
        <v>10.6</v>
      </c>
    </row>
    <row r="409" spans="2:9">
      <c r="B409" s="681" t="s">
        <v>1797</v>
      </c>
      <c r="C409" s="681" t="s">
        <v>1621</v>
      </c>
      <c r="D409" s="681" t="s">
        <v>975</v>
      </c>
      <c r="E409" s="681" t="s">
        <v>1798</v>
      </c>
      <c r="F409" s="681" t="s">
        <v>977</v>
      </c>
      <c r="G409" s="681" t="s">
        <v>1623</v>
      </c>
      <c r="H409" s="681" t="s">
        <v>1792</v>
      </c>
      <c r="I409" s="682">
        <v>16</v>
      </c>
    </row>
    <row r="410" spans="2:9">
      <c r="B410" s="681" t="s">
        <v>1799</v>
      </c>
      <c r="C410" s="681" t="s">
        <v>1621</v>
      </c>
      <c r="D410" s="681" t="s">
        <v>975</v>
      </c>
      <c r="E410" s="681" t="s">
        <v>1800</v>
      </c>
      <c r="F410" s="681" t="s">
        <v>977</v>
      </c>
      <c r="G410" s="681" t="s">
        <v>1623</v>
      </c>
      <c r="H410" s="681" t="s">
        <v>1792</v>
      </c>
      <c r="I410" s="682">
        <v>12</v>
      </c>
    </row>
    <row r="411" spans="2:9">
      <c r="B411" s="681" t="s">
        <v>1801</v>
      </c>
      <c r="C411" s="681" t="s">
        <v>1621</v>
      </c>
      <c r="D411" s="681" t="s">
        <v>975</v>
      </c>
      <c r="E411" s="681" t="s">
        <v>1802</v>
      </c>
      <c r="F411" s="681" t="s">
        <v>977</v>
      </c>
      <c r="G411" s="681" t="s">
        <v>1623</v>
      </c>
      <c r="H411" s="681" t="s">
        <v>1792</v>
      </c>
      <c r="I411" s="682">
        <v>21.8</v>
      </c>
    </row>
    <row r="412" spans="2:9">
      <c r="B412" s="681" t="s">
        <v>1803</v>
      </c>
      <c r="C412" s="681" t="s">
        <v>1621</v>
      </c>
      <c r="D412" s="681" t="s">
        <v>975</v>
      </c>
      <c r="E412" s="681" t="s">
        <v>1804</v>
      </c>
      <c r="F412" s="681" t="s">
        <v>977</v>
      </c>
      <c r="G412" s="681" t="s">
        <v>1623</v>
      </c>
      <c r="H412" s="681" t="s">
        <v>1792</v>
      </c>
      <c r="I412" s="682">
        <v>24.8</v>
      </c>
    </row>
    <row r="413" spans="2:9">
      <c r="B413" s="681" t="s">
        <v>1805</v>
      </c>
      <c r="C413" s="681" t="s">
        <v>1621</v>
      </c>
      <c r="D413" s="681" t="s">
        <v>975</v>
      </c>
      <c r="E413" s="681" t="s">
        <v>1806</v>
      </c>
      <c r="F413" s="681" t="s">
        <v>977</v>
      </c>
      <c r="G413" s="681" t="s">
        <v>1623</v>
      </c>
      <c r="H413" s="681" t="s">
        <v>1792</v>
      </c>
      <c r="I413" s="682">
        <v>5</v>
      </c>
    </row>
    <row r="414" spans="2:9">
      <c r="B414" s="681" t="s">
        <v>1807</v>
      </c>
      <c r="C414" s="681" t="s">
        <v>1621</v>
      </c>
      <c r="D414" s="681" t="s">
        <v>975</v>
      </c>
      <c r="E414" s="681" t="s">
        <v>1808</v>
      </c>
      <c r="F414" s="681" t="s">
        <v>977</v>
      </c>
      <c r="G414" s="681" t="s">
        <v>1623</v>
      </c>
      <c r="H414" s="681" t="s">
        <v>1792</v>
      </c>
      <c r="I414" s="682">
        <v>10.4</v>
      </c>
    </row>
    <row r="415" spans="2:9">
      <c r="B415" s="681" t="s">
        <v>1809</v>
      </c>
      <c r="C415" s="681" t="s">
        <v>1621</v>
      </c>
      <c r="D415" s="681" t="s">
        <v>975</v>
      </c>
      <c r="E415" s="681" t="s">
        <v>1810</v>
      </c>
      <c r="F415" s="681" t="s">
        <v>977</v>
      </c>
      <c r="G415" s="681" t="s">
        <v>1623</v>
      </c>
      <c r="H415" s="681" t="s">
        <v>1792</v>
      </c>
      <c r="I415" s="682">
        <v>6</v>
      </c>
    </row>
    <row r="416" spans="2:9">
      <c r="B416" s="681" t="s">
        <v>1811</v>
      </c>
      <c r="C416" s="681" t="s">
        <v>1621</v>
      </c>
      <c r="D416" s="681" t="s">
        <v>975</v>
      </c>
      <c r="E416" s="681" t="s">
        <v>1812</v>
      </c>
      <c r="F416" s="681" t="s">
        <v>977</v>
      </c>
      <c r="G416" s="681" t="s">
        <v>1623</v>
      </c>
      <c r="H416" s="681" t="s">
        <v>1792</v>
      </c>
      <c r="I416" s="682">
        <v>100.5</v>
      </c>
    </row>
    <row r="417" spans="2:9">
      <c r="B417" s="681" t="s">
        <v>1813</v>
      </c>
      <c r="C417" s="681" t="s">
        <v>1621</v>
      </c>
      <c r="D417" s="681" t="s">
        <v>975</v>
      </c>
      <c r="E417" s="681" t="s">
        <v>1814</v>
      </c>
      <c r="F417" s="681" t="s">
        <v>977</v>
      </c>
      <c r="G417" s="681" t="s">
        <v>1623</v>
      </c>
      <c r="H417" s="681" t="s">
        <v>1792</v>
      </c>
      <c r="I417" s="682">
        <v>6</v>
      </c>
    </row>
    <row r="418" spans="2:9">
      <c r="B418" s="681" t="s">
        <v>1815</v>
      </c>
      <c r="C418" s="681" t="s">
        <v>1621</v>
      </c>
      <c r="D418" s="681" t="s">
        <v>975</v>
      </c>
      <c r="E418" s="681" t="s">
        <v>1816</v>
      </c>
      <c r="F418" s="681" t="s">
        <v>977</v>
      </c>
      <c r="G418" s="681" t="s">
        <v>1623</v>
      </c>
      <c r="H418" s="681" t="s">
        <v>1792</v>
      </c>
      <c r="I418" s="682">
        <v>13</v>
      </c>
    </row>
    <row r="419" spans="2:9">
      <c r="B419" s="681" t="s">
        <v>1817</v>
      </c>
      <c r="C419" s="681" t="s">
        <v>1621</v>
      </c>
      <c r="D419" s="681" t="s">
        <v>975</v>
      </c>
      <c r="E419" s="681" t="s">
        <v>1818</v>
      </c>
      <c r="F419" s="681" t="s">
        <v>977</v>
      </c>
      <c r="G419" s="681" t="s">
        <v>1623</v>
      </c>
      <c r="H419" s="681" t="s">
        <v>1792</v>
      </c>
      <c r="I419" s="682">
        <v>72</v>
      </c>
    </row>
    <row r="420" spans="2:9">
      <c r="B420" s="681" t="s">
        <v>1819</v>
      </c>
      <c r="C420" s="681" t="s">
        <v>1621</v>
      </c>
      <c r="D420" s="681" t="s">
        <v>975</v>
      </c>
      <c r="E420" s="681" t="s">
        <v>1820</v>
      </c>
      <c r="F420" s="681" t="s">
        <v>977</v>
      </c>
      <c r="G420" s="681" t="s">
        <v>1623</v>
      </c>
      <c r="H420" s="681" t="s">
        <v>1792</v>
      </c>
      <c r="I420" s="682">
        <v>74</v>
      </c>
    </row>
    <row r="421" spans="2:9">
      <c r="B421" s="681" t="s">
        <v>1821</v>
      </c>
      <c r="C421" s="681" t="s">
        <v>1621</v>
      </c>
      <c r="D421" s="681" t="s">
        <v>975</v>
      </c>
      <c r="E421" s="681" t="s">
        <v>1822</v>
      </c>
      <c r="F421" s="681" t="s">
        <v>977</v>
      </c>
      <c r="G421" s="681" t="s">
        <v>1623</v>
      </c>
      <c r="H421" s="681" t="s">
        <v>1792</v>
      </c>
      <c r="I421" s="682">
        <v>59</v>
      </c>
    </row>
    <row r="422" spans="2:9">
      <c r="B422" s="681" t="s">
        <v>1823</v>
      </c>
      <c r="C422" s="681" t="s">
        <v>1621</v>
      </c>
      <c r="D422" s="681" t="s">
        <v>975</v>
      </c>
      <c r="E422" s="681" t="s">
        <v>1824</v>
      </c>
      <c r="F422" s="681" t="s">
        <v>977</v>
      </c>
      <c r="G422" s="681" t="s">
        <v>1623</v>
      </c>
      <c r="H422" s="681" t="s">
        <v>1792</v>
      </c>
      <c r="I422" s="682">
        <v>40</v>
      </c>
    </row>
    <row r="423" spans="2:9">
      <c r="B423" s="681" t="s">
        <v>1825</v>
      </c>
      <c r="C423" s="681" t="s">
        <v>1621</v>
      </c>
      <c r="D423" s="681" t="s">
        <v>975</v>
      </c>
      <c r="E423" s="681" t="s">
        <v>1826</v>
      </c>
      <c r="F423" s="681" t="s">
        <v>977</v>
      </c>
      <c r="G423" s="681" t="s">
        <v>1623</v>
      </c>
      <c r="H423" s="681" t="s">
        <v>1792</v>
      </c>
      <c r="I423" s="682">
        <v>6.2</v>
      </c>
    </row>
    <row r="424" spans="2:9">
      <c r="B424" s="681" t="s">
        <v>1827</v>
      </c>
      <c r="C424" s="681" t="s">
        <v>1621</v>
      </c>
      <c r="D424" s="681" t="s">
        <v>975</v>
      </c>
      <c r="E424" s="681" t="s">
        <v>1828</v>
      </c>
      <c r="F424" s="681" t="s">
        <v>977</v>
      </c>
      <c r="G424" s="681" t="s">
        <v>1623</v>
      </c>
      <c r="H424" s="681" t="s">
        <v>1792</v>
      </c>
      <c r="I424" s="682">
        <v>5.9</v>
      </c>
    </row>
    <row r="425" spans="2:9">
      <c r="B425" s="681" t="s">
        <v>1829</v>
      </c>
      <c r="C425" s="681" t="s">
        <v>1621</v>
      </c>
      <c r="D425" s="681" t="s">
        <v>975</v>
      </c>
      <c r="E425" s="681" t="s">
        <v>1830</v>
      </c>
      <c r="F425" s="681" t="s">
        <v>977</v>
      </c>
      <c r="G425" s="681" t="s">
        <v>1623</v>
      </c>
      <c r="H425" s="681" t="s">
        <v>1792</v>
      </c>
      <c r="I425" s="682">
        <v>5.6</v>
      </c>
    </row>
    <row r="426" spans="2:9">
      <c r="B426" s="681" t="s">
        <v>1831</v>
      </c>
      <c r="C426" s="681" t="s">
        <v>1621</v>
      </c>
      <c r="D426" s="681" t="s">
        <v>975</v>
      </c>
      <c r="E426" s="681" t="s">
        <v>1832</v>
      </c>
      <c r="F426" s="681" t="s">
        <v>977</v>
      </c>
      <c r="G426" s="681" t="s">
        <v>1623</v>
      </c>
      <c r="H426" s="681" t="s">
        <v>1792</v>
      </c>
      <c r="I426" s="682">
        <v>31.7</v>
      </c>
    </row>
    <row r="427" spans="2:9">
      <c r="B427" s="681" t="s">
        <v>1833</v>
      </c>
      <c r="C427" s="681" t="s">
        <v>1621</v>
      </c>
      <c r="D427" s="681" t="s">
        <v>975</v>
      </c>
      <c r="E427" s="681" t="s">
        <v>1834</v>
      </c>
      <c r="F427" s="681" t="s">
        <v>977</v>
      </c>
      <c r="G427" s="681" t="s">
        <v>1623</v>
      </c>
      <c r="H427" s="681" t="s">
        <v>1792</v>
      </c>
      <c r="I427" s="682">
        <v>7.3</v>
      </c>
    </row>
    <row r="428" spans="2:9">
      <c r="B428" s="681" t="s">
        <v>1835</v>
      </c>
      <c r="C428" s="681" t="s">
        <v>1621</v>
      </c>
      <c r="D428" s="681" t="s">
        <v>975</v>
      </c>
      <c r="E428" s="681" t="s">
        <v>1836</v>
      </c>
      <c r="F428" s="681" t="s">
        <v>977</v>
      </c>
      <c r="G428" s="681" t="s">
        <v>1623</v>
      </c>
      <c r="H428" s="681" t="s">
        <v>1792</v>
      </c>
      <c r="I428" s="682">
        <v>146.80000000000001</v>
      </c>
    </row>
    <row r="429" spans="2:9">
      <c r="B429" s="681" t="s">
        <v>1837</v>
      </c>
      <c r="C429" s="681" t="s">
        <v>1621</v>
      </c>
      <c r="D429" s="681" t="s">
        <v>975</v>
      </c>
      <c r="E429" s="681" t="s">
        <v>1838</v>
      </c>
      <c r="F429" s="681" t="s">
        <v>977</v>
      </c>
      <c r="G429" s="681" t="s">
        <v>1623</v>
      </c>
      <c r="H429" s="681" t="s">
        <v>1792</v>
      </c>
      <c r="I429" s="682">
        <v>100</v>
      </c>
    </row>
    <row r="430" spans="2:9">
      <c r="B430" s="681" t="s">
        <v>1839</v>
      </c>
      <c r="C430" s="681" t="s">
        <v>1621</v>
      </c>
      <c r="D430" s="681" t="s">
        <v>975</v>
      </c>
      <c r="E430" s="681" t="s">
        <v>1840</v>
      </c>
      <c r="F430" s="681" t="s">
        <v>977</v>
      </c>
      <c r="G430" s="681" t="s">
        <v>1623</v>
      </c>
      <c r="H430" s="681" t="s">
        <v>1792</v>
      </c>
      <c r="I430" s="682">
        <v>58</v>
      </c>
    </row>
    <row r="431" spans="2:9">
      <c r="B431" s="681" t="s">
        <v>1841</v>
      </c>
      <c r="C431" s="681" t="s">
        <v>1621</v>
      </c>
      <c r="D431" s="681" t="s">
        <v>975</v>
      </c>
      <c r="E431" s="681" t="s">
        <v>1842</v>
      </c>
      <c r="F431" s="681" t="s">
        <v>977</v>
      </c>
      <c r="G431" s="681" t="s">
        <v>1623</v>
      </c>
      <c r="H431" s="681" t="s">
        <v>1792</v>
      </c>
      <c r="I431" s="682">
        <v>109.9</v>
      </c>
    </row>
    <row r="432" spans="2:9">
      <c r="B432" s="681" t="s">
        <v>1843</v>
      </c>
      <c r="C432" s="681" t="s">
        <v>1621</v>
      </c>
      <c r="D432" s="681" t="s">
        <v>975</v>
      </c>
      <c r="E432" s="681" t="s">
        <v>1844</v>
      </c>
      <c r="F432" s="681" t="s">
        <v>977</v>
      </c>
      <c r="G432" s="681" t="s">
        <v>1393</v>
      </c>
      <c r="H432" s="681" t="s">
        <v>1792</v>
      </c>
      <c r="I432" s="682">
        <v>25.6</v>
      </c>
    </row>
    <row r="433" spans="2:9">
      <c r="B433" s="681" t="s">
        <v>1845</v>
      </c>
      <c r="C433" s="681" t="s">
        <v>1621</v>
      </c>
      <c r="D433" s="681" t="s">
        <v>975</v>
      </c>
      <c r="E433" s="681" t="s">
        <v>1846</v>
      </c>
      <c r="F433" s="681" t="s">
        <v>977</v>
      </c>
      <c r="G433" s="681" t="s">
        <v>1393</v>
      </c>
      <c r="H433" s="681" t="s">
        <v>1792</v>
      </c>
      <c r="I433" s="682">
        <v>25.7</v>
      </c>
    </row>
    <row r="434" spans="2:9">
      <c r="B434" s="681" t="s">
        <v>1847</v>
      </c>
      <c r="C434" s="681" t="s">
        <v>1621</v>
      </c>
      <c r="D434" s="681" t="s">
        <v>975</v>
      </c>
      <c r="E434" s="681" t="s">
        <v>1848</v>
      </c>
      <c r="F434" s="681" t="s">
        <v>977</v>
      </c>
      <c r="G434" s="681" t="s">
        <v>1393</v>
      </c>
      <c r="H434" s="681" t="s">
        <v>1792</v>
      </c>
      <c r="I434" s="682">
        <v>36.299999999999997</v>
      </c>
    </row>
    <row r="435" spans="2:9">
      <c r="B435" s="681" t="s">
        <v>1849</v>
      </c>
      <c r="C435" s="681" t="s">
        <v>1621</v>
      </c>
      <c r="D435" s="681" t="s">
        <v>975</v>
      </c>
      <c r="E435" s="681" t="s">
        <v>1850</v>
      </c>
      <c r="F435" s="681" t="s">
        <v>977</v>
      </c>
      <c r="G435" s="681" t="s">
        <v>1393</v>
      </c>
      <c r="H435" s="681" t="s">
        <v>1792</v>
      </c>
      <c r="I435" s="682">
        <v>45</v>
      </c>
    </row>
    <row r="436" spans="2:9">
      <c r="B436" s="681" t="s">
        <v>1851</v>
      </c>
      <c r="C436" s="681" t="s">
        <v>1621</v>
      </c>
      <c r="D436" s="681" t="s">
        <v>975</v>
      </c>
      <c r="E436" s="681" t="s">
        <v>1852</v>
      </c>
      <c r="F436" s="681" t="s">
        <v>977</v>
      </c>
      <c r="G436" s="681" t="s">
        <v>1393</v>
      </c>
      <c r="H436" s="681" t="s">
        <v>1792</v>
      </c>
      <c r="I436" s="682">
        <v>40</v>
      </c>
    </row>
    <row r="437" spans="2:9">
      <c r="B437" s="681" t="s">
        <v>1853</v>
      </c>
      <c r="C437" s="681" t="s">
        <v>1621</v>
      </c>
      <c r="D437" s="681" t="s">
        <v>975</v>
      </c>
      <c r="E437" s="681" t="s">
        <v>1854</v>
      </c>
      <c r="F437" s="681" t="s">
        <v>977</v>
      </c>
      <c r="G437" s="681" t="s">
        <v>1393</v>
      </c>
      <c r="H437" s="681" t="s">
        <v>1792</v>
      </c>
      <c r="I437" s="682">
        <v>39.5</v>
      </c>
    </row>
    <row r="438" spans="2:9">
      <c r="B438" s="681" t="s">
        <v>1855</v>
      </c>
      <c r="C438" s="681" t="s">
        <v>1621</v>
      </c>
      <c r="D438" s="681" t="s">
        <v>975</v>
      </c>
      <c r="E438" s="681" t="s">
        <v>1856</v>
      </c>
      <c r="F438" s="681" t="s">
        <v>977</v>
      </c>
      <c r="G438" s="681" t="s">
        <v>1393</v>
      </c>
      <c r="H438" s="681" t="s">
        <v>1792</v>
      </c>
      <c r="I438" s="682">
        <v>102.9</v>
      </c>
    </row>
    <row r="439" spans="2:9">
      <c r="B439" s="681" t="s">
        <v>1857</v>
      </c>
      <c r="C439" s="681" t="s">
        <v>1621</v>
      </c>
      <c r="D439" s="681" t="s">
        <v>975</v>
      </c>
      <c r="E439" s="681" t="s">
        <v>1858</v>
      </c>
      <c r="F439" s="681" t="s">
        <v>977</v>
      </c>
      <c r="G439" s="681" t="s">
        <v>1393</v>
      </c>
      <c r="H439" s="681" t="s">
        <v>1792</v>
      </c>
      <c r="I439" s="682">
        <v>22</v>
      </c>
    </row>
    <row r="440" spans="2:9">
      <c r="B440" s="681" t="s">
        <v>1859</v>
      </c>
      <c r="C440" s="681" t="s">
        <v>1621</v>
      </c>
      <c r="D440" s="681" t="s">
        <v>975</v>
      </c>
      <c r="E440" s="681" t="s">
        <v>1860</v>
      </c>
      <c r="F440" s="681" t="s">
        <v>977</v>
      </c>
      <c r="G440" s="681" t="s">
        <v>1393</v>
      </c>
      <c r="H440" s="681" t="s">
        <v>1792</v>
      </c>
      <c r="I440" s="682">
        <v>13.1</v>
      </c>
    </row>
    <row r="441" spans="2:9">
      <c r="B441" s="681" t="s">
        <v>1861</v>
      </c>
      <c r="C441" s="681" t="s">
        <v>1621</v>
      </c>
      <c r="D441" s="681" t="s">
        <v>975</v>
      </c>
      <c r="E441" s="681" t="s">
        <v>1862</v>
      </c>
      <c r="F441" s="681" t="s">
        <v>977</v>
      </c>
      <c r="G441" s="681" t="s">
        <v>1393</v>
      </c>
      <c r="H441" s="681" t="s">
        <v>1792</v>
      </c>
      <c r="I441" s="682">
        <v>39.5</v>
      </c>
    </row>
    <row r="442" spans="2:9">
      <c r="B442" s="681" t="s">
        <v>1863</v>
      </c>
      <c r="C442" s="681" t="s">
        <v>1621</v>
      </c>
      <c r="D442" s="681" t="s">
        <v>975</v>
      </c>
      <c r="E442" s="681" t="s">
        <v>1422</v>
      </c>
      <c r="F442" s="681" t="s">
        <v>977</v>
      </c>
      <c r="G442" s="681" t="s">
        <v>1393</v>
      </c>
      <c r="H442" s="681" t="s">
        <v>1792</v>
      </c>
      <c r="I442" s="682">
        <v>29</v>
      </c>
    </row>
    <row r="443" spans="2:9">
      <c r="B443" s="681" t="s">
        <v>1864</v>
      </c>
      <c r="C443" s="681" t="s">
        <v>1621</v>
      </c>
      <c r="D443" s="681" t="s">
        <v>975</v>
      </c>
      <c r="E443" s="681" t="s">
        <v>1865</v>
      </c>
      <c r="F443" s="681" t="s">
        <v>977</v>
      </c>
      <c r="G443" s="681" t="s">
        <v>1393</v>
      </c>
      <c r="H443" s="681" t="s">
        <v>1792</v>
      </c>
      <c r="I443" s="682">
        <v>13</v>
      </c>
    </row>
    <row r="444" spans="2:9">
      <c r="B444" s="681" t="s">
        <v>1866</v>
      </c>
      <c r="C444" s="681" t="s">
        <v>1621</v>
      </c>
      <c r="D444" s="681" t="s">
        <v>975</v>
      </c>
      <c r="E444" s="681" t="s">
        <v>1198</v>
      </c>
      <c r="F444" s="681" t="s">
        <v>977</v>
      </c>
      <c r="G444" s="681" t="s">
        <v>1393</v>
      </c>
      <c r="H444" s="681" t="s">
        <v>1792</v>
      </c>
      <c r="I444" s="682">
        <v>20</v>
      </c>
    </row>
    <row r="445" spans="2:9">
      <c r="B445" s="681" t="s">
        <v>1867</v>
      </c>
      <c r="C445" s="681" t="s">
        <v>1621</v>
      </c>
      <c r="D445" s="681" t="s">
        <v>975</v>
      </c>
      <c r="E445" s="681" t="s">
        <v>1868</v>
      </c>
      <c r="F445" s="681" t="s">
        <v>977</v>
      </c>
      <c r="G445" s="681" t="s">
        <v>1393</v>
      </c>
      <c r="H445" s="681" t="s">
        <v>1792</v>
      </c>
      <c r="I445" s="682">
        <v>45</v>
      </c>
    </row>
    <row r="446" spans="2:9">
      <c r="B446" s="681" t="s">
        <v>1869</v>
      </c>
      <c r="C446" s="681" t="s">
        <v>1621</v>
      </c>
      <c r="D446" s="681" t="s">
        <v>975</v>
      </c>
      <c r="E446" s="681" t="s">
        <v>1870</v>
      </c>
      <c r="F446" s="681" t="s">
        <v>977</v>
      </c>
      <c r="G446" s="681" t="s">
        <v>1393</v>
      </c>
      <c r="H446" s="681" t="s">
        <v>1792</v>
      </c>
      <c r="I446" s="682">
        <v>66.3</v>
      </c>
    </row>
    <row r="447" spans="2:9">
      <c r="B447" s="681" t="s">
        <v>1871</v>
      </c>
      <c r="C447" s="681" t="s">
        <v>1621</v>
      </c>
      <c r="D447" s="681" t="s">
        <v>975</v>
      </c>
      <c r="E447" s="681" t="s">
        <v>1814</v>
      </c>
      <c r="F447" s="681" t="s">
        <v>977</v>
      </c>
      <c r="G447" s="681" t="s">
        <v>1393</v>
      </c>
      <c r="H447" s="681" t="s">
        <v>1792</v>
      </c>
      <c r="I447" s="682">
        <v>2.7</v>
      </c>
    </row>
    <row r="448" spans="2:9">
      <c r="B448" s="681" t="s">
        <v>1872</v>
      </c>
      <c r="C448" s="681" t="s">
        <v>1621</v>
      </c>
      <c r="D448" s="681" t="s">
        <v>975</v>
      </c>
      <c r="E448" s="681" t="s">
        <v>1873</v>
      </c>
      <c r="F448" s="681" t="s">
        <v>977</v>
      </c>
      <c r="G448" s="681" t="s">
        <v>1393</v>
      </c>
      <c r="H448" s="681" t="s">
        <v>1792</v>
      </c>
      <c r="I448" s="682">
        <v>2</v>
      </c>
    </row>
    <row r="449" spans="2:9">
      <c r="B449" s="681" t="s">
        <v>1874</v>
      </c>
      <c r="C449" s="681" t="s">
        <v>1621</v>
      </c>
      <c r="D449" s="681" t="s">
        <v>975</v>
      </c>
      <c r="E449" s="681" t="s">
        <v>1875</v>
      </c>
      <c r="F449" s="681" t="s">
        <v>977</v>
      </c>
      <c r="G449" s="681" t="s">
        <v>1393</v>
      </c>
      <c r="H449" s="681" t="s">
        <v>1792</v>
      </c>
      <c r="I449" s="682">
        <v>26.6</v>
      </c>
    </row>
    <row r="450" spans="2:9">
      <c r="B450" s="681" t="s">
        <v>1876</v>
      </c>
      <c r="C450" s="681" t="s">
        <v>1621</v>
      </c>
      <c r="D450" s="681" t="s">
        <v>975</v>
      </c>
      <c r="E450" s="681" t="s">
        <v>1877</v>
      </c>
      <c r="F450" s="681" t="s">
        <v>946</v>
      </c>
      <c r="G450" s="681" t="s">
        <v>1096</v>
      </c>
      <c r="H450" s="681" t="s">
        <v>1792</v>
      </c>
      <c r="I450" s="682">
        <v>6</v>
      </c>
    </row>
    <row r="451" spans="2:9">
      <c r="B451" s="681" t="s">
        <v>1878</v>
      </c>
      <c r="C451" s="681" t="s">
        <v>1621</v>
      </c>
      <c r="D451" s="681" t="s">
        <v>975</v>
      </c>
      <c r="E451" s="681" t="s">
        <v>1879</v>
      </c>
      <c r="F451" s="681" t="s">
        <v>946</v>
      </c>
      <c r="G451" s="681" t="s">
        <v>1096</v>
      </c>
      <c r="H451" s="681" t="s">
        <v>1792</v>
      </c>
      <c r="I451" s="682">
        <v>43</v>
      </c>
    </row>
    <row r="452" spans="2:9">
      <c r="B452" s="681" t="s">
        <v>1880</v>
      </c>
      <c r="C452" s="681" t="s">
        <v>1621</v>
      </c>
      <c r="D452" s="681" t="s">
        <v>975</v>
      </c>
      <c r="E452" s="681" t="s">
        <v>1881</v>
      </c>
      <c r="F452" s="681" t="s">
        <v>946</v>
      </c>
      <c r="G452" s="681" t="s">
        <v>1096</v>
      </c>
      <c r="H452" s="681" t="s">
        <v>1792</v>
      </c>
      <c r="I452" s="682">
        <v>37.5</v>
      </c>
    </row>
    <row r="453" spans="2:9">
      <c r="B453" s="681" t="s">
        <v>1882</v>
      </c>
      <c r="C453" s="681" t="s">
        <v>1621</v>
      </c>
      <c r="D453" s="681" t="s">
        <v>975</v>
      </c>
      <c r="E453" s="681" t="s">
        <v>1883</v>
      </c>
      <c r="F453" s="681" t="s">
        <v>946</v>
      </c>
      <c r="G453" s="681" t="s">
        <v>1096</v>
      </c>
      <c r="H453" s="681" t="s">
        <v>1792</v>
      </c>
      <c r="I453" s="682">
        <v>24</v>
      </c>
    </row>
    <row r="454" spans="2:9">
      <c r="B454" s="681" t="s">
        <v>1884</v>
      </c>
      <c r="C454" s="681" t="s">
        <v>1621</v>
      </c>
      <c r="D454" s="681" t="s">
        <v>975</v>
      </c>
      <c r="E454" s="681" t="s">
        <v>1885</v>
      </c>
      <c r="F454" s="681" t="s">
        <v>946</v>
      </c>
      <c r="G454" s="681" t="s">
        <v>1096</v>
      </c>
      <c r="H454" s="681" t="s">
        <v>1792</v>
      </c>
      <c r="I454" s="682">
        <v>6.6</v>
      </c>
    </row>
    <row r="455" spans="2:9">
      <c r="B455" s="681" t="s">
        <v>1886</v>
      </c>
      <c r="C455" s="681" t="s">
        <v>1621</v>
      </c>
      <c r="D455" s="681" t="s">
        <v>975</v>
      </c>
      <c r="E455" s="681" t="s">
        <v>1887</v>
      </c>
      <c r="F455" s="681" t="s">
        <v>946</v>
      </c>
      <c r="G455" s="681" t="s">
        <v>1096</v>
      </c>
      <c r="H455" s="681" t="s">
        <v>1792</v>
      </c>
      <c r="I455" s="682">
        <v>2.5</v>
      </c>
    </row>
    <row r="456" spans="2:9">
      <c r="B456" s="681" t="s">
        <v>1888</v>
      </c>
      <c r="C456" s="681" t="s">
        <v>1621</v>
      </c>
      <c r="D456" s="681" t="s">
        <v>975</v>
      </c>
      <c r="E456" s="681" t="s">
        <v>1889</v>
      </c>
      <c r="F456" s="681" t="s">
        <v>946</v>
      </c>
      <c r="G456" s="681" t="s">
        <v>1096</v>
      </c>
      <c r="H456" s="681" t="s">
        <v>1792</v>
      </c>
      <c r="I456" s="682">
        <v>188</v>
      </c>
    </row>
    <row r="457" spans="2:9">
      <c r="B457" s="681" t="s">
        <v>1890</v>
      </c>
      <c r="C457" s="681" t="s">
        <v>1621</v>
      </c>
      <c r="D457" s="681" t="s">
        <v>975</v>
      </c>
      <c r="E457" s="681" t="s">
        <v>1891</v>
      </c>
      <c r="F457" s="681" t="s">
        <v>946</v>
      </c>
      <c r="G457" s="681" t="s">
        <v>1751</v>
      </c>
      <c r="H457" s="681" t="s">
        <v>1792</v>
      </c>
      <c r="I457" s="682">
        <v>40</v>
      </c>
    </row>
    <row r="458" spans="2:9">
      <c r="B458" s="681" t="s">
        <v>1892</v>
      </c>
      <c r="C458" s="681" t="s">
        <v>1621</v>
      </c>
      <c r="D458" s="681" t="s">
        <v>975</v>
      </c>
      <c r="E458" s="681" t="s">
        <v>1893</v>
      </c>
      <c r="F458" s="681" t="s">
        <v>946</v>
      </c>
      <c r="G458" s="681" t="s">
        <v>1751</v>
      </c>
      <c r="H458" s="681" t="s">
        <v>1792</v>
      </c>
      <c r="I458" s="682">
        <v>60.5</v>
      </c>
    </row>
    <row r="459" spans="2:9">
      <c r="B459" s="681" t="s">
        <v>1894</v>
      </c>
      <c r="C459" s="681" t="s">
        <v>1621</v>
      </c>
      <c r="D459" s="681" t="s">
        <v>975</v>
      </c>
      <c r="E459" s="681" t="s">
        <v>1895</v>
      </c>
      <c r="F459" s="681" t="s">
        <v>946</v>
      </c>
      <c r="G459" s="681" t="s">
        <v>1896</v>
      </c>
      <c r="H459" s="681" t="s">
        <v>1792</v>
      </c>
      <c r="I459" s="682">
        <v>10</v>
      </c>
    </row>
    <row r="460" spans="2:9">
      <c r="B460" s="681" t="s">
        <v>1897</v>
      </c>
      <c r="C460" s="681" t="s">
        <v>1621</v>
      </c>
      <c r="D460" s="681" t="s">
        <v>975</v>
      </c>
      <c r="E460" s="681" t="s">
        <v>1592</v>
      </c>
      <c r="F460" s="681" t="s">
        <v>946</v>
      </c>
      <c r="G460" s="681" t="s">
        <v>1896</v>
      </c>
      <c r="H460" s="681" t="s">
        <v>1792</v>
      </c>
      <c r="I460" s="682">
        <v>57.3</v>
      </c>
    </row>
    <row r="461" spans="2:9">
      <c r="B461" s="681" t="s">
        <v>1898</v>
      </c>
      <c r="C461" s="681" t="s">
        <v>1621</v>
      </c>
      <c r="D461" s="681" t="s">
        <v>975</v>
      </c>
      <c r="E461" s="681" t="s">
        <v>1899</v>
      </c>
      <c r="F461" s="681" t="s">
        <v>946</v>
      </c>
      <c r="G461" s="681" t="s">
        <v>1896</v>
      </c>
      <c r="H461" s="681" t="s">
        <v>1792</v>
      </c>
      <c r="I461" s="682">
        <v>56</v>
      </c>
    </row>
    <row r="462" spans="2:9">
      <c r="B462" s="681" t="s">
        <v>1900</v>
      </c>
      <c r="C462" s="681" t="s">
        <v>1621</v>
      </c>
      <c r="D462" s="681" t="s">
        <v>975</v>
      </c>
      <c r="E462" s="681" t="s">
        <v>1901</v>
      </c>
      <c r="F462" s="681">
        <v>0</v>
      </c>
      <c r="G462" s="681" t="s">
        <v>1552</v>
      </c>
      <c r="H462" s="681" t="s">
        <v>1792</v>
      </c>
      <c r="I462" s="682">
        <v>405</v>
      </c>
    </row>
    <row r="463" spans="2:9">
      <c r="B463" s="681" t="s">
        <v>1902</v>
      </c>
      <c r="C463" s="681" t="s">
        <v>1621</v>
      </c>
      <c r="D463" s="681" t="s">
        <v>975</v>
      </c>
      <c r="E463" s="681" t="s">
        <v>1903</v>
      </c>
      <c r="F463" s="681">
        <v>0</v>
      </c>
      <c r="G463" s="681" t="s">
        <v>1552</v>
      </c>
      <c r="H463" s="681" t="s">
        <v>1792</v>
      </c>
      <c r="I463" s="682">
        <v>80</v>
      </c>
    </row>
    <row r="464" spans="2:9">
      <c r="B464" s="681" t="s">
        <v>1904</v>
      </c>
      <c r="C464" s="681" t="s">
        <v>1621</v>
      </c>
      <c r="D464" s="681" t="s">
        <v>975</v>
      </c>
      <c r="E464" s="681" t="s">
        <v>1905</v>
      </c>
      <c r="F464" s="681">
        <v>0</v>
      </c>
      <c r="G464" s="681" t="s">
        <v>1552</v>
      </c>
      <c r="H464" s="681" t="s">
        <v>1792</v>
      </c>
      <c r="I464" s="682">
        <v>7.4</v>
      </c>
    </row>
    <row r="465" spans="2:9">
      <c r="B465" s="681" t="s">
        <v>1906</v>
      </c>
      <c r="C465" s="681" t="s">
        <v>1621</v>
      </c>
      <c r="D465" s="681" t="s">
        <v>975</v>
      </c>
      <c r="E465" s="681" t="s">
        <v>1907</v>
      </c>
      <c r="F465" s="681" t="s">
        <v>1258</v>
      </c>
      <c r="G465" s="681" t="s">
        <v>1908</v>
      </c>
      <c r="H465" s="681" t="s">
        <v>1792</v>
      </c>
      <c r="I465" s="682">
        <v>3.9</v>
      </c>
    </row>
    <row r="466" spans="2:9">
      <c r="B466" s="681" t="s">
        <v>1909</v>
      </c>
      <c r="C466" s="681" t="s">
        <v>1621</v>
      </c>
      <c r="D466" s="681" t="s">
        <v>975</v>
      </c>
      <c r="E466" s="681" t="s">
        <v>1910</v>
      </c>
      <c r="F466" s="681" t="s">
        <v>1258</v>
      </c>
      <c r="G466" s="681" t="s">
        <v>1908</v>
      </c>
      <c r="H466" s="681" t="s">
        <v>1792</v>
      </c>
      <c r="I466" s="682">
        <v>4.5</v>
      </c>
    </row>
    <row r="467" spans="2:9">
      <c r="B467" s="681" t="s">
        <v>1911</v>
      </c>
      <c r="C467" s="681" t="s">
        <v>1621</v>
      </c>
      <c r="D467" s="681" t="s">
        <v>975</v>
      </c>
      <c r="E467" s="681" t="s">
        <v>1912</v>
      </c>
      <c r="F467" s="681" t="s">
        <v>1258</v>
      </c>
      <c r="G467" s="681" t="s">
        <v>1913</v>
      </c>
      <c r="H467" s="681" t="s">
        <v>1792</v>
      </c>
      <c r="I467" s="682">
        <v>19</v>
      </c>
    </row>
    <row r="468" spans="2:9">
      <c r="B468" s="681" t="s">
        <v>1914</v>
      </c>
      <c r="C468" s="681" t="s">
        <v>1621</v>
      </c>
      <c r="D468" s="681" t="s">
        <v>975</v>
      </c>
      <c r="E468" s="681" t="s">
        <v>1915</v>
      </c>
      <c r="F468" s="681" t="s">
        <v>1258</v>
      </c>
      <c r="G468" s="681" t="s">
        <v>1916</v>
      </c>
      <c r="H468" s="681" t="s">
        <v>1792</v>
      </c>
      <c r="I468" s="682">
        <v>5</v>
      </c>
    </row>
    <row r="469" spans="2:9">
      <c r="B469" s="681" t="s">
        <v>1917</v>
      </c>
      <c r="C469" s="681" t="s">
        <v>1621</v>
      </c>
      <c r="D469" s="681" t="s">
        <v>975</v>
      </c>
      <c r="E469" s="681" t="s">
        <v>1293</v>
      </c>
      <c r="F469" s="681" t="s">
        <v>1258</v>
      </c>
      <c r="G469" s="681" t="s">
        <v>1916</v>
      </c>
      <c r="H469" s="681" t="s">
        <v>1792</v>
      </c>
      <c r="I469" s="682">
        <v>4.7</v>
      </c>
    </row>
    <row r="470" spans="2:9">
      <c r="B470" s="681" t="s">
        <v>1918</v>
      </c>
      <c r="C470" s="681" t="s">
        <v>1621</v>
      </c>
      <c r="D470" s="681" t="s">
        <v>975</v>
      </c>
      <c r="E470" s="681" t="s">
        <v>1919</v>
      </c>
      <c r="F470" s="681" t="s">
        <v>1258</v>
      </c>
      <c r="G470" s="681" t="s">
        <v>1916</v>
      </c>
      <c r="H470" s="681" t="s">
        <v>1792</v>
      </c>
      <c r="I470" s="682">
        <v>5.6</v>
      </c>
    </row>
    <row r="471" spans="2:9">
      <c r="B471" s="681" t="s">
        <v>1920</v>
      </c>
      <c r="C471" s="681" t="s">
        <v>1621</v>
      </c>
      <c r="D471" s="681" t="s">
        <v>975</v>
      </c>
      <c r="E471" s="681" t="s">
        <v>1921</v>
      </c>
      <c r="F471" s="681" t="s">
        <v>1258</v>
      </c>
      <c r="G471" s="681" t="s">
        <v>1916</v>
      </c>
      <c r="H471" s="681" t="s">
        <v>1792</v>
      </c>
      <c r="I471" s="682">
        <v>6.5</v>
      </c>
    </row>
    <row r="472" spans="2:9">
      <c r="B472" s="681" t="s">
        <v>1922</v>
      </c>
      <c r="C472" s="681" t="s">
        <v>1621</v>
      </c>
      <c r="D472" s="681" t="s">
        <v>975</v>
      </c>
      <c r="E472" s="681" t="s">
        <v>1923</v>
      </c>
      <c r="F472" s="681" t="s">
        <v>1258</v>
      </c>
      <c r="G472" s="681" t="s">
        <v>1924</v>
      </c>
      <c r="H472" s="681" t="s">
        <v>1792</v>
      </c>
      <c r="I472" s="682">
        <v>10.4</v>
      </c>
    </row>
    <row r="473" spans="2:9">
      <c r="B473" s="681" t="s">
        <v>1925</v>
      </c>
      <c r="C473" s="681" t="s">
        <v>1621</v>
      </c>
      <c r="D473" s="681" t="s">
        <v>975</v>
      </c>
      <c r="E473" s="681" t="s">
        <v>1926</v>
      </c>
      <c r="F473" s="681" t="s">
        <v>1258</v>
      </c>
      <c r="G473" s="681" t="s">
        <v>1924</v>
      </c>
      <c r="H473" s="681" t="s">
        <v>1792</v>
      </c>
      <c r="I473" s="682">
        <v>5</v>
      </c>
    </row>
    <row r="474" spans="2:9">
      <c r="B474" s="681" t="s">
        <v>1927</v>
      </c>
      <c r="C474" s="681" t="s">
        <v>1621</v>
      </c>
      <c r="D474" s="681" t="s">
        <v>975</v>
      </c>
      <c r="E474" s="681" t="s">
        <v>1928</v>
      </c>
      <c r="F474" s="681" t="s">
        <v>1258</v>
      </c>
      <c r="G474" s="681" t="s">
        <v>1924</v>
      </c>
      <c r="H474" s="681" t="s">
        <v>1792</v>
      </c>
      <c r="I474" s="682">
        <v>3.5</v>
      </c>
    </row>
    <row r="475" spans="2:9">
      <c r="B475" s="681" t="s">
        <v>1929</v>
      </c>
      <c r="C475" s="681" t="s">
        <v>1621</v>
      </c>
      <c r="D475" s="681" t="s">
        <v>975</v>
      </c>
      <c r="E475" s="681" t="s">
        <v>1930</v>
      </c>
      <c r="F475" s="681" t="s">
        <v>1258</v>
      </c>
      <c r="G475" s="681" t="s">
        <v>1924</v>
      </c>
      <c r="H475" s="681" t="s">
        <v>1792</v>
      </c>
      <c r="I475" s="682">
        <v>10</v>
      </c>
    </row>
    <row r="476" spans="2:9">
      <c r="B476" s="681" t="s">
        <v>1931</v>
      </c>
      <c r="C476" s="681" t="s">
        <v>1621</v>
      </c>
      <c r="D476" s="681" t="s">
        <v>975</v>
      </c>
      <c r="E476" s="681" t="s">
        <v>1932</v>
      </c>
      <c r="F476" s="681" t="s">
        <v>1258</v>
      </c>
      <c r="G476" s="681" t="s">
        <v>1924</v>
      </c>
      <c r="H476" s="681" t="s">
        <v>1792</v>
      </c>
      <c r="I476" s="682">
        <v>9.5</v>
      </c>
    </row>
    <row r="477" spans="2:9">
      <c r="B477" s="681" t="s">
        <v>1933</v>
      </c>
      <c r="C477" s="681" t="s">
        <v>1621</v>
      </c>
      <c r="D477" s="681" t="s">
        <v>975</v>
      </c>
      <c r="E477" s="681" t="s">
        <v>1934</v>
      </c>
      <c r="F477" s="681" t="s">
        <v>1258</v>
      </c>
      <c r="G477" s="681" t="s">
        <v>1924</v>
      </c>
      <c r="H477" s="681" t="s">
        <v>1792</v>
      </c>
      <c r="I477" s="682">
        <v>4</v>
      </c>
    </row>
    <row r="478" spans="2:9">
      <c r="B478" s="681" t="s">
        <v>1935</v>
      </c>
      <c r="C478" s="681" t="s">
        <v>1621</v>
      </c>
      <c r="D478" s="681" t="s">
        <v>975</v>
      </c>
      <c r="E478" s="681" t="s">
        <v>1936</v>
      </c>
      <c r="F478" s="681" t="s">
        <v>1258</v>
      </c>
      <c r="G478" s="681" t="s">
        <v>1924</v>
      </c>
      <c r="H478" s="681" t="s">
        <v>1792</v>
      </c>
      <c r="I478" s="682">
        <v>56</v>
      </c>
    </row>
    <row r="479" spans="2:9">
      <c r="B479" s="681" t="s">
        <v>1937</v>
      </c>
      <c r="C479" s="681" t="s">
        <v>1621</v>
      </c>
      <c r="D479" s="681" t="s">
        <v>975</v>
      </c>
      <c r="E479" s="681" t="s">
        <v>1938</v>
      </c>
      <c r="F479" s="681" t="s">
        <v>1258</v>
      </c>
      <c r="G479" s="681" t="s">
        <v>1924</v>
      </c>
      <c r="H479" s="681" t="s">
        <v>1792</v>
      </c>
      <c r="I479" s="682">
        <v>3.5</v>
      </c>
    </row>
    <row r="480" spans="2:9">
      <c r="B480" s="681" t="s">
        <v>1939</v>
      </c>
      <c r="C480" s="681" t="s">
        <v>1621</v>
      </c>
      <c r="D480" s="681" t="s">
        <v>975</v>
      </c>
      <c r="E480" s="681" t="s">
        <v>1940</v>
      </c>
      <c r="F480" s="681" t="s">
        <v>1258</v>
      </c>
      <c r="G480" s="681" t="s">
        <v>1941</v>
      </c>
      <c r="H480" s="681" t="s">
        <v>1792</v>
      </c>
      <c r="I480" s="682">
        <v>4.8</v>
      </c>
    </row>
    <row r="481" spans="2:9">
      <c r="B481" s="681" t="s">
        <v>1942</v>
      </c>
      <c r="C481" s="681" t="s">
        <v>1621</v>
      </c>
      <c r="D481" s="681" t="s">
        <v>975</v>
      </c>
      <c r="E481" s="681" t="s">
        <v>1943</v>
      </c>
      <c r="F481" s="681" t="s">
        <v>1258</v>
      </c>
      <c r="G481" s="681" t="s">
        <v>1941</v>
      </c>
      <c r="H481" s="681" t="s">
        <v>1792</v>
      </c>
      <c r="I481" s="682">
        <v>4.8</v>
      </c>
    </row>
    <row r="482" spans="2:9">
      <c r="B482" s="681" t="s">
        <v>1944</v>
      </c>
      <c r="C482" s="681" t="s">
        <v>1621</v>
      </c>
      <c r="D482" s="681" t="s">
        <v>975</v>
      </c>
      <c r="E482" s="681" t="s">
        <v>1945</v>
      </c>
      <c r="F482" s="681" t="s">
        <v>1258</v>
      </c>
      <c r="G482" s="681" t="s">
        <v>1941</v>
      </c>
      <c r="H482" s="681" t="s">
        <v>1792</v>
      </c>
      <c r="I482" s="682">
        <v>16</v>
      </c>
    </row>
    <row r="483" spans="2:9">
      <c r="B483" s="681" t="s">
        <v>1946</v>
      </c>
      <c r="C483" s="681" t="s">
        <v>1621</v>
      </c>
      <c r="D483" s="681" t="s">
        <v>975</v>
      </c>
      <c r="E483" s="681" t="s">
        <v>1947</v>
      </c>
      <c r="F483" s="681" t="s">
        <v>1258</v>
      </c>
      <c r="G483" s="681" t="s">
        <v>1941</v>
      </c>
      <c r="H483" s="681" t="s">
        <v>1792</v>
      </c>
      <c r="I483" s="682">
        <v>12.1</v>
      </c>
    </row>
    <row r="484" spans="2:9">
      <c r="B484" s="681" t="s">
        <v>1948</v>
      </c>
      <c r="C484" s="681" t="s">
        <v>1621</v>
      </c>
      <c r="D484" s="681" t="s">
        <v>975</v>
      </c>
      <c r="E484" s="681" t="s">
        <v>1949</v>
      </c>
      <c r="F484" s="681" t="s">
        <v>1258</v>
      </c>
      <c r="G484" s="681" t="s">
        <v>1941</v>
      </c>
      <c r="H484" s="681" t="s">
        <v>1792</v>
      </c>
      <c r="I484" s="682">
        <v>4</v>
      </c>
    </row>
    <row r="485" spans="2:9">
      <c r="B485" s="681" t="s">
        <v>1950</v>
      </c>
      <c r="C485" s="681" t="s">
        <v>1621</v>
      </c>
      <c r="D485" s="681" t="s">
        <v>975</v>
      </c>
      <c r="E485" s="681" t="s">
        <v>1951</v>
      </c>
      <c r="F485" s="681" t="s">
        <v>1258</v>
      </c>
      <c r="G485" s="681" t="s">
        <v>1941</v>
      </c>
      <c r="H485" s="681" t="s">
        <v>1792</v>
      </c>
      <c r="I485" s="682">
        <v>75</v>
      </c>
    </row>
    <row r="486" spans="2:9">
      <c r="B486" s="681" t="s">
        <v>1952</v>
      </c>
      <c r="C486" s="681" t="s">
        <v>1621</v>
      </c>
      <c r="D486" s="681" t="s">
        <v>975</v>
      </c>
      <c r="E486" s="681" t="s">
        <v>1953</v>
      </c>
      <c r="F486" s="681" t="s">
        <v>1258</v>
      </c>
      <c r="G486" s="681" t="s">
        <v>1941</v>
      </c>
      <c r="H486" s="681" t="s">
        <v>1792</v>
      </c>
      <c r="I486" s="682">
        <v>3.8</v>
      </c>
    </row>
    <row r="487" spans="2:9">
      <c r="B487" s="681" t="s">
        <v>1954</v>
      </c>
      <c r="C487" s="681" t="s">
        <v>1621</v>
      </c>
      <c r="D487" s="681" t="s">
        <v>975</v>
      </c>
      <c r="E487" s="681" t="s">
        <v>1955</v>
      </c>
      <c r="F487" s="681" t="s">
        <v>1258</v>
      </c>
      <c r="G487" s="681" t="s">
        <v>1956</v>
      </c>
      <c r="H487" s="681" t="s">
        <v>1792</v>
      </c>
      <c r="I487" s="682">
        <v>17.7</v>
      </c>
    </row>
    <row r="488" spans="2:9">
      <c r="B488" s="681" t="s">
        <v>1957</v>
      </c>
      <c r="C488" s="681" t="s">
        <v>1621</v>
      </c>
      <c r="D488" s="681" t="s">
        <v>975</v>
      </c>
      <c r="E488" s="681" t="s">
        <v>1958</v>
      </c>
      <c r="F488" s="681" t="s">
        <v>1258</v>
      </c>
      <c r="G488" s="681" t="s">
        <v>1959</v>
      </c>
      <c r="H488" s="681" t="s">
        <v>1792</v>
      </c>
      <c r="I488" s="682">
        <v>15</v>
      </c>
    </row>
    <row r="489" spans="2:9">
      <c r="B489" s="681" t="s">
        <v>1960</v>
      </c>
      <c r="C489" s="681" t="s">
        <v>1621</v>
      </c>
      <c r="D489" s="681" t="s">
        <v>975</v>
      </c>
      <c r="E489" s="681" t="s">
        <v>1961</v>
      </c>
      <c r="F489" s="681" t="s">
        <v>1258</v>
      </c>
      <c r="G489" s="681" t="s">
        <v>1962</v>
      </c>
      <c r="H489" s="681" t="s">
        <v>1792</v>
      </c>
      <c r="I489" s="682">
        <v>2.9</v>
      </c>
    </row>
    <row r="490" spans="2:9">
      <c r="B490" s="681" t="s">
        <v>1963</v>
      </c>
      <c r="C490" s="681" t="s">
        <v>1621</v>
      </c>
      <c r="D490" s="681" t="s">
        <v>975</v>
      </c>
      <c r="E490" s="681" t="s">
        <v>1964</v>
      </c>
      <c r="F490" s="681" t="s">
        <v>1258</v>
      </c>
      <c r="G490" s="681" t="s">
        <v>1962</v>
      </c>
      <c r="H490" s="681" t="s">
        <v>1792</v>
      </c>
      <c r="I490" s="682">
        <v>24.2</v>
      </c>
    </row>
    <row r="491" spans="2:9">
      <c r="B491" s="681" t="s">
        <v>1965</v>
      </c>
      <c r="C491" s="681" t="s">
        <v>1621</v>
      </c>
      <c r="D491" s="681" t="s">
        <v>975</v>
      </c>
      <c r="E491" s="681" t="s">
        <v>1966</v>
      </c>
      <c r="F491" s="681" t="s">
        <v>1258</v>
      </c>
      <c r="G491" s="681" t="s">
        <v>1962</v>
      </c>
      <c r="H491" s="681" t="s">
        <v>1792</v>
      </c>
      <c r="I491" s="682">
        <v>3</v>
      </c>
    </row>
    <row r="492" spans="2:9">
      <c r="B492" s="681" t="s">
        <v>1967</v>
      </c>
      <c r="C492" s="681" t="s">
        <v>1621</v>
      </c>
      <c r="D492" s="681" t="s">
        <v>975</v>
      </c>
      <c r="E492" s="681" t="s">
        <v>1968</v>
      </c>
      <c r="F492" s="681" t="s">
        <v>1258</v>
      </c>
      <c r="G492" s="681" t="s">
        <v>1962</v>
      </c>
      <c r="H492" s="681" t="s">
        <v>1792</v>
      </c>
      <c r="I492" s="682">
        <v>3</v>
      </c>
    </row>
    <row r="493" spans="2:9">
      <c r="B493" s="681" t="s">
        <v>1969</v>
      </c>
      <c r="C493" s="681" t="s">
        <v>1621</v>
      </c>
      <c r="D493" s="681" t="s">
        <v>975</v>
      </c>
      <c r="E493" s="681" t="s">
        <v>1970</v>
      </c>
      <c r="F493" s="681" t="s">
        <v>1258</v>
      </c>
      <c r="G493" s="681" t="s">
        <v>1962</v>
      </c>
      <c r="H493" s="681" t="s">
        <v>1792</v>
      </c>
      <c r="I493" s="682">
        <v>5.4</v>
      </c>
    </row>
    <row r="494" spans="2:9">
      <c r="B494" s="681" t="s">
        <v>1971</v>
      </c>
      <c r="C494" s="681" t="s">
        <v>1972</v>
      </c>
      <c r="D494" s="681" t="s">
        <v>975</v>
      </c>
      <c r="E494" s="681" t="s">
        <v>1973</v>
      </c>
      <c r="F494" s="681" t="s">
        <v>977</v>
      </c>
      <c r="G494" s="681" t="s">
        <v>1623</v>
      </c>
      <c r="H494" s="681" t="s">
        <v>1974</v>
      </c>
      <c r="I494" s="682">
        <v>12.4</v>
      </c>
    </row>
    <row r="495" spans="2:9">
      <c r="B495" s="681" t="s">
        <v>1975</v>
      </c>
      <c r="C495" s="681" t="s">
        <v>1972</v>
      </c>
      <c r="D495" s="681" t="s">
        <v>975</v>
      </c>
      <c r="E495" s="681" t="s">
        <v>1976</v>
      </c>
      <c r="F495" s="681" t="s">
        <v>977</v>
      </c>
      <c r="G495" s="681" t="s">
        <v>1623</v>
      </c>
      <c r="H495" s="681" t="s">
        <v>1974</v>
      </c>
      <c r="I495" s="682">
        <v>34.1</v>
      </c>
    </row>
    <row r="496" spans="2:9">
      <c r="B496" s="681" t="s">
        <v>1977</v>
      </c>
      <c r="C496" s="681" t="s">
        <v>1972</v>
      </c>
      <c r="D496" s="681" t="s">
        <v>975</v>
      </c>
      <c r="E496" s="681" t="s">
        <v>1978</v>
      </c>
      <c r="F496" s="681" t="s">
        <v>977</v>
      </c>
      <c r="G496" s="681" t="s">
        <v>1623</v>
      </c>
      <c r="H496" s="681" t="s">
        <v>1974</v>
      </c>
      <c r="I496" s="682">
        <v>43.1</v>
      </c>
    </row>
    <row r="497" spans="2:9">
      <c r="B497" s="681" t="s">
        <v>1979</v>
      </c>
      <c r="C497" s="681" t="s">
        <v>1972</v>
      </c>
      <c r="D497" s="681" t="s">
        <v>975</v>
      </c>
      <c r="E497" s="681" t="s">
        <v>1980</v>
      </c>
      <c r="F497" s="681" t="s">
        <v>977</v>
      </c>
      <c r="G497" s="681" t="s">
        <v>1623</v>
      </c>
      <c r="H497" s="681" t="s">
        <v>1974</v>
      </c>
      <c r="I497" s="682">
        <v>200.5</v>
      </c>
    </row>
    <row r="498" spans="2:9">
      <c r="B498" s="681" t="s">
        <v>1981</v>
      </c>
      <c r="C498" s="681" t="s">
        <v>1972</v>
      </c>
      <c r="D498" s="681" t="s">
        <v>975</v>
      </c>
      <c r="E498" s="681" t="s">
        <v>1982</v>
      </c>
      <c r="F498" s="681" t="s">
        <v>977</v>
      </c>
      <c r="G498" s="681" t="s">
        <v>1623</v>
      </c>
      <c r="H498" s="681" t="s">
        <v>1974</v>
      </c>
      <c r="I498" s="682">
        <v>3.8</v>
      </c>
    </row>
    <row r="499" spans="2:9">
      <c r="B499" s="681" t="s">
        <v>1983</v>
      </c>
      <c r="C499" s="681" t="s">
        <v>1972</v>
      </c>
      <c r="D499" s="681" t="s">
        <v>975</v>
      </c>
      <c r="E499" s="681" t="s">
        <v>1984</v>
      </c>
      <c r="F499" s="681" t="s">
        <v>977</v>
      </c>
      <c r="G499" s="681" t="s">
        <v>1623</v>
      </c>
      <c r="H499" s="681" t="s">
        <v>1974</v>
      </c>
      <c r="I499" s="682">
        <v>13.5</v>
      </c>
    </row>
    <row r="500" spans="2:9">
      <c r="B500" s="681" t="s">
        <v>1985</v>
      </c>
      <c r="C500" s="681" t="s">
        <v>1972</v>
      </c>
      <c r="D500" s="681" t="s">
        <v>975</v>
      </c>
      <c r="E500" s="681" t="s">
        <v>1986</v>
      </c>
      <c r="F500" s="681" t="s">
        <v>977</v>
      </c>
      <c r="G500" s="681" t="s">
        <v>1623</v>
      </c>
      <c r="H500" s="681" t="s">
        <v>1974</v>
      </c>
      <c r="I500" s="682">
        <v>10</v>
      </c>
    </row>
    <row r="501" spans="2:9">
      <c r="B501" s="681" t="s">
        <v>1987</v>
      </c>
      <c r="C501" s="681" t="s">
        <v>1972</v>
      </c>
      <c r="D501" s="681" t="s">
        <v>975</v>
      </c>
      <c r="E501" s="681" t="s">
        <v>1988</v>
      </c>
      <c r="F501" s="681" t="s">
        <v>977</v>
      </c>
      <c r="G501" s="681" t="s">
        <v>1989</v>
      </c>
      <c r="H501" s="681" t="s">
        <v>1974</v>
      </c>
      <c r="I501" s="682">
        <v>19.8</v>
      </c>
    </row>
    <row r="502" spans="2:9">
      <c r="B502" s="681" t="s">
        <v>1990</v>
      </c>
      <c r="C502" s="681" t="s">
        <v>1972</v>
      </c>
      <c r="D502" s="681" t="s">
        <v>975</v>
      </c>
      <c r="E502" s="681" t="s">
        <v>1991</v>
      </c>
      <c r="F502" s="681" t="s">
        <v>977</v>
      </c>
      <c r="G502" s="681" t="s">
        <v>1989</v>
      </c>
      <c r="H502" s="681" t="s">
        <v>1974</v>
      </c>
      <c r="I502" s="682">
        <v>8</v>
      </c>
    </row>
    <row r="503" spans="2:9">
      <c r="B503" s="681" t="s">
        <v>1992</v>
      </c>
      <c r="C503" s="681" t="s">
        <v>1972</v>
      </c>
      <c r="D503" s="681" t="s">
        <v>975</v>
      </c>
      <c r="E503" s="681" t="s">
        <v>1993</v>
      </c>
      <c r="F503" s="681" t="s">
        <v>977</v>
      </c>
      <c r="G503" s="681" t="s">
        <v>1989</v>
      </c>
      <c r="H503" s="681" t="s">
        <v>1974</v>
      </c>
      <c r="I503" s="682">
        <v>86.6</v>
      </c>
    </row>
    <row r="504" spans="2:9">
      <c r="B504" s="681" t="s">
        <v>1994</v>
      </c>
      <c r="C504" s="681" t="s">
        <v>1972</v>
      </c>
      <c r="D504" s="681" t="s">
        <v>975</v>
      </c>
      <c r="E504" s="681" t="s">
        <v>1995</v>
      </c>
      <c r="F504" s="681" t="s">
        <v>946</v>
      </c>
      <c r="G504" s="681" t="s">
        <v>1024</v>
      </c>
      <c r="H504" s="681" t="s">
        <v>1974</v>
      </c>
      <c r="I504" s="682">
        <v>9.3000000000000007</v>
      </c>
    </row>
    <row r="505" spans="2:9">
      <c r="B505" s="681" t="s">
        <v>1996</v>
      </c>
      <c r="C505" s="681" t="s">
        <v>1972</v>
      </c>
      <c r="D505" s="681" t="s">
        <v>975</v>
      </c>
      <c r="E505" s="681" t="s">
        <v>1997</v>
      </c>
      <c r="F505" s="681" t="s">
        <v>946</v>
      </c>
      <c r="G505" s="681" t="s">
        <v>1024</v>
      </c>
      <c r="H505" s="681" t="s">
        <v>1974</v>
      </c>
      <c r="I505" s="682">
        <v>4.5999999999999996</v>
      </c>
    </row>
    <row r="506" spans="2:9">
      <c r="B506" s="681" t="s">
        <v>1998</v>
      </c>
      <c r="C506" s="681" t="s">
        <v>1972</v>
      </c>
      <c r="D506" s="681" t="s">
        <v>975</v>
      </c>
      <c r="E506" s="681" t="s">
        <v>1999</v>
      </c>
      <c r="F506" s="681" t="s">
        <v>946</v>
      </c>
      <c r="G506" s="681" t="s">
        <v>1024</v>
      </c>
      <c r="H506" s="681" t="s">
        <v>1974</v>
      </c>
      <c r="I506" s="682">
        <v>7.9</v>
      </c>
    </row>
    <row r="507" spans="2:9">
      <c r="B507" s="681" t="s">
        <v>2000</v>
      </c>
      <c r="C507" s="681" t="s">
        <v>1972</v>
      </c>
      <c r="D507" s="681" t="s">
        <v>975</v>
      </c>
      <c r="E507" s="681" t="s">
        <v>2001</v>
      </c>
      <c r="F507" s="681" t="s">
        <v>946</v>
      </c>
      <c r="G507" s="681" t="s">
        <v>2002</v>
      </c>
      <c r="H507" s="681" t="s">
        <v>1974</v>
      </c>
      <c r="I507" s="682">
        <v>12.6</v>
      </c>
    </row>
    <row r="508" spans="2:9">
      <c r="B508" s="681" t="s">
        <v>2003</v>
      </c>
      <c r="C508" s="681" t="s">
        <v>1972</v>
      </c>
      <c r="D508" s="681" t="s">
        <v>975</v>
      </c>
      <c r="E508" s="681" t="s">
        <v>2004</v>
      </c>
      <c r="F508" s="681" t="s">
        <v>946</v>
      </c>
      <c r="G508" s="681" t="s">
        <v>2002</v>
      </c>
      <c r="H508" s="681" t="s">
        <v>1974</v>
      </c>
      <c r="I508" s="682">
        <v>4.7</v>
      </c>
    </row>
    <row r="509" spans="2:9">
      <c r="B509" s="681" t="s">
        <v>2005</v>
      </c>
      <c r="C509" s="681" t="s">
        <v>1972</v>
      </c>
      <c r="D509" s="681" t="s">
        <v>975</v>
      </c>
      <c r="E509" s="681" t="s">
        <v>1529</v>
      </c>
      <c r="F509" s="681" t="s">
        <v>946</v>
      </c>
      <c r="G509" s="681" t="s">
        <v>2002</v>
      </c>
      <c r="H509" s="681" t="s">
        <v>1974</v>
      </c>
      <c r="I509" s="682">
        <v>14.4</v>
      </c>
    </row>
    <row r="510" spans="2:9">
      <c r="B510" s="681" t="s">
        <v>2006</v>
      </c>
      <c r="C510" s="681" t="s">
        <v>1972</v>
      </c>
      <c r="D510" s="681" t="s">
        <v>975</v>
      </c>
      <c r="E510" s="681" t="s">
        <v>2007</v>
      </c>
      <c r="F510" s="681" t="s">
        <v>1258</v>
      </c>
      <c r="G510" s="681" t="s">
        <v>2008</v>
      </c>
      <c r="H510" s="681" t="s">
        <v>1974</v>
      </c>
      <c r="I510" s="682">
        <v>31.3</v>
      </c>
    </row>
    <row r="511" spans="2:9">
      <c r="B511" s="681" t="s">
        <v>2009</v>
      </c>
      <c r="C511" s="681" t="s">
        <v>1972</v>
      </c>
      <c r="D511" s="681" t="s">
        <v>975</v>
      </c>
      <c r="E511" s="681" t="s">
        <v>1930</v>
      </c>
      <c r="F511" s="681" t="s">
        <v>1258</v>
      </c>
      <c r="G511" s="681" t="s">
        <v>2008</v>
      </c>
      <c r="H511" s="681" t="s">
        <v>1974</v>
      </c>
      <c r="I511" s="682">
        <v>12.8</v>
      </c>
    </row>
    <row r="512" spans="2:9">
      <c r="B512" s="681" t="s">
        <v>2010</v>
      </c>
      <c r="C512" s="681" t="s">
        <v>1972</v>
      </c>
      <c r="D512" s="681" t="s">
        <v>975</v>
      </c>
      <c r="E512" s="681" t="s">
        <v>2011</v>
      </c>
      <c r="F512" s="681" t="s">
        <v>1258</v>
      </c>
      <c r="G512" s="681" t="s">
        <v>2008</v>
      </c>
      <c r="H512" s="681" t="s">
        <v>1974</v>
      </c>
      <c r="I512" s="682">
        <v>10.1</v>
      </c>
    </row>
    <row r="513" spans="2:9">
      <c r="B513" s="681" t="s">
        <v>2012</v>
      </c>
      <c r="C513" s="681" t="s">
        <v>1972</v>
      </c>
      <c r="D513" s="681" t="s">
        <v>975</v>
      </c>
      <c r="E513" s="681" t="s">
        <v>2013</v>
      </c>
      <c r="F513" s="681" t="s">
        <v>1258</v>
      </c>
      <c r="G513" s="681" t="s">
        <v>2014</v>
      </c>
      <c r="H513" s="681" t="s">
        <v>1974</v>
      </c>
      <c r="I513" s="682">
        <v>17</v>
      </c>
    </row>
    <row r="514" spans="2:9">
      <c r="B514" s="681" t="s">
        <v>2015</v>
      </c>
      <c r="C514" s="681" t="s">
        <v>1972</v>
      </c>
      <c r="D514" s="681" t="s">
        <v>975</v>
      </c>
      <c r="E514" s="681" t="s">
        <v>2016</v>
      </c>
      <c r="F514" s="681" t="s">
        <v>1258</v>
      </c>
      <c r="G514" s="681" t="s">
        <v>2014</v>
      </c>
      <c r="H514" s="681" t="s">
        <v>1974</v>
      </c>
      <c r="I514" s="682">
        <v>9.5</v>
      </c>
    </row>
    <row r="515" spans="2:9">
      <c r="B515" s="681" t="s">
        <v>2017</v>
      </c>
      <c r="C515" s="681" t="s">
        <v>1972</v>
      </c>
      <c r="D515" s="681" t="s">
        <v>975</v>
      </c>
      <c r="E515" s="681" t="s">
        <v>2018</v>
      </c>
      <c r="F515" s="681" t="s">
        <v>1258</v>
      </c>
      <c r="G515" s="681" t="s">
        <v>2014</v>
      </c>
      <c r="H515" s="681" t="s">
        <v>1974</v>
      </c>
      <c r="I515" s="682">
        <v>3</v>
      </c>
    </row>
    <row r="516" spans="2:9">
      <c r="B516" s="681" t="s">
        <v>2019</v>
      </c>
      <c r="C516" s="681" t="s">
        <v>1972</v>
      </c>
      <c r="D516" s="681" t="s">
        <v>975</v>
      </c>
      <c r="E516" s="681" t="s">
        <v>2020</v>
      </c>
      <c r="F516" s="681" t="s">
        <v>1258</v>
      </c>
      <c r="G516" s="681" t="s">
        <v>2014</v>
      </c>
      <c r="H516" s="681" t="s">
        <v>1974</v>
      </c>
      <c r="I516" s="682">
        <v>3</v>
      </c>
    </row>
    <row r="517" spans="2:9">
      <c r="B517" s="681" t="s">
        <v>2021</v>
      </c>
      <c r="C517" s="681" t="s">
        <v>1972</v>
      </c>
      <c r="D517" s="681" t="s">
        <v>975</v>
      </c>
      <c r="E517" s="681" t="s">
        <v>2022</v>
      </c>
      <c r="F517" s="681" t="s">
        <v>1258</v>
      </c>
      <c r="G517" s="681" t="s">
        <v>2014</v>
      </c>
      <c r="H517" s="681" t="s">
        <v>1974</v>
      </c>
      <c r="I517" s="682">
        <v>27</v>
      </c>
    </row>
    <row r="518" spans="2:9">
      <c r="B518" s="681" t="s">
        <v>2023</v>
      </c>
      <c r="C518" s="681" t="s">
        <v>1972</v>
      </c>
      <c r="D518" s="681" t="s">
        <v>975</v>
      </c>
      <c r="E518" s="681" t="s">
        <v>2024</v>
      </c>
      <c r="F518" s="681" t="s">
        <v>1258</v>
      </c>
      <c r="G518" s="681" t="s">
        <v>2014</v>
      </c>
      <c r="H518" s="681" t="s">
        <v>1974</v>
      </c>
      <c r="I518" s="682">
        <v>28.5</v>
      </c>
    </row>
    <row r="519" spans="2:9">
      <c r="B519" s="681" t="s">
        <v>2025</v>
      </c>
      <c r="C519" s="681" t="s">
        <v>1972</v>
      </c>
      <c r="D519" s="681" t="s">
        <v>975</v>
      </c>
      <c r="E519" s="681" t="s">
        <v>2026</v>
      </c>
      <c r="F519" s="681" t="s">
        <v>1258</v>
      </c>
      <c r="G519" s="681" t="s">
        <v>2014</v>
      </c>
      <c r="H519" s="681" t="s">
        <v>1974</v>
      </c>
      <c r="I519" s="682">
        <v>9</v>
      </c>
    </row>
    <row r="520" spans="2:9">
      <c r="B520" s="681" t="s">
        <v>2027</v>
      </c>
      <c r="C520" s="681" t="s">
        <v>1972</v>
      </c>
      <c r="D520" s="681" t="s">
        <v>975</v>
      </c>
      <c r="E520" s="681" t="s">
        <v>2028</v>
      </c>
      <c r="F520" s="681" t="s">
        <v>1258</v>
      </c>
      <c r="G520" s="681" t="s">
        <v>2014</v>
      </c>
      <c r="H520" s="681" t="s">
        <v>1974</v>
      </c>
      <c r="I520" s="682">
        <v>10.6</v>
      </c>
    </row>
    <row r="521" spans="2:9">
      <c r="B521" s="681" t="s">
        <v>2029</v>
      </c>
      <c r="C521" s="681" t="s">
        <v>1972</v>
      </c>
      <c r="D521" s="681" t="s">
        <v>975</v>
      </c>
      <c r="E521" s="681" t="s">
        <v>2030</v>
      </c>
      <c r="F521" s="681" t="s">
        <v>1258</v>
      </c>
      <c r="G521" s="681" t="s">
        <v>2014</v>
      </c>
      <c r="H521" s="681" t="s">
        <v>1974</v>
      </c>
      <c r="I521" s="682">
        <v>2.7</v>
      </c>
    </row>
    <row r="522" spans="2:9">
      <c r="B522" s="681" t="s">
        <v>2031</v>
      </c>
      <c r="C522" s="681" t="s">
        <v>1972</v>
      </c>
      <c r="D522" s="681" t="s">
        <v>975</v>
      </c>
      <c r="E522" s="681" t="s">
        <v>2032</v>
      </c>
      <c r="F522" s="681" t="s">
        <v>1258</v>
      </c>
      <c r="G522" s="681" t="s">
        <v>2014</v>
      </c>
      <c r="H522" s="681" t="s">
        <v>1974</v>
      </c>
      <c r="I522" s="682">
        <v>28.5</v>
      </c>
    </row>
    <row r="523" spans="2:9">
      <c r="B523" s="681" t="s">
        <v>2033</v>
      </c>
      <c r="C523" s="681" t="s">
        <v>1972</v>
      </c>
      <c r="D523" s="681" t="s">
        <v>975</v>
      </c>
      <c r="E523" s="681" t="s">
        <v>2034</v>
      </c>
      <c r="F523" s="681" t="s">
        <v>1258</v>
      </c>
      <c r="G523" s="681" t="s">
        <v>2014</v>
      </c>
      <c r="H523" s="681" t="s">
        <v>1974</v>
      </c>
      <c r="I523" s="682">
        <v>5.4</v>
      </c>
    </row>
    <row r="524" spans="2:9">
      <c r="B524" s="681" t="s">
        <v>2035</v>
      </c>
      <c r="C524" s="681" t="s">
        <v>1972</v>
      </c>
      <c r="D524" s="681" t="s">
        <v>975</v>
      </c>
      <c r="E524" s="681" t="s">
        <v>2036</v>
      </c>
      <c r="F524" s="681" t="s">
        <v>1258</v>
      </c>
      <c r="G524" s="681" t="s">
        <v>2037</v>
      </c>
      <c r="H524" s="681" t="s">
        <v>1974</v>
      </c>
      <c r="I524" s="682">
        <v>11.4</v>
      </c>
    </row>
    <row r="525" spans="2:9">
      <c r="B525" s="681" t="s">
        <v>2038</v>
      </c>
      <c r="C525" s="681" t="s">
        <v>1972</v>
      </c>
      <c r="D525" s="681" t="s">
        <v>975</v>
      </c>
      <c r="E525" s="681" t="s">
        <v>1151</v>
      </c>
      <c r="F525" s="681" t="s">
        <v>1258</v>
      </c>
      <c r="G525" s="681" t="s">
        <v>2037</v>
      </c>
      <c r="H525" s="681" t="s">
        <v>1974</v>
      </c>
      <c r="I525" s="682">
        <v>12.5</v>
      </c>
    </row>
    <row r="526" spans="2:9">
      <c r="B526" s="681" t="s">
        <v>2039</v>
      </c>
      <c r="C526" s="681" t="s">
        <v>1972</v>
      </c>
      <c r="D526" s="681" t="s">
        <v>975</v>
      </c>
      <c r="E526" s="681" t="s">
        <v>2040</v>
      </c>
      <c r="F526" s="681" t="s">
        <v>1258</v>
      </c>
      <c r="G526" s="681" t="s">
        <v>2041</v>
      </c>
      <c r="H526" s="681" t="s">
        <v>1974</v>
      </c>
      <c r="I526" s="682">
        <v>216.7</v>
      </c>
    </row>
    <row r="527" spans="2:9">
      <c r="B527" s="681" t="s">
        <v>2042</v>
      </c>
      <c r="C527" s="681" t="s">
        <v>1972</v>
      </c>
      <c r="D527" s="681" t="s">
        <v>975</v>
      </c>
      <c r="E527" s="681" t="s">
        <v>2043</v>
      </c>
      <c r="F527" s="681" t="s">
        <v>1258</v>
      </c>
      <c r="G527" s="681" t="s">
        <v>2041</v>
      </c>
      <c r="H527" s="681" t="s">
        <v>1974</v>
      </c>
      <c r="I527" s="682">
        <v>15.5</v>
      </c>
    </row>
    <row r="528" spans="2:9">
      <c r="B528" s="681" t="s">
        <v>2044</v>
      </c>
      <c r="C528" s="681" t="s">
        <v>1972</v>
      </c>
      <c r="D528" s="681" t="s">
        <v>975</v>
      </c>
      <c r="E528" s="681" t="s">
        <v>2045</v>
      </c>
      <c r="F528" s="681" t="s">
        <v>1258</v>
      </c>
      <c r="G528" s="681" t="s">
        <v>2046</v>
      </c>
      <c r="H528" s="681" t="s">
        <v>1974</v>
      </c>
      <c r="I528" s="682">
        <v>35.4</v>
      </c>
    </row>
    <row r="529" spans="2:9">
      <c r="B529" s="681" t="s">
        <v>2047</v>
      </c>
      <c r="C529" s="681" t="s">
        <v>1972</v>
      </c>
      <c r="D529" s="681" t="s">
        <v>975</v>
      </c>
      <c r="E529" s="681" t="s">
        <v>2048</v>
      </c>
      <c r="F529" s="681" t="s">
        <v>1258</v>
      </c>
      <c r="G529" s="681" t="s">
        <v>2046</v>
      </c>
      <c r="H529" s="681" t="s">
        <v>1974</v>
      </c>
      <c r="I529" s="682">
        <v>11.4</v>
      </c>
    </row>
    <row r="530" spans="2:9">
      <c r="B530" s="681" t="s">
        <v>2049</v>
      </c>
      <c r="C530" s="681" t="s">
        <v>1972</v>
      </c>
      <c r="D530" s="681" t="s">
        <v>975</v>
      </c>
      <c r="E530" s="681" t="s">
        <v>2050</v>
      </c>
      <c r="F530" s="681" t="s">
        <v>1258</v>
      </c>
      <c r="G530" s="681" t="s">
        <v>2051</v>
      </c>
      <c r="H530" s="681" t="s">
        <v>1974</v>
      </c>
      <c r="I530" s="682">
        <v>12.5</v>
      </c>
    </row>
    <row r="531" spans="2:9">
      <c r="B531" s="681" t="s">
        <v>2052</v>
      </c>
      <c r="C531" s="681" t="s">
        <v>1972</v>
      </c>
      <c r="D531" s="681" t="s">
        <v>975</v>
      </c>
      <c r="E531" s="681" t="s">
        <v>2053</v>
      </c>
      <c r="F531" s="681" t="s">
        <v>1258</v>
      </c>
      <c r="G531" s="681" t="s">
        <v>2051</v>
      </c>
      <c r="H531" s="681" t="s">
        <v>1974</v>
      </c>
      <c r="I531" s="682">
        <v>240</v>
      </c>
    </row>
    <row r="532" spans="2:9">
      <c r="B532" s="681" t="s">
        <v>2054</v>
      </c>
      <c r="C532" s="681" t="s">
        <v>1972</v>
      </c>
      <c r="D532" s="681" t="s">
        <v>975</v>
      </c>
      <c r="E532" s="681" t="s">
        <v>2055</v>
      </c>
      <c r="F532" s="681" t="s">
        <v>1258</v>
      </c>
      <c r="G532" s="681" t="s">
        <v>1773</v>
      </c>
      <c r="H532" s="681" t="s">
        <v>979</v>
      </c>
      <c r="I532" s="682">
        <v>4.9000000000000004</v>
      </c>
    </row>
    <row r="533" spans="2:9">
      <c r="B533" s="681" t="s">
        <v>2056</v>
      </c>
      <c r="C533" s="681" t="s">
        <v>1972</v>
      </c>
      <c r="D533" s="681" t="s">
        <v>975</v>
      </c>
      <c r="E533" s="681" t="s">
        <v>2057</v>
      </c>
      <c r="F533" s="681" t="s">
        <v>946</v>
      </c>
      <c r="G533" s="681" t="s">
        <v>1024</v>
      </c>
      <c r="H533" s="681" t="s">
        <v>1661</v>
      </c>
      <c r="I533" s="682">
        <v>9.3000000000000007</v>
      </c>
    </row>
    <row r="534" spans="2:9">
      <c r="B534" s="681" t="s">
        <v>2058</v>
      </c>
      <c r="C534" s="681" t="s">
        <v>1972</v>
      </c>
      <c r="D534" s="681" t="s">
        <v>975</v>
      </c>
      <c r="E534" s="681" t="s">
        <v>2059</v>
      </c>
      <c r="F534" s="681" t="s">
        <v>946</v>
      </c>
      <c r="G534" s="681" t="s">
        <v>1024</v>
      </c>
      <c r="H534" s="681" t="s">
        <v>1661</v>
      </c>
      <c r="I534" s="682">
        <v>8.1</v>
      </c>
    </row>
    <row r="535" spans="2:9">
      <c r="B535" s="681" t="s">
        <v>2060</v>
      </c>
      <c r="C535" s="681" t="s">
        <v>2061</v>
      </c>
      <c r="D535" s="681" t="s">
        <v>975</v>
      </c>
      <c r="E535" s="681" t="s">
        <v>2062</v>
      </c>
      <c r="F535" s="681" t="s">
        <v>977</v>
      </c>
      <c r="G535" s="681" t="s">
        <v>2063</v>
      </c>
      <c r="H535" s="681" t="s">
        <v>2064</v>
      </c>
      <c r="I535" s="682">
        <v>135</v>
      </c>
    </row>
    <row r="536" spans="2:9">
      <c r="B536" s="681" t="s">
        <v>2065</v>
      </c>
      <c r="C536" s="681" t="s">
        <v>2061</v>
      </c>
      <c r="D536" s="681" t="s">
        <v>975</v>
      </c>
      <c r="E536" s="681" t="s">
        <v>2066</v>
      </c>
      <c r="F536" s="681" t="s">
        <v>977</v>
      </c>
      <c r="G536" s="681" t="s">
        <v>2067</v>
      </c>
      <c r="H536" s="681" t="s">
        <v>1472</v>
      </c>
      <c r="I536" s="682">
        <v>82.8</v>
      </c>
    </row>
    <row r="537" spans="2:9">
      <c r="B537" s="681" t="s">
        <v>2068</v>
      </c>
      <c r="C537" s="681" t="s">
        <v>2061</v>
      </c>
      <c r="D537" s="681" t="s">
        <v>975</v>
      </c>
      <c r="E537" s="681" t="s">
        <v>2069</v>
      </c>
      <c r="F537" s="681" t="s">
        <v>977</v>
      </c>
      <c r="G537" s="681" t="s">
        <v>2067</v>
      </c>
      <c r="H537" s="681" t="s">
        <v>1472</v>
      </c>
      <c r="I537" s="682">
        <v>11.6</v>
      </c>
    </row>
    <row r="538" spans="2:9">
      <c r="B538" s="681" t="s">
        <v>2070</v>
      </c>
      <c r="C538" s="681" t="s">
        <v>2061</v>
      </c>
      <c r="D538" s="681" t="s">
        <v>975</v>
      </c>
      <c r="E538" s="681" t="s">
        <v>2071</v>
      </c>
      <c r="F538" s="681" t="s">
        <v>977</v>
      </c>
      <c r="G538" s="681" t="s">
        <v>2067</v>
      </c>
      <c r="H538" s="681" t="s">
        <v>1472</v>
      </c>
      <c r="I538" s="682">
        <v>6.3</v>
      </c>
    </row>
    <row r="539" spans="2:9">
      <c r="B539" s="681" t="s">
        <v>2072</v>
      </c>
      <c r="C539" s="681" t="s">
        <v>2061</v>
      </c>
      <c r="D539" s="681" t="s">
        <v>975</v>
      </c>
      <c r="E539" s="681" t="s">
        <v>2073</v>
      </c>
      <c r="F539" s="681" t="s">
        <v>977</v>
      </c>
      <c r="G539" s="681" t="s">
        <v>2067</v>
      </c>
      <c r="H539" s="681" t="s">
        <v>1472</v>
      </c>
      <c r="I539" s="682">
        <v>231</v>
      </c>
    </row>
    <row r="540" spans="2:9">
      <c r="B540" s="681" t="s">
        <v>2074</v>
      </c>
      <c r="C540" s="681" t="s">
        <v>2061</v>
      </c>
      <c r="D540" s="681" t="s">
        <v>975</v>
      </c>
      <c r="E540" s="681" t="s">
        <v>2075</v>
      </c>
      <c r="F540" s="681" t="s">
        <v>977</v>
      </c>
      <c r="G540" s="681" t="s">
        <v>2067</v>
      </c>
      <c r="H540" s="681" t="s">
        <v>1472</v>
      </c>
      <c r="I540" s="682">
        <v>8.1999999999999993</v>
      </c>
    </row>
    <row r="541" spans="2:9">
      <c r="B541" s="681" t="s">
        <v>2076</v>
      </c>
      <c r="C541" s="681" t="s">
        <v>2061</v>
      </c>
      <c r="D541" s="681" t="s">
        <v>975</v>
      </c>
      <c r="E541" s="681" t="s">
        <v>2077</v>
      </c>
      <c r="F541" s="681" t="s">
        <v>977</v>
      </c>
      <c r="G541" s="681" t="s">
        <v>2067</v>
      </c>
      <c r="H541" s="681" t="s">
        <v>1472</v>
      </c>
      <c r="I541" s="682">
        <v>4.9000000000000004</v>
      </c>
    </row>
    <row r="542" spans="2:9">
      <c r="B542" s="681" t="s">
        <v>2078</v>
      </c>
      <c r="C542" s="681" t="s">
        <v>2061</v>
      </c>
      <c r="D542" s="681" t="s">
        <v>975</v>
      </c>
      <c r="E542" s="681" t="s">
        <v>2079</v>
      </c>
      <c r="F542" s="681" t="s">
        <v>977</v>
      </c>
      <c r="G542" s="681" t="s">
        <v>2067</v>
      </c>
      <c r="H542" s="681" t="s">
        <v>1472</v>
      </c>
      <c r="I542" s="682">
        <v>13.9</v>
      </c>
    </row>
    <row r="543" spans="2:9">
      <c r="B543" s="681" t="s">
        <v>2080</v>
      </c>
      <c r="C543" s="681" t="s">
        <v>2061</v>
      </c>
      <c r="D543" s="681" t="s">
        <v>975</v>
      </c>
      <c r="E543" s="681" t="s">
        <v>2081</v>
      </c>
      <c r="F543" s="681" t="s">
        <v>977</v>
      </c>
      <c r="G543" s="681" t="s">
        <v>2067</v>
      </c>
      <c r="H543" s="681" t="s">
        <v>1472</v>
      </c>
      <c r="I543" s="682">
        <v>71</v>
      </c>
    </row>
    <row r="544" spans="2:9">
      <c r="B544" s="681" t="s">
        <v>2082</v>
      </c>
      <c r="C544" s="681" t="s">
        <v>2061</v>
      </c>
      <c r="D544" s="681" t="s">
        <v>975</v>
      </c>
      <c r="E544" s="681" t="s">
        <v>2083</v>
      </c>
      <c r="F544" s="681" t="s">
        <v>977</v>
      </c>
      <c r="G544" s="681" t="s">
        <v>2067</v>
      </c>
      <c r="H544" s="681" t="s">
        <v>1472</v>
      </c>
      <c r="I544" s="682">
        <v>3</v>
      </c>
    </row>
    <row r="545" spans="2:9">
      <c r="B545" s="681" t="s">
        <v>2084</v>
      </c>
      <c r="C545" s="681" t="s">
        <v>2061</v>
      </c>
      <c r="D545" s="681" t="s">
        <v>975</v>
      </c>
      <c r="E545" s="681" t="s">
        <v>2085</v>
      </c>
      <c r="F545" s="681" t="s">
        <v>977</v>
      </c>
      <c r="G545" s="681" t="s">
        <v>2067</v>
      </c>
      <c r="H545" s="681" t="s">
        <v>1472</v>
      </c>
      <c r="I545" s="682">
        <v>34.9</v>
      </c>
    </row>
    <row r="546" spans="2:9">
      <c r="B546" s="681" t="s">
        <v>2086</v>
      </c>
      <c r="C546" s="681" t="s">
        <v>2061</v>
      </c>
      <c r="D546" s="681" t="s">
        <v>975</v>
      </c>
      <c r="E546" s="681" t="s">
        <v>2087</v>
      </c>
      <c r="F546" s="681" t="s">
        <v>977</v>
      </c>
      <c r="G546" s="681" t="s">
        <v>2067</v>
      </c>
      <c r="H546" s="681" t="s">
        <v>1472</v>
      </c>
      <c r="I546" s="682">
        <v>285</v>
      </c>
    </row>
    <row r="547" spans="2:9">
      <c r="B547" s="681" t="s">
        <v>2088</v>
      </c>
      <c r="C547" s="681" t="s">
        <v>2061</v>
      </c>
      <c r="D547" s="681" t="s">
        <v>975</v>
      </c>
      <c r="E547" s="681" t="s">
        <v>2089</v>
      </c>
      <c r="F547" s="681" t="s">
        <v>977</v>
      </c>
      <c r="G547" s="681" t="s">
        <v>978</v>
      </c>
      <c r="H547" s="681" t="s">
        <v>1472</v>
      </c>
      <c r="I547" s="682">
        <v>19.7</v>
      </c>
    </row>
    <row r="548" spans="2:9">
      <c r="B548" s="681" t="s">
        <v>2090</v>
      </c>
      <c r="C548" s="681" t="s">
        <v>2061</v>
      </c>
      <c r="D548" s="681" t="s">
        <v>975</v>
      </c>
      <c r="E548" s="681" t="s">
        <v>2091</v>
      </c>
      <c r="F548" s="681" t="s">
        <v>977</v>
      </c>
      <c r="G548" s="681" t="s">
        <v>978</v>
      </c>
      <c r="H548" s="681" t="s">
        <v>1472</v>
      </c>
      <c r="I548" s="682">
        <v>39</v>
      </c>
    </row>
    <row r="549" spans="2:9">
      <c r="B549" s="681" t="s">
        <v>2092</v>
      </c>
      <c r="C549" s="681" t="s">
        <v>2061</v>
      </c>
      <c r="D549" s="681" t="s">
        <v>975</v>
      </c>
      <c r="E549" s="681" t="s">
        <v>2093</v>
      </c>
      <c r="F549" s="681" t="s">
        <v>977</v>
      </c>
      <c r="G549" s="681" t="s">
        <v>978</v>
      </c>
      <c r="H549" s="681" t="s">
        <v>1472</v>
      </c>
      <c r="I549" s="682">
        <v>10</v>
      </c>
    </row>
    <row r="550" spans="2:9">
      <c r="B550" s="681" t="s">
        <v>2094</v>
      </c>
      <c r="C550" s="681" t="s">
        <v>2061</v>
      </c>
      <c r="D550" s="681" t="s">
        <v>975</v>
      </c>
      <c r="E550" s="681" t="s">
        <v>2095</v>
      </c>
      <c r="F550" s="681" t="s">
        <v>977</v>
      </c>
      <c r="G550" s="681" t="s">
        <v>978</v>
      </c>
      <c r="H550" s="681" t="s">
        <v>1472</v>
      </c>
      <c r="I550" s="682">
        <v>70</v>
      </c>
    </row>
    <row r="551" spans="2:9">
      <c r="B551" s="681" t="s">
        <v>2096</v>
      </c>
      <c r="C551" s="681" t="s">
        <v>2061</v>
      </c>
      <c r="D551" s="681" t="s">
        <v>975</v>
      </c>
      <c r="E551" s="681" t="s">
        <v>2097</v>
      </c>
      <c r="F551" s="681" t="s">
        <v>977</v>
      </c>
      <c r="G551" s="681" t="s">
        <v>978</v>
      </c>
      <c r="H551" s="681" t="s">
        <v>1472</v>
      </c>
      <c r="I551" s="682">
        <v>20</v>
      </c>
    </row>
    <row r="552" spans="2:9">
      <c r="B552" s="681" t="s">
        <v>2098</v>
      </c>
      <c r="C552" s="681" t="s">
        <v>2061</v>
      </c>
      <c r="D552" s="681" t="s">
        <v>975</v>
      </c>
      <c r="E552" s="681" t="s">
        <v>2099</v>
      </c>
      <c r="F552" s="681" t="s">
        <v>977</v>
      </c>
      <c r="G552" s="681" t="s">
        <v>978</v>
      </c>
      <c r="H552" s="681" t="s">
        <v>1472</v>
      </c>
      <c r="I552" s="682">
        <v>38</v>
      </c>
    </row>
    <row r="553" spans="2:9">
      <c r="B553" s="681" t="s">
        <v>2100</v>
      </c>
      <c r="C553" s="681" t="s">
        <v>2061</v>
      </c>
      <c r="D553" s="681" t="s">
        <v>975</v>
      </c>
      <c r="E553" s="681" t="s">
        <v>2101</v>
      </c>
      <c r="F553" s="681" t="s">
        <v>977</v>
      </c>
      <c r="G553" s="681" t="s">
        <v>978</v>
      </c>
      <c r="H553" s="681" t="s">
        <v>1472</v>
      </c>
      <c r="I553" s="682">
        <v>60</v>
      </c>
    </row>
    <row r="554" spans="2:9">
      <c r="B554" s="681" t="s">
        <v>2102</v>
      </c>
      <c r="C554" s="681" t="s">
        <v>2061</v>
      </c>
      <c r="D554" s="681" t="s">
        <v>975</v>
      </c>
      <c r="E554" s="681" t="s">
        <v>2103</v>
      </c>
      <c r="F554" s="681" t="s">
        <v>977</v>
      </c>
      <c r="G554" s="681" t="s">
        <v>978</v>
      </c>
      <c r="H554" s="681" t="s">
        <v>1472</v>
      </c>
      <c r="I554" s="682">
        <v>42</v>
      </c>
    </row>
    <row r="555" spans="2:9">
      <c r="B555" s="681" t="s">
        <v>2104</v>
      </c>
      <c r="C555" s="681" t="s">
        <v>2061</v>
      </c>
      <c r="D555" s="681" t="s">
        <v>975</v>
      </c>
      <c r="E555" s="681" t="s">
        <v>2105</v>
      </c>
      <c r="F555" s="681" t="s">
        <v>946</v>
      </c>
      <c r="G555" s="681" t="s">
        <v>1217</v>
      </c>
      <c r="H555" s="681" t="s">
        <v>1472</v>
      </c>
      <c r="I555" s="682">
        <v>19</v>
      </c>
    </row>
    <row r="556" spans="2:9">
      <c r="B556" s="681" t="s">
        <v>2106</v>
      </c>
      <c r="C556" s="681" t="s">
        <v>2061</v>
      </c>
      <c r="D556" s="681" t="s">
        <v>975</v>
      </c>
      <c r="E556" s="681" t="s">
        <v>2107</v>
      </c>
      <c r="F556" s="681" t="s">
        <v>946</v>
      </c>
      <c r="G556" s="681" t="s">
        <v>1217</v>
      </c>
      <c r="H556" s="681" t="s">
        <v>1472</v>
      </c>
      <c r="I556" s="682">
        <v>7.7</v>
      </c>
    </row>
    <row r="557" spans="2:9">
      <c r="B557" s="681" t="s">
        <v>2108</v>
      </c>
      <c r="C557" s="681" t="s">
        <v>2061</v>
      </c>
      <c r="D557" s="681" t="s">
        <v>975</v>
      </c>
      <c r="E557" s="681" t="s">
        <v>2109</v>
      </c>
      <c r="F557" s="681" t="s">
        <v>946</v>
      </c>
      <c r="G557" s="681" t="s">
        <v>1217</v>
      </c>
      <c r="H557" s="681" t="s">
        <v>1472</v>
      </c>
      <c r="I557" s="682">
        <v>35</v>
      </c>
    </row>
    <row r="558" spans="2:9">
      <c r="B558" s="681" t="s">
        <v>2110</v>
      </c>
      <c r="C558" s="681" t="s">
        <v>2061</v>
      </c>
      <c r="D558" s="681" t="s">
        <v>975</v>
      </c>
      <c r="E558" s="681" t="s">
        <v>2111</v>
      </c>
      <c r="F558" s="681" t="s">
        <v>946</v>
      </c>
      <c r="G558" s="681" t="s">
        <v>1408</v>
      </c>
      <c r="H558" s="681" t="s">
        <v>1472</v>
      </c>
      <c r="I558" s="682">
        <v>20.5</v>
      </c>
    </row>
    <row r="559" spans="2:9">
      <c r="B559" s="681" t="s">
        <v>2112</v>
      </c>
      <c r="C559" s="681" t="s">
        <v>2061</v>
      </c>
      <c r="D559" s="681" t="s">
        <v>975</v>
      </c>
      <c r="E559" s="681" t="s">
        <v>2113</v>
      </c>
      <c r="F559" s="681" t="s">
        <v>946</v>
      </c>
      <c r="G559" s="681" t="s">
        <v>1408</v>
      </c>
      <c r="H559" s="681" t="s">
        <v>1472</v>
      </c>
      <c r="I559" s="682">
        <v>14.6</v>
      </c>
    </row>
    <row r="560" spans="2:9">
      <c r="B560" s="681" t="s">
        <v>2114</v>
      </c>
      <c r="C560" s="681" t="s">
        <v>2061</v>
      </c>
      <c r="D560" s="681" t="s">
        <v>975</v>
      </c>
      <c r="E560" s="681" t="s">
        <v>2115</v>
      </c>
      <c r="F560" s="681" t="s">
        <v>946</v>
      </c>
      <c r="G560" s="681" t="s">
        <v>1408</v>
      </c>
      <c r="H560" s="681" t="s">
        <v>1472</v>
      </c>
      <c r="I560" s="682">
        <v>14.7</v>
      </c>
    </row>
    <row r="561" spans="2:9">
      <c r="B561" s="681" t="s">
        <v>2116</v>
      </c>
      <c r="C561" s="681" t="s">
        <v>2061</v>
      </c>
      <c r="D561" s="681" t="s">
        <v>975</v>
      </c>
      <c r="E561" s="681" t="s">
        <v>2117</v>
      </c>
      <c r="F561" s="681" t="s">
        <v>946</v>
      </c>
      <c r="G561" s="681" t="s">
        <v>2118</v>
      </c>
      <c r="H561" s="681" t="s">
        <v>1472</v>
      </c>
      <c r="I561" s="682">
        <v>2.2999999999999998</v>
      </c>
    </row>
    <row r="562" spans="2:9">
      <c r="B562" s="681" t="s">
        <v>2119</v>
      </c>
      <c r="C562" s="681" t="s">
        <v>2061</v>
      </c>
      <c r="D562" s="681" t="s">
        <v>975</v>
      </c>
      <c r="E562" s="681" t="s">
        <v>2120</v>
      </c>
      <c r="F562" s="681" t="s">
        <v>946</v>
      </c>
      <c r="G562" s="681" t="s">
        <v>2118</v>
      </c>
      <c r="H562" s="681" t="s">
        <v>1472</v>
      </c>
      <c r="I562" s="682">
        <v>2.5</v>
      </c>
    </row>
    <row r="563" spans="2:9">
      <c r="B563" s="681" t="s">
        <v>2121</v>
      </c>
      <c r="C563" s="681" t="s">
        <v>2061</v>
      </c>
      <c r="D563" s="681" t="s">
        <v>975</v>
      </c>
      <c r="E563" s="681" t="s">
        <v>2122</v>
      </c>
      <c r="F563" s="681" t="s">
        <v>946</v>
      </c>
      <c r="G563" s="681" t="s">
        <v>2118</v>
      </c>
      <c r="H563" s="681" t="s">
        <v>1472</v>
      </c>
      <c r="I563" s="682">
        <v>2.6</v>
      </c>
    </row>
    <row r="564" spans="2:9">
      <c r="B564" s="681" t="s">
        <v>2123</v>
      </c>
      <c r="C564" s="681" t="s">
        <v>2061</v>
      </c>
      <c r="D564" s="681" t="s">
        <v>975</v>
      </c>
      <c r="E564" s="681" t="s">
        <v>2124</v>
      </c>
      <c r="F564" s="681" t="s">
        <v>946</v>
      </c>
      <c r="G564" s="681" t="s">
        <v>2118</v>
      </c>
      <c r="H564" s="681" t="s">
        <v>1472</v>
      </c>
      <c r="I564" s="682">
        <v>34.299999999999997</v>
      </c>
    </row>
    <row r="565" spans="2:9">
      <c r="B565" s="681" t="s">
        <v>2125</v>
      </c>
      <c r="C565" s="681" t="s">
        <v>2061</v>
      </c>
      <c r="D565" s="681" t="s">
        <v>975</v>
      </c>
      <c r="E565" s="681" t="s">
        <v>2126</v>
      </c>
      <c r="F565" s="681" t="s">
        <v>946</v>
      </c>
      <c r="G565" s="681" t="s">
        <v>2118</v>
      </c>
      <c r="H565" s="681" t="s">
        <v>1472</v>
      </c>
      <c r="I565" s="682">
        <v>3.5</v>
      </c>
    </row>
    <row r="566" spans="2:9">
      <c r="B566" s="681" t="s">
        <v>2127</v>
      </c>
      <c r="C566" s="681" t="s">
        <v>2061</v>
      </c>
      <c r="D566" s="681" t="s">
        <v>975</v>
      </c>
      <c r="E566" s="681" t="s">
        <v>2128</v>
      </c>
      <c r="F566" s="681" t="s">
        <v>946</v>
      </c>
      <c r="G566" s="681" t="s">
        <v>2118</v>
      </c>
      <c r="H566" s="681" t="s">
        <v>1472</v>
      </c>
      <c r="I566" s="682">
        <v>14.5</v>
      </c>
    </row>
    <row r="567" spans="2:9">
      <c r="B567" s="681" t="s">
        <v>2129</v>
      </c>
      <c r="C567" s="681" t="s">
        <v>2061</v>
      </c>
      <c r="D567" s="681" t="s">
        <v>975</v>
      </c>
      <c r="E567" s="681" t="s">
        <v>2130</v>
      </c>
      <c r="F567" s="681" t="s">
        <v>946</v>
      </c>
      <c r="G567" s="681" t="s">
        <v>2118</v>
      </c>
      <c r="H567" s="681" t="s">
        <v>1472</v>
      </c>
      <c r="I567" s="682">
        <v>49.9</v>
      </c>
    </row>
    <row r="568" spans="2:9">
      <c r="B568" s="681" t="s">
        <v>2131</v>
      </c>
      <c r="C568" s="681" t="s">
        <v>2061</v>
      </c>
      <c r="D568" s="681" t="s">
        <v>975</v>
      </c>
      <c r="E568" s="681" t="s">
        <v>2132</v>
      </c>
      <c r="F568" s="681" t="s">
        <v>946</v>
      </c>
      <c r="G568" s="681" t="s">
        <v>2118</v>
      </c>
      <c r="H568" s="681" t="s">
        <v>1472</v>
      </c>
      <c r="I568" s="682">
        <v>21.7</v>
      </c>
    </row>
    <row r="569" spans="2:9">
      <c r="B569" s="681" t="s">
        <v>2133</v>
      </c>
      <c r="C569" s="681" t="s">
        <v>2061</v>
      </c>
      <c r="D569" s="681" t="s">
        <v>975</v>
      </c>
      <c r="E569" s="681" t="s">
        <v>1154</v>
      </c>
      <c r="F569" s="681" t="s">
        <v>946</v>
      </c>
      <c r="G569" s="681" t="s">
        <v>2118</v>
      </c>
      <c r="H569" s="681" t="s">
        <v>1472</v>
      </c>
      <c r="I569" s="682">
        <v>19.600000000000001</v>
      </c>
    </row>
    <row r="570" spans="2:9">
      <c r="B570" s="681" t="s">
        <v>2134</v>
      </c>
      <c r="C570" s="681" t="s">
        <v>2061</v>
      </c>
      <c r="D570" s="681" t="s">
        <v>975</v>
      </c>
      <c r="E570" s="681" t="s">
        <v>2135</v>
      </c>
      <c r="F570" s="681" t="s">
        <v>946</v>
      </c>
      <c r="G570" s="681" t="s">
        <v>2118</v>
      </c>
      <c r="H570" s="681" t="s">
        <v>1472</v>
      </c>
      <c r="I570" s="682">
        <v>34.6</v>
      </c>
    </row>
    <row r="571" spans="2:9">
      <c r="B571" s="681" t="s">
        <v>2136</v>
      </c>
      <c r="C571" s="681" t="s">
        <v>2061</v>
      </c>
      <c r="D571" s="681" t="s">
        <v>975</v>
      </c>
      <c r="E571" s="681" t="s">
        <v>2137</v>
      </c>
      <c r="F571" s="681" t="s">
        <v>946</v>
      </c>
      <c r="G571" s="681" t="s">
        <v>2118</v>
      </c>
      <c r="H571" s="681" t="s">
        <v>1472</v>
      </c>
      <c r="I571" s="682">
        <v>2.4</v>
      </c>
    </row>
    <row r="572" spans="2:9">
      <c r="B572" s="681" t="s">
        <v>2138</v>
      </c>
      <c r="C572" s="681" t="s">
        <v>2061</v>
      </c>
      <c r="D572" s="681" t="s">
        <v>975</v>
      </c>
      <c r="E572" s="681" t="s">
        <v>2139</v>
      </c>
      <c r="F572" s="681" t="s">
        <v>946</v>
      </c>
      <c r="G572" s="681" t="s">
        <v>2118</v>
      </c>
      <c r="H572" s="681" t="s">
        <v>1472</v>
      </c>
      <c r="I572" s="682">
        <v>17.899999999999999</v>
      </c>
    </row>
    <row r="573" spans="2:9">
      <c r="B573" s="681" t="s">
        <v>2140</v>
      </c>
      <c r="C573" s="681" t="s">
        <v>2061</v>
      </c>
      <c r="D573" s="681" t="s">
        <v>975</v>
      </c>
      <c r="E573" s="681" t="s">
        <v>2141</v>
      </c>
      <c r="F573" s="681" t="s">
        <v>946</v>
      </c>
      <c r="G573" s="681" t="s">
        <v>2118</v>
      </c>
      <c r="H573" s="681" t="s">
        <v>1472</v>
      </c>
      <c r="I573" s="682">
        <v>36.299999999999997</v>
      </c>
    </row>
    <row r="574" spans="2:9">
      <c r="B574" s="681" t="s">
        <v>2142</v>
      </c>
      <c r="C574" s="681" t="s">
        <v>2061</v>
      </c>
      <c r="D574" s="681" t="s">
        <v>975</v>
      </c>
      <c r="E574" s="681" t="s">
        <v>2143</v>
      </c>
      <c r="F574" s="681" t="s">
        <v>946</v>
      </c>
      <c r="G574" s="681" t="s">
        <v>2118</v>
      </c>
      <c r="H574" s="681" t="s">
        <v>1472</v>
      </c>
      <c r="I574" s="682">
        <v>32</v>
      </c>
    </row>
    <row r="575" spans="2:9">
      <c r="B575" s="681" t="s">
        <v>2144</v>
      </c>
      <c r="C575" s="681" t="s">
        <v>2061</v>
      </c>
      <c r="D575" s="681" t="s">
        <v>975</v>
      </c>
      <c r="E575" s="681" t="s">
        <v>2145</v>
      </c>
      <c r="F575" s="681" t="s">
        <v>946</v>
      </c>
      <c r="G575" s="681" t="s">
        <v>2118</v>
      </c>
      <c r="H575" s="681" t="s">
        <v>1472</v>
      </c>
      <c r="I575" s="682">
        <v>42.6</v>
      </c>
    </row>
    <row r="576" spans="2:9">
      <c r="B576" s="681" t="s">
        <v>2146</v>
      </c>
      <c r="C576" s="681" t="s">
        <v>2061</v>
      </c>
      <c r="D576" s="681" t="s">
        <v>975</v>
      </c>
      <c r="E576" s="681" t="s">
        <v>2147</v>
      </c>
      <c r="F576" s="681" t="s">
        <v>946</v>
      </c>
      <c r="G576" s="681" t="s">
        <v>1425</v>
      </c>
      <c r="H576" s="681" t="s">
        <v>1472</v>
      </c>
      <c r="I576" s="682">
        <v>20.100000000000001</v>
      </c>
    </row>
    <row r="577" spans="2:9">
      <c r="B577" s="681" t="s">
        <v>2148</v>
      </c>
      <c r="C577" s="681" t="s">
        <v>2061</v>
      </c>
      <c r="D577" s="681" t="s">
        <v>975</v>
      </c>
      <c r="E577" s="681" t="s">
        <v>2149</v>
      </c>
      <c r="F577" s="681" t="s">
        <v>946</v>
      </c>
      <c r="G577" s="681" t="s">
        <v>1425</v>
      </c>
      <c r="H577" s="681" t="s">
        <v>1472</v>
      </c>
      <c r="I577" s="682">
        <v>18</v>
      </c>
    </row>
    <row r="578" spans="2:9">
      <c r="B578" s="681" t="s">
        <v>2150</v>
      </c>
      <c r="C578" s="681" t="s">
        <v>2061</v>
      </c>
      <c r="D578" s="681" t="s">
        <v>975</v>
      </c>
      <c r="E578" s="681" t="s">
        <v>2151</v>
      </c>
      <c r="F578" s="681" t="s">
        <v>946</v>
      </c>
      <c r="G578" s="681" t="s">
        <v>1425</v>
      </c>
      <c r="H578" s="681" t="s">
        <v>1472</v>
      </c>
      <c r="I578" s="682">
        <v>14</v>
      </c>
    </row>
    <row r="579" spans="2:9">
      <c r="B579" s="681" t="s">
        <v>2152</v>
      </c>
      <c r="C579" s="681" t="s">
        <v>2061</v>
      </c>
      <c r="D579" s="681" t="s">
        <v>975</v>
      </c>
      <c r="E579" s="681" t="s">
        <v>2153</v>
      </c>
      <c r="F579" s="681" t="s">
        <v>946</v>
      </c>
      <c r="G579" s="681" t="s">
        <v>1425</v>
      </c>
      <c r="H579" s="681" t="s">
        <v>1472</v>
      </c>
      <c r="I579" s="682">
        <v>2.5</v>
      </c>
    </row>
    <row r="580" spans="2:9">
      <c r="B580" s="681" t="s">
        <v>2154</v>
      </c>
      <c r="C580" s="681" t="s">
        <v>2061</v>
      </c>
      <c r="D580" s="681" t="s">
        <v>975</v>
      </c>
      <c r="E580" s="681" t="s">
        <v>1506</v>
      </c>
      <c r="F580" s="681" t="s">
        <v>946</v>
      </c>
      <c r="G580" s="681" t="s">
        <v>1425</v>
      </c>
      <c r="H580" s="681" t="s">
        <v>1472</v>
      </c>
      <c r="I580" s="682">
        <v>2.9</v>
      </c>
    </row>
    <row r="581" spans="2:9">
      <c r="B581" s="681" t="s">
        <v>2155</v>
      </c>
      <c r="C581" s="681" t="s">
        <v>2061</v>
      </c>
      <c r="D581" s="681" t="s">
        <v>975</v>
      </c>
      <c r="E581" s="681" t="s">
        <v>2156</v>
      </c>
      <c r="F581" s="681" t="s">
        <v>946</v>
      </c>
      <c r="G581" s="681" t="s">
        <v>1425</v>
      </c>
      <c r="H581" s="681" t="s">
        <v>1472</v>
      </c>
      <c r="I581" s="682">
        <v>22.2</v>
      </c>
    </row>
    <row r="582" spans="2:9">
      <c r="B582" s="681" t="s">
        <v>2157</v>
      </c>
      <c r="C582" s="681" t="s">
        <v>2061</v>
      </c>
      <c r="D582" s="681" t="s">
        <v>975</v>
      </c>
      <c r="E582" s="681" t="s">
        <v>1405</v>
      </c>
      <c r="F582" s="681" t="s">
        <v>946</v>
      </c>
      <c r="G582" s="681" t="s">
        <v>1425</v>
      </c>
      <c r="H582" s="681" t="s">
        <v>1472</v>
      </c>
      <c r="I582" s="682">
        <v>10.4</v>
      </c>
    </row>
    <row r="583" spans="2:9">
      <c r="B583" s="681" t="s">
        <v>2158</v>
      </c>
      <c r="C583" s="681" t="s">
        <v>2061</v>
      </c>
      <c r="D583" s="681" t="s">
        <v>975</v>
      </c>
      <c r="E583" s="681" t="s">
        <v>2159</v>
      </c>
      <c r="F583" s="681" t="s">
        <v>946</v>
      </c>
      <c r="G583" s="681" t="s">
        <v>1425</v>
      </c>
      <c r="H583" s="681" t="s">
        <v>1472</v>
      </c>
      <c r="I583" s="682">
        <v>4</v>
      </c>
    </row>
    <row r="584" spans="2:9">
      <c r="B584" s="681" t="s">
        <v>2160</v>
      </c>
      <c r="C584" s="681" t="s">
        <v>2061</v>
      </c>
      <c r="D584" s="681" t="s">
        <v>975</v>
      </c>
      <c r="E584" s="681" t="s">
        <v>1814</v>
      </c>
      <c r="F584" s="681" t="s">
        <v>946</v>
      </c>
      <c r="G584" s="681" t="s">
        <v>1425</v>
      </c>
      <c r="H584" s="681" t="s">
        <v>1472</v>
      </c>
      <c r="I584" s="682">
        <v>5</v>
      </c>
    </row>
    <row r="585" spans="2:9">
      <c r="B585" s="681" t="s">
        <v>2161</v>
      </c>
      <c r="C585" s="681" t="s">
        <v>2061</v>
      </c>
      <c r="D585" s="681" t="s">
        <v>975</v>
      </c>
      <c r="E585" s="681" t="s">
        <v>2162</v>
      </c>
      <c r="F585" s="681" t="s">
        <v>946</v>
      </c>
      <c r="G585" s="681" t="s">
        <v>1425</v>
      </c>
      <c r="H585" s="681" t="s">
        <v>1472</v>
      </c>
      <c r="I585" s="682">
        <v>140</v>
      </c>
    </row>
    <row r="586" spans="2:9">
      <c r="B586" s="681" t="s">
        <v>2163</v>
      </c>
      <c r="C586" s="681" t="s">
        <v>2061</v>
      </c>
      <c r="D586" s="681" t="s">
        <v>975</v>
      </c>
      <c r="E586" s="681" t="s">
        <v>2164</v>
      </c>
      <c r="F586" s="681" t="s">
        <v>946</v>
      </c>
      <c r="G586" s="681" t="s">
        <v>1425</v>
      </c>
      <c r="H586" s="681" t="s">
        <v>1472</v>
      </c>
      <c r="I586" s="682">
        <v>77</v>
      </c>
    </row>
    <row r="587" spans="2:9">
      <c r="B587" s="681" t="s">
        <v>2165</v>
      </c>
      <c r="C587" s="681" t="s">
        <v>2061</v>
      </c>
      <c r="D587" s="681" t="s">
        <v>975</v>
      </c>
      <c r="E587" s="681" t="s">
        <v>2004</v>
      </c>
      <c r="F587" s="681" t="s">
        <v>946</v>
      </c>
      <c r="G587" s="681" t="s">
        <v>1425</v>
      </c>
      <c r="H587" s="681" t="s">
        <v>1472</v>
      </c>
      <c r="I587" s="682">
        <v>20.100000000000001</v>
      </c>
    </row>
    <row r="588" spans="2:9">
      <c r="B588" s="681" t="s">
        <v>2166</v>
      </c>
      <c r="C588" s="681" t="s">
        <v>2061</v>
      </c>
      <c r="D588" s="681" t="s">
        <v>975</v>
      </c>
      <c r="E588" s="681" t="s">
        <v>2167</v>
      </c>
      <c r="F588" s="681" t="s">
        <v>946</v>
      </c>
      <c r="G588" s="681" t="s">
        <v>1425</v>
      </c>
      <c r="H588" s="681" t="s">
        <v>1472</v>
      </c>
      <c r="I588" s="682">
        <v>6</v>
      </c>
    </row>
    <row r="589" spans="2:9">
      <c r="B589" s="681" t="s">
        <v>2168</v>
      </c>
      <c r="C589" s="681" t="s">
        <v>2061</v>
      </c>
      <c r="D589" s="681" t="s">
        <v>975</v>
      </c>
      <c r="E589" s="681" t="s">
        <v>2169</v>
      </c>
      <c r="F589" s="681" t="s">
        <v>946</v>
      </c>
      <c r="G589" s="681" t="s">
        <v>2170</v>
      </c>
      <c r="H589" s="681" t="s">
        <v>1472</v>
      </c>
      <c r="I589" s="682">
        <v>96</v>
      </c>
    </row>
    <row r="590" spans="2:9">
      <c r="B590" s="681" t="s">
        <v>2171</v>
      </c>
      <c r="C590" s="681" t="s">
        <v>2061</v>
      </c>
      <c r="D590" s="681" t="s">
        <v>975</v>
      </c>
      <c r="E590" s="681" t="s">
        <v>2172</v>
      </c>
      <c r="F590" s="681" t="s">
        <v>946</v>
      </c>
      <c r="G590" s="681" t="s">
        <v>2170</v>
      </c>
      <c r="H590" s="681" t="s">
        <v>1472</v>
      </c>
      <c r="I590" s="682">
        <v>9.5</v>
      </c>
    </row>
    <row r="591" spans="2:9">
      <c r="B591" s="681" t="s">
        <v>2173</v>
      </c>
      <c r="C591" s="681" t="s">
        <v>2061</v>
      </c>
      <c r="D591" s="681" t="s">
        <v>975</v>
      </c>
      <c r="E591" s="681" t="s">
        <v>2174</v>
      </c>
      <c r="F591" s="681" t="s">
        <v>946</v>
      </c>
      <c r="G591" s="681" t="s">
        <v>2170</v>
      </c>
      <c r="H591" s="681" t="s">
        <v>1472</v>
      </c>
      <c r="I591" s="682">
        <v>42.7</v>
      </c>
    </row>
    <row r="592" spans="2:9">
      <c r="B592" s="681" t="s">
        <v>2175</v>
      </c>
      <c r="C592" s="681" t="s">
        <v>2061</v>
      </c>
      <c r="D592" s="681" t="s">
        <v>975</v>
      </c>
      <c r="E592" s="681" t="s">
        <v>2176</v>
      </c>
      <c r="F592" s="681" t="s">
        <v>946</v>
      </c>
      <c r="G592" s="681" t="s">
        <v>2170</v>
      </c>
      <c r="H592" s="681" t="s">
        <v>1472</v>
      </c>
      <c r="I592" s="682">
        <v>10.4</v>
      </c>
    </row>
    <row r="593" spans="2:9">
      <c r="B593" s="681" t="s">
        <v>2177</v>
      </c>
      <c r="C593" s="681" t="s">
        <v>2061</v>
      </c>
      <c r="D593" s="681" t="s">
        <v>975</v>
      </c>
      <c r="E593" s="681" t="s">
        <v>2178</v>
      </c>
      <c r="F593" s="681" t="s">
        <v>946</v>
      </c>
      <c r="G593" s="681" t="s">
        <v>2170</v>
      </c>
      <c r="H593" s="681" t="s">
        <v>1472</v>
      </c>
      <c r="I593" s="682">
        <v>16.7</v>
      </c>
    </row>
    <row r="594" spans="2:9">
      <c r="B594" s="681" t="s">
        <v>2179</v>
      </c>
      <c r="C594" s="681" t="s">
        <v>2061</v>
      </c>
      <c r="D594" s="681" t="s">
        <v>975</v>
      </c>
      <c r="E594" s="681" t="s">
        <v>2180</v>
      </c>
      <c r="F594" s="681" t="s">
        <v>946</v>
      </c>
      <c r="G594" s="681" t="s">
        <v>2170</v>
      </c>
      <c r="H594" s="681" t="s">
        <v>1472</v>
      </c>
      <c r="I594" s="682">
        <v>21</v>
      </c>
    </row>
    <row r="595" spans="2:9">
      <c r="B595" s="681" t="s">
        <v>2181</v>
      </c>
      <c r="C595" s="681" t="s">
        <v>2061</v>
      </c>
      <c r="D595" s="681" t="s">
        <v>975</v>
      </c>
      <c r="E595" s="681" t="s">
        <v>2182</v>
      </c>
      <c r="F595" s="681" t="s">
        <v>946</v>
      </c>
      <c r="G595" s="681" t="s">
        <v>2170</v>
      </c>
      <c r="H595" s="681" t="s">
        <v>1472</v>
      </c>
      <c r="I595" s="682">
        <v>3.6</v>
      </c>
    </row>
    <row r="596" spans="2:9">
      <c r="B596" s="681" t="s">
        <v>2183</v>
      </c>
      <c r="C596" s="681" t="s">
        <v>2061</v>
      </c>
      <c r="D596" s="681" t="s">
        <v>975</v>
      </c>
      <c r="E596" s="681" t="s">
        <v>2184</v>
      </c>
      <c r="F596" s="681" t="s">
        <v>946</v>
      </c>
      <c r="G596" s="681" t="s">
        <v>2170</v>
      </c>
      <c r="H596" s="681" t="s">
        <v>1472</v>
      </c>
      <c r="I596" s="682">
        <v>7.2</v>
      </c>
    </row>
    <row r="597" spans="2:9">
      <c r="B597" s="681" t="s">
        <v>2185</v>
      </c>
      <c r="C597" s="681" t="s">
        <v>2061</v>
      </c>
      <c r="D597" s="681" t="s">
        <v>975</v>
      </c>
      <c r="E597" s="681" t="s">
        <v>2186</v>
      </c>
      <c r="F597" s="681" t="s">
        <v>946</v>
      </c>
      <c r="G597" s="681" t="s">
        <v>2187</v>
      </c>
      <c r="H597" s="681" t="s">
        <v>1472</v>
      </c>
      <c r="I597" s="682">
        <v>41.1</v>
      </c>
    </row>
    <row r="598" spans="2:9">
      <c r="B598" s="681" t="s">
        <v>2188</v>
      </c>
      <c r="C598" s="681" t="s">
        <v>2061</v>
      </c>
      <c r="D598" s="681" t="s">
        <v>975</v>
      </c>
      <c r="E598" s="681" t="s">
        <v>2189</v>
      </c>
      <c r="F598" s="681" t="s">
        <v>946</v>
      </c>
      <c r="G598" s="681" t="s">
        <v>2187</v>
      </c>
      <c r="H598" s="681" t="s">
        <v>1472</v>
      </c>
      <c r="I598" s="682">
        <v>67</v>
      </c>
    </row>
    <row r="599" spans="2:9">
      <c r="B599" s="681" t="s">
        <v>2190</v>
      </c>
      <c r="C599" s="681" t="s">
        <v>2061</v>
      </c>
      <c r="D599" s="681" t="s">
        <v>975</v>
      </c>
      <c r="E599" s="681" t="s">
        <v>2191</v>
      </c>
      <c r="F599" s="681" t="s">
        <v>946</v>
      </c>
      <c r="G599" s="681" t="s">
        <v>2187</v>
      </c>
      <c r="H599" s="681" t="s">
        <v>1472</v>
      </c>
      <c r="I599" s="682">
        <v>87</v>
      </c>
    </row>
    <row r="600" spans="2:9">
      <c r="B600" s="681" t="s">
        <v>2192</v>
      </c>
      <c r="C600" s="681" t="s">
        <v>2061</v>
      </c>
      <c r="D600" s="681" t="s">
        <v>975</v>
      </c>
      <c r="E600" s="681" t="s">
        <v>2193</v>
      </c>
      <c r="F600" s="681" t="s">
        <v>946</v>
      </c>
      <c r="G600" s="681" t="s">
        <v>2187</v>
      </c>
      <c r="H600" s="681" t="s">
        <v>1472</v>
      </c>
      <c r="I600" s="682">
        <v>37.5</v>
      </c>
    </row>
    <row r="601" spans="2:9">
      <c r="B601" s="681" t="s">
        <v>2194</v>
      </c>
      <c r="C601" s="681" t="s">
        <v>2061</v>
      </c>
      <c r="D601" s="681" t="s">
        <v>975</v>
      </c>
      <c r="E601" s="681" t="s">
        <v>2195</v>
      </c>
      <c r="F601" s="681" t="s">
        <v>946</v>
      </c>
      <c r="G601" s="681" t="s">
        <v>2187</v>
      </c>
      <c r="H601" s="681" t="s">
        <v>1472</v>
      </c>
      <c r="I601" s="682">
        <v>85</v>
      </c>
    </row>
    <row r="602" spans="2:9">
      <c r="B602" s="681" t="s">
        <v>2196</v>
      </c>
      <c r="C602" s="681" t="s">
        <v>2061</v>
      </c>
      <c r="D602" s="681" t="s">
        <v>975</v>
      </c>
      <c r="E602" s="681" t="s">
        <v>2197</v>
      </c>
      <c r="F602" s="681" t="s">
        <v>946</v>
      </c>
      <c r="G602" s="681" t="s">
        <v>2187</v>
      </c>
      <c r="H602" s="681" t="s">
        <v>1472</v>
      </c>
      <c r="I602" s="682">
        <v>4.5</v>
      </c>
    </row>
    <row r="603" spans="2:9">
      <c r="B603" s="681" t="s">
        <v>2198</v>
      </c>
      <c r="C603" s="681" t="s">
        <v>2061</v>
      </c>
      <c r="D603" s="681" t="s">
        <v>975</v>
      </c>
      <c r="E603" s="681" t="s">
        <v>2199</v>
      </c>
      <c r="F603" s="681" t="s">
        <v>946</v>
      </c>
      <c r="G603" s="681" t="s">
        <v>2187</v>
      </c>
      <c r="H603" s="681" t="s">
        <v>1472</v>
      </c>
      <c r="I603" s="682">
        <v>32</v>
      </c>
    </row>
    <row r="604" spans="2:9">
      <c r="B604" s="681" t="s">
        <v>2200</v>
      </c>
      <c r="C604" s="681" t="s">
        <v>2061</v>
      </c>
      <c r="D604" s="681" t="s">
        <v>975</v>
      </c>
      <c r="E604" s="681" t="s">
        <v>2201</v>
      </c>
      <c r="F604" s="681" t="s">
        <v>946</v>
      </c>
      <c r="G604" s="681" t="s">
        <v>2187</v>
      </c>
      <c r="H604" s="681" t="s">
        <v>1472</v>
      </c>
      <c r="I604" s="682">
        <v>9.6999999999999993</v>
      </c>
    </row>
    <row r="605" spans="2:9">
      <c r="B605" s="681" t="s">
        <v>2202</v>
      </c>
      <c r="C605" s="681" t="s">
        <v>2061</v>
      </c>
      <c r="D605" s="681" t="s">
        <v>975</v>
      </c>
      <c r="E605" s="681" t="s">
        <v>2203</v>
      </c>
      <c r="F605" s="681" t="s">
        <v>946</v>
      </c>
      <c r="G605" s="681" t="s">
        <v>2187</v>
      </c>
      <c r="H605" s="681" t="s">
        <v>1472</v>
      </c>
      <c r="I605" s="682">
        <v>7.5</v>
      </c>
    </row>
    <row r="606" spans="2:9">
      <c r="B606" s="681" t="s">
        <v>2204</v>
      </c>
      <c r="C606" s="681" t="s">
        <v>2061</v>
      </c>
      <c r="D606" s="681" t="s">
        <v>975</v>
      </c>
      <c r="E606" s="681" t="s">
        <v>2205</v>
      </c>
      <c r="F606" s="681" t="s">
        <v>946</v>
      </c>
      <c r="G606" s="681" t="s">
        <v>2187</v>
      </c>
      <c r="H606" s="681" t="s">
        <v>1472</v>
      </c>
      <c r="I606" s="682">
        <v>38.5</v>
      </c>
    </row>
    <row r="607" spans="2:9">
      <c r="B607" s="681" t="s">
        <v>2206</v>
      </c>
      <c r="C607" s="681" t="s">
        <v>2061</v>
      </c>
      <c r="D607" s="681" t="s">
        <v>975</v>
      </c>
      <c r="E607" s="681" t="s">
        <v>2207</v>
      </c>
      <c r="F607" s="681" t="s">
        <v>946</v>
      </c>
      <c r="G607" s="681" t="s">
        <v>2208</v>
      </c>
      <c r="H607" s="681" t="s">
        <v>1472</v>
      </c>
      <c r="I607" s="682">
        <v>7.8</v>
      </c>
    </row>
    <row r="608" spans="2:9">
      <c r="B608" s="681" t="s">
        <v>2209</v>
      </c>
      <c r="C608" s="681" t="s">
        <v>2061</v>
      </c>
      <c r="D608" s="681" t="s">
        <v>975</v>
      </c>
      <c r="E608" s="681" t="s">
        <v>2210</v>
      </c>
      <c r="F608" s="681" t="s">
        <v>946</v>
      </c>
      <c r="G608" s="681" t="s">
        <v>2208</v>
      </c>
      <c r="H608" s="681" t="s">
        <v>1472</v>
      </c>
      <c r="I608" s="682">
        <v>65.2</v>
      </c>
    </row>
    <row r="609" spans="2:9">
      <c r="B609" s="681" t="s">
        <v>2211</v>
      </c>
      <c r="C609" s="681" t="s">
        <v>2061</v>
      </c>
      <c r="D609" s="681" t="s">
        <v>975</v>
      </c>
      <c r="E609" s="681" t="s">
        <v>2212</v>
      </c>
      <c r="F609" s="681" t="s">
        <v>946</v>
      </c>
      <c r="G609" s="681" t="s">
        <v>2208</v>
      </c>
      <c r="H609" s="681" t="s">
        <v>1472</v>
      </c>
      <c r="I609" s="682">
        <v>41</v>
      </c>
    </row>
    <row r="610" spans="2:9">
      <c r="B610" s="681" t="s">
        <v>2213</v>
      </c>
      <c r="C610" s="681" t="s">
        <v>2061</v>
      </c>
      <c r="D610" s="681" t="s">
        <v>975</v>
      </c>
      <c r="E610" s="681" t="s">
        <v>2214</v>
      </c>
      <c r="F610" s="681" t="s">
        <v>946</v>
      </c>
      <c r="G610" s="681" t="s">
        <v>2208</v>
      </c>
      <c r="H610" s="681" t="s">
        <v>1472</v>
      </c>
      <c r="I610" s="682">
        <v>14</v>
      </c>
    </row>
    <row r="611" spans="2:9">
      <c r="B611" s="681" t="s">
        <v>2215</v>
      </c>
      <c r="C611" s="681" t="s">
        <v>2061</v>
      </c>
      <c r="D611" s="681" t="s">
        <v>975</v>
      </c>
      <c r="E611" s="681" t="s">
        <v>2216</v>
      </c>
      <c r="F611" s="681" t="s">
        <v>1258</v>
      </c>
      <c r="G611" s="681" t="s">
        <v>1467</v>
      </c>
      <c r="H611" s="681" t="s">
        <v>1472</v>
      </c>
      <c r="I611" s="682">
        <v>16.3</v>
      </c>
    </row>
    <row r="612" spans="2:9">
      <c r="B612" s="681" t="s">
        <v>2217</v>
      </c>
      <c r="C612" s="681" t="s">
        <v>2061</v>
      </c>
      <c r="D612" s="681" t="s">
        <v>975</v>
      </c>
      <c r="E612" s="681" t="s">
        <v>2218</v>
      </c>
      <c r="F612" s="681" t="s">
        <v>1258</v>
      </c>
      <c r="G612" s="681" t="s">
        <v>1467</v>
      </c>
      <c r="H612" s="681" t="s">
        <v>1472</v>
      </c>
      <c r="I612" s="682">
        <v>6.7</v>
      </c>
    </row>
    <row r="613" spans="2:9">
      <c r="B613" s="681" t="s">
        <v>2219</v>
      </c>
      <c r="C613" s="681" t="s">
        <v>2061</v>
      </c>
      <c r="D613" s="681" t="s">
        <v>975</v>
      </c>
      <c r="E613" s="681" t="s">
        <v>2220</v>
      </c>
      <c r="F613" s="681" t="s">
        <v>1258</v>
      </c>
      <c r="G613" s="681" t="s">
        <v>2221</v>
      </c>
      <c r="H613" s="681" t="s">
        <v>1472</v>
      </c>
      <c r="I613" s="682">
        <v>4.7</v>
      </c>
    </row>
    <row r="614" spans="2:9">
      <c r="B614" s="681" t="s">
        <v>2222</v>
      </c>
      <c r="C614" s="681" t="s">
        <v>2061</v>
      </c>
      <c r="D614" s="681" t="s">
        <v>975</v>
      </c>
      <c r="E614" s="681" t="s">
        <v>2156</v>
      </c>
      <c r="F614" s="681" t="s">
        <v>1258</v>
      </c>
      <c r="G614" s="681" t="s">
        <v>2221</v>
      </c>
      <c r="H614" s="681" t="s">
        <v>1472</v>
      </c>
      <c r="I614" s="682">
        <v>28</v>
      </c>
    </row>
    <row r="615" spans="2:9">
      <c r="B615" s="681" t="s">
        <v>2223</v>
      </c>
      <c r="C615" s="681" t="s">
        <v>2061</v>
      </c>
      <c r="D615" s="681" t="s">
        <v>975</v>
      </c>
      <c r="E615" s="681" t="s">
        <v>2224</v>
      </c>
      <c r="F615" s="681" t="s">
        <v>1258</v>
      </c>
      <c r="G615" s="681" t="s">
        <v>2221</v>
      </c>
      <c r="H615" s="681" t="s">
        <v>1472</v>
      </c>
      <c r="I615" s="682">
        <v>33.6</v>
      </c>
    </row>
    <row r="616" spans="2:9">
      <c r="B616" s="681" t="s">
        <v>2225</v>
      </c>
      <c r="C616" s="681" t="s">
        <v>2061</v>
      </c>
      <c r="D616" s="681" t="s">
        <v>975</v>
      </c>
      <c r="E616" s="681" t="s">
        <v>2226</v>
      </c>
      <c r="F616" s="681" t="s">
        <v>1258</v>
      </c>
      <c r="G616" s="681" t="s">
        <v>2221</v>
      </c>
      <c r="H616" s="681" t="s">
        <v>1472</v>
      </c>
      <c r="I616" s="682">
        <v>6.5</v>
      </c>
    </row>
    <row r="617" spans="2:9">
      <c r="B617" s="681" t="s">
        <v>2227</v>
      </c>
      <c r="C617" s="681" t="s">
        <v>2061</v>
      </c>
      <c r="D617" s="681" t="s">
        <v>975</v>
      </c>
      <c r="E617" s="681" t="s">
        <v>2228</v>
      </c>
      <c r="F617" s="681" t="s">
        <v>1258</v>
      </c>
      <c r="G617" s="681" t="s">
        <v>2221</v>
      </c>
      <c r="H617" s="681" t="s">
        <v>1472</v>
      </c>
      <c r="I617" s="682">
        <v>20.6</v>
      </c>
    </row>
    <row r="618" spans="2:9">
      <c r="B618" s="681" t="s">
        <v>2229</v>
      </c>
      <c r="C618" s="681" t="s">
        <v>2061</v>
      </c>
      <c r="D618" s="681" t="s">
        <v>975</v>
      </c>
      <c r="E618" s="681" t="s">
        <v>2230</v>
      </c>
      <c r="F618" s="681" t="s">
        <v>1258</v>
      </c>
      <c r="G618" s="681" t="s">
        <v>2221</v>
      </c>
      <c r="H618" s="681" t="s">
        <v>1472</v>
      </c>
      <c r="I618" s="682">
        <v>6.7</v>
      </c>
    </row>
    <row r="619" spans="2:9">
      <c r="B619" s="681" t="s">
        <v>2231</v>
      </c>
      <c r="C619" s="681" t="s">
        <v>2061</v>
      </c>
      <c r="D619" s="681" t="s">
        <v>975</v>
      </c>
      <c r="E619" s="681" t="s">
        <v>1375</v>
      </c>
      <c r="F619" s="681" t="s">
        <v>1258</v>
      </c>
      <c r="G619" s="681" t="s">
        <v>2221</v>
      </c>
      <c r="H619" s="681" t="s">
        <v>1472</v>
      </c>
      <c r="I619" s="682">
        <v>14.6</v>
      </c>
    </row>
    <row r="620" spans="2:9">
      <c r="B620" s="681" t="s">
        <v>2232</v>
      </c>
      <c r="C620" s="681" t="s">
        <v>2061</v>
      </c>
      <c r="D620" s="681" t="s">
        <v>975</v>
      </c>
      <c r="E620" s="681" t="s">
        <v>2233</v>
      </c>
      <c r="F620" s="681" t="s">
        <v>1258</v>
      </c>
      <c r="G620" s="681" t="s">
        <v>2221</v>
      </c>
      <c r="H620" s="681" t="s">
        <v>1472</v>
      </c>
      <c r="I620" s="682">
        <v>8.5</v>
      </c>
    </row>
    <row r="621" spans="2:9">
      <c r="B621" s="681" t="s">
        <v>2234</v>
      </c>
      <c r="C621" s="681" t="s">
        <v>2061</v>
      </c>
      <c r="D621" s="681" t="s">
        <v>975</v>
      </c>
      <c r="E621" s="681" t="s">
        <v>1368</v>
      </c>
      <c r="F621" s="681" t="s">
        <v>1258</v>
      </c>
      <c r="G621" s="681" t="s">
        <v>2221</v>
      </c>
      <c r="H621" s="681" t="s">
        <v>1472</v>
      </c>
      <c r="I621" s="682">
        <v>70</v>
      </c>
    </row>
    <row r="622" spans="2:9">
      <c r="B622" s="681" t="s">
        <v>2235</v>
      </c>
      <c r="C622" s="681" t="s">
        <v>2061</v>
      </c>
      <c r="D622" s="681" t="s">
        <v>975</v>
      </c>
      <c r="E622" s="681" t="s">
        <v>2236</v>
      </c>
      <c r="F622" s="681" t="s">
        <v>1258</v>
      </c>
      <c r="G622" s="681" t="s">
        <v>2221</v>
      </c>
      <c r="H622" s="681" t="s">
        <v>1472</v>
      </c>
      <c r="I622" s="682">
        <v>14.6</v>
      </c>
    </row>
    <row r="623" spans="2:9">
      <c r="B623" s="681" t="s">
        <v>2237</v>
      </c>
      <c r="C623" s="681" t="s">
        <v>2061</v>
      </c>
      <c r="D623" s="681" t="s">
        <v>975</v>
      </c>
      <c r="E623" s="681" t="s">
        <v>2238</v>
      </c>
      <c r="F623" s="681" t="s">
        <v>1258</v>
      </c>
      <c r="G623" s="681" t="s">
        <v>2221</v>
      </c>
      <c r="H623" s="681" t="s">
        <v>1472</v>
      </c>
      <c r="I623" s="682">
        <v>3.7</v>
      </c>
    </row>
    <row r="624" spans="2:9">
      <c r="B624" s="681" t="s">
        <v>2239</v>
      </c>
      <c r="C624" s="681" t="s">
        <v>2061</v>
      </c>
      <c r="D624" s="681" t="s">
        <v>975</v>
      </c>
      <c r="E624" s="681" t="s">
        <v>2240</v>
      </c>
      <c r="F624" s="681" t="s">
        <v>1258</v>
      </c>
      <c r="G624" s="681" t="s">
        <v>2221</v>
      </c>
      <c r="H624" s="681" t="s">
        <v>1472</v>
      </c>
      <c r="I624" s="682">
        <v>8.5</v>
      </c>
    </row>
    <row r="625" spans="2:9">
      <c r="B625" s="681" t="s">
        <v>2241</v>
      </c>
      <c r="C625" s="681" t="s">
        <v>2061</v>
      </c>
      <c r="D625" s="681" t="s">
        <v>975</v>
      </c>
      <c r="E625" s="681" t="s">
        <v>2242</v>
      </c>
      <c r="F625" s="681" t="s">
        <v>1258</v>
      </c>
      <c r="G625" s="681" t="s">
        <v>2221</v>
      </c>
      <c r="H625" s="681" t="s">
        <v>1472</v>
      </c>
      <c r="I625" s="682">
        <v>6</v>
      </c>
    </row>
    <row r="626" spans="2:9">
      <c r="B626" s="681" t="s">
        <v>2243</v>
      </c>
      <c r="C626" s="681" t="s">
        <v>2061</v>
      </c>
      <c r="D626" s="681" t="s">
        <v>975</v>
      </c>
      <c r="E626" s="681" t="s">
        <v>2244</v>
      </c>
      <c r="F626" s="681" t="s">
        <v>1258</v>
      </c>
      <c r="G626" s="681" t="s">
        <v>2245</v>
      </c>
      <c r="H626" s="681" t="s">
        <v>1472</v>
      </c>
      <c r="I626" s="682">
        <v>8.5</v>
      </c>
    </row>
    <row r="627" spans="2:9">
      <c r="B627" s="681" t="s">
        <v>2246</v>
      </c>
      <c r="C627" s="681" t="s">
        <v>2061</v>
      </c>
      <c r="D627" s="681" t="s">
        <v>975</v>
      </c>
      <c r="E627" s="681" t="s">
        <v>2247</v>
      </c>
      <c r="F627" s="681" t="s">
        <v>1258</v>
      </c>
      <c r="G627" s="681" t="s">
        <v>2245</v>
      </c>
      <c r="H627" s="681" t="s">
        <v>1472</v>
      </c>
      <c r="I627" s="682">
        <v>12.1</v>
      </c>
    </row>
    <row r="628" spans="2:9">
      <c r="B628" s="681" t="s">
        <v>2248</v>
      </c>
      <c r="C628" s="681" t="s">
        <v>2061</v>
      </c>
      <c r="D628" s="681" t="s">
        <v>975</v>
      </c>
      <c r="E628" s="681" t="s">
        <v>2249</v>
      </c>
      <c r="F628" s="681" t="s">
        <v>1258</v>
      </c>
      <c r="G628" s="681" t="s">
        <v>2245</v>
      </c>
      <c r="H628" s="681" t="s">
        <v>1472</v>
      </c>
      <c r="I628" s="682">
        <v>20.6</v>
      </c>
    </row>
    <row r="629" spans="2:9">
      <c r="B629" s="681" t="s">
        <v>2250</v>
      </c>
      <c r="C629" s="681" t="s">
        <v>2061</v>
      </c>
      <c r="D629" s="681" t="s">
        <v>975</v>
      </c>
      <c r="E629" s="681" t="s">
        <v>2251</v>
      </c>
      <c r="F629" s="681" t="s">
        <v>1258</v>
      </c>
      <c r="G629" s="681" t="s">
        <v>2245</v>
      </c>
      <c r="H629" s="681" t="s">
        <v>1472</v>
      </c>
      <c r="I629" s="682">
        <v>27.5</v>
      </c>
    </row>
    <row r="630" spans="2:9">
      <c r="B630" s="681" t="s">
        <v>2252</v>
      </c>
      <c r="C630" s="681" t="s">
        <v>2061</v>
      </c>
      <c r="D630" s="681" t="s">
        <v>975</v>
      </c>
      <c r="E630" s="681" t="s">
        <v>2253</v>
      </c>
      <c r="F630" s="681" t="s">
        <v>1258</v>
      </c>
      <c r="G630" s="681" t="s">
        <v>2245</v>
      </c>
      <c r="H630" s="681" t="s">
        <v>1472</v>
      </c>
      <c r="I630" s="682">
        <v>149.1</v>
      </c>
    </row>
    <row r="631" spans="2:9">
      <c r="B631" s="681" t="s">
        <v>2254</v>
      </c>
      <c r="C631" s="681" t="s">
        <v>2061</v>
      </c>
      <c r="D631" s="681" t="s">
        <v>975</v>
      </c>
      <c r="E631" s="681" t="s">
        <v>1510</v>
      </c>
      <c r="F631" s="681" t="s">
        <v>1258</v>
      </c>
      <c r="G631" s="681" t="s">
        <v>2245</v>
      </c>
      <c r="H631" s="681" t="s">
        <v>1472</v>
      </c>
      <c r="I631" s="682">
        <v>10</v>
      </c>
    </row>
    <row r="632" spans="2:9">
      <c r="B632" s="681" t="s">
        <v>2255</v>
      </c>
      <c r="C632" s="681" t="s">
        <v>2061</v>
      </c>
      <c r="D632" s="681" t="s">
        <v>975</v>
      </c>
      <c r="E632" s="681" t="s">
        <v>2256</v>
      </c>
      <c r="F632" s="681" t="s">
        <v>1258</v>
      </c>
      <c r="G632" s="681" t="s">
        <v>2245</v>
      </c>
      <c r="H632" s="681" t="s">
        <v>1472</v>
      </c>
      <c r="I632" s="682">
        <v>9</v>
      </c>
    </row>
    <row r="633" spans="2:9">
      <c r="B633" s="681" t="s">
        <v>2257</v>
      </c>
      <c r="C633" s="681" t="s">
        <v>2061</v>
      </c>
      <c r="D633" s="681" t="s">
        <v>975</v>
      </c>
      <c r="E633" s="681" t="s">
        <v>1566</v>
      </c>
      <c r="F633" s="681" t="s">
        <v>1258</v>
      </c>
      <c r="G633" s="681" t="s">
        <v>2245</v>
      </c>
      <c r="H633" s="681" t="s">
        <v>1472</v>
      </c>
      <c r="I633" s="682">
        <v>10.6</v>
      </c>
    </row>
    <row r="634" spans="2:9">
      <c r="B634" s="681" t="s">
        <v>2258</v>
      </c>
      <c r="C634" s="681" t="s">
        <v>2061</v>
      </c>
      <c r="D634" s="681" t="s">
        <v>975</v>
      </c>
      <c r="E634" s="681" t="s">
        <v>2259</v>
      </c>
      <c r="F634" s="681" t="s">
        <v>1258</v>
      </c>
      <c r="G634" s="681" t="s">
        <v>2260</v>
      </c>
      <c r="H634" s="681" t="s">
        <v>1472</v>
      </c>
      <c r="I634" s="682">
        <v>50</v>
      </c>
    </row>
    <row r="635" spans="2:9">
      <c r="B635" s="681" t="s">
        <v>2261</v>
      </c>
      <c r="C635" s="681" t="s">
        <v>2061</v>
      </c>
      <c r="D635" s="681" t="s">
        <v>975</v>
      </c>
      <c r="E635" s="681" t="s">
        <v>2262</v>
      </c>
      <c r="F635" s="681" t="s">
        <v>1258</v>
      </c>
      <c r="G635" s="681" t="s">
        <v>2260</v>
      </c>
      <c r="H635" s="681" t="s">
        <v>1472</v>
      </c>
      <c r="I635" s="682">
        <v>51</v>
      </c>
    </row>
    <row r="636" spans="2:9">
      <c r="B636" s="681" t="s">
        <v>2263</v>
      </c>
      <c r="C636" s="681" t="s">
        <v>2061</v>
      </c>
      <c r="D636" s="681" t="s">
        <v>975</v>
      </c>
      <c r="E636" s="681" t="s">
        <v>2264</v>
      </c>
      <c r="F636" s="681" t="s">
        <v>1258</v>
      </c>
      <c r="G636" s="681" t="s">
        <v>2265</v>
      </c>
      <c r="H636" s="681" t="s">
        <v>1472</v>
      </c>
      <c r="I636" s="682">
        <v>13.6</v>
      </c>
    </row>
    <row r="637" spans="2:9">
      <c r="B637" s="681" t="s">
        <v>2266</v>
      </c>
      <c r="C637" s="681" t="s">
        <v>2061</v>
      </c>
      <c r="D637" s="681" t="s">
        <v>975</v>
      </c>
      <c r="E637" s="681" t="s">
        <v>1595</v>
      </c>
      <c r="F637" s="681" t="s">
        <v>1258</v>
      </c>
      <c r="G637" s="681" t="s">
        <v>2267</v>
      </c>
      <c r="H637" s="681" t="s">
        <v>1472</v>
      </c>
      <c r="I637" s="682">
        <v>7.5</v>
      </c>
    </row>
    <row r="638" spans="2:9">
      <c r="B638" s="681" t="s">
        <v>2268</v>
      </c>
      <c r="C638" s="681" t="s">
        <v>2061</v>
      </c>
      <c r="D638" s="681" t="s">
        <v>975</v>
      </c>
      <c r="E638" s="681" t="s">
        <v>2269</v>
      </c>
      <c r="F638" s="681" t="s">
        <v>1258</v>
      </c>
      <c r="G638" s="681" t="s">
        <v>2267</v>
      </c>
      <c r="H638" s="681" t="s">
        <v>1472</v>
      </c>
      <c r="I638" s="682">
        <v>21.2</v>
      </c>
    </row>
    <row r="639" spans="2:9">
      <c r="B639" s="681" t="s">
        <v>2270</v>
      </c>
      <c r="C639" s="681" t="s">
        <v>2061</v>
      </c>
      <c r="D639" s="681" t="s">
        <v>975</v>
      </c>
      <c r="E639" s="681" t="s">
        <v>2271</v>
      </c>
      <c r="F639" s="681" t="s">
        <v>1258</v>
      </c>
      <c r="G639" s="681" t="s">
        <v>2267</v>
      </c>
      <c r="H639" s="681" t="s">
        <v>1472</v>
      </c>
      <c r="I639" s="682">
        <v>11.5</v>
      </c>
    </row>
    <row r="640" spans="2:9">
      <c r="B640" s="681" t="s">
        <v>2272</v>
      </c>
      <c r="C640" s="681" t="s">
        <v>2061</v>
      </c>
      <c r="D640" s="681" t="s">
        <v>975</v>
      </c>
      <c r="E640" s="681" t="s">
        <v>2273</v>
      </c>
      <c r="F640" s="681" t="s">
        <v>1258</v>
      </c>
      <c r="G640" s="681" t="s">
        <v>2267</v>
      </c>
      <c r="H640" s="681" t="s">
        <v>1472</v>
      </c>
      <c r="I640" s="682">
        <v>4</v>
      </c>
    </row>
    <row r="641" spans="2:9">
      <c r="B641" s="681" t="s">
        <v>2274</v>
      </c>
      <c r="C641" s="681" t="s">
        <v>2061</v>
      </c>
      <c r="D641" s="681" t="s">
        <v>975</v>
      </c>
      <c r="E641" s="681" t="s">
        <v>2275</v>
      </c>
      <c r="F641" s="681" t="s">
        <v>1258</v>
      </c>
      <c r="G641" s="681" t="s">
        <v>2267</v>
      </c>
      <c r="H641" s="681" t="s">
        <v>1472</v>
      </c>
      <c r="I641" s="682">
        <v>3</v>
      </c>
    </row>
    <row r="642" spans="2:9">
      <c r="B642" s="681" t="s">
        <v>2276</v>
      </c>
      <c r="C642" s="681" t="s">
        <v>2061</v>
      </c>
      <c r="D642" s="681" t="s">
        <v>975</v>
      </c>
      <c r="E642" s="681" t="s">
        <v>2277</v>
      </c>
      <c r="F642" s="681" t="s">
        <v>1258</v>
      </c>
      <c r="G642" s="681" t="s">
        <v>2267</v>
      </c>
      <c r="H642" s="681" t="s">
        <v>1472</v>
      </c>
      <c r="I642" s="682">
        <v>3</v>
      </c>
    </row>
    <row r="643" spans="2:9">
      <c r="B643" s="681" t="s">
        <v>2278</v>
      </c>
      <c r="C643" s="681" t="s">
        <v>2061</v>
      </c>
      <c r="D643" s="681" t="s">
        <v>975</v>
      </c>
      <c r="E643" s="681" t="s">
        <v>2279</v>
      </c>
      <c r="F643" s="681" t="s">
        <v>1258</v>
      </c>
      <c r="G643" s="681" t="s">
        <v>2267</v>
      </c>
      <c r="H643" s="681" t="s">
        <v>1472</v>
      </c>
      <c r="I643" s="682">
        <v>5.6</v>
      </c>
    </row>
    <row r="644" spans="2:9">
      <c r="B644" s="681" t="s">
        <v>2280</v>
      </c>
      <c r="C644" s="681" t="s">
        <v>2061</v>
      </c>
      <c r="D644" s="681" t="s">
        <v>975</v>
      </c>
      <c r="E644" s="681" t="s">
        <v>2281</v>
      </c>
      <c r="F644" s="681" t="s">
        <v>1258</v>
      </c>
      <c r="G644" s="681" t="s">
        <v>2282</v>
      </c>
      <c r="H644" s="681" t="s">
        <v>1472</v>
      </c>
      <c r="I644" s="682">
        <v>16.8</v>
      </c>
    </row>
    <row r="645" spans="2:9">
      <c r="B645" s="681" t="s">
        <v>2283</v>
      </c>
      <c r="C645" s="681" t="s">
        <v>2061</v>
      </c>
      <c r="D645" s="681" t="s">
        <v>975</v>
      </c>
      <c r="E645" s="681" t="s">
        <v>2284</v>
      </c>
      <c r="F645" s="681" t="s">
        <v>1258</v>
      </c>
      <c r="G645" s="681" t="s">
        <v>2282</v>
      </c>
      <c r="H645" s="681" t="s">
        <v>1472</v>
      </c>
      <c r="I645" s="682">
        <v>2</v>
      </c>
    </row>
    <row r="646" spans="2:9">
      <c r="B646" s="681" t="s">
        <v>2285</v>
      </c>
      <c r="C646" s="681" t="s">
        <v>2061</v>
      </c>
      <c r="D646" s="681" t="s">
        <v>975</v>
      </c>
      <c r="E646" s="681" t="s">
        <v>2286</v>
      </c>
      <c r="F646" s="681" t="s">
        <v>1258</v>
      </c>
      <c r="G646" s="681" t="s">
        <v>2282</v>
      </c>
      <c r="H646" s="681" t="s">
        <v>1472</v>
      </c>
      <c r="I646" s="682">
        <v>4.3</v>
      </c>
    </row>
    <row r="647" spans="2:9">
      <c r="B647" s="681" t="s">
        <v>2287</v>
      </c>
      <c r="C647" s="681" t="s">
        <v>2061</v>
      </c>
      <c r="D647" s="681" t="s">
        <v>975</v>
      </c>
      <c r="E647" s="681" t="s">
        <v>2105</v>
      </c>
      <c r="F647" s="681" t="s">
        <v>1258</v>
      </c>
      <c r="G647" s="681" t="s">
        <v>2288</v>
      </c>
      <c r="H647" s="681" t="s">
        <v>1472</v>
      </c>
      <c r="I647" s="682">
        <v>4.0999999999999996</v>
      </c>
    </row>
    <row r="648" spans="2:9">
      <c r="B648" s="681" t="s">
        <v>2289</v>
      </c>
      <c r="C648" s="681" t="s">
        <v>2061</v>
      </c>
      <c r="D648" s="681" t="s">
        <v>975</v>
      </c>
      <c r="E648" s="681" t="s">
        <v>2290</v>
      </c>
      <c r="F648" s="681" t="s">
        <v>1258</v>
      </c>
      <c r="G648" s="681" t="s">
        <v>2288</v>
      </c>
      <c r="H648" s="681" t="s">
        <v>1472</v>
      </c>
      <c r="I648" s="682">
        <v>31.3</v>
      </c>
    </row>
    <row r="649" spans="2:9">
      <c r="B649" s="681" t="s">
        <v>2291</v>
      </c>
      <c r="C649" s="681" t="s">
        <v>2061</v>
      </c>
      <c r="D649" s="681" t="s">
        <v>975</v>
      </c>
      <c r="E649" s="681" t="s">
        <v>2292</v>
      </c>
      <c r="F649" s="681" t="s">
        <v>1258</v>
      </c>
      <c r="G649" s="681" t="s">
        <v>2288</v>
      </c>
      <c r="H649" s="681" t="s">
        <v>1472</v>
      </c>
      <c r="I649" s="682">
        <v>34</v>
      </c>
    </row>
    <row r="650" spans="2:9">
      <c r="B650" s="681" t="s">
        <v>2293</v>
      </c>
      <c r="C650" s="681" t="s">
        <v>2061</v>
      </c>
      <c r="D650" s="681" t="s">
        <v>975</v>
      </c>
      <c r="E650" s="681" t="s">
        <v>1858</v>
      </c>
      <c r="F650" s="681" t="s">
        <v>1258</v>
      </c>
      <c r="G650" s="681" t="s">
        <v>2288</v>
      </c>
      <c r="H650" s="681" t="s">
        <v>1472</v>
      </c>
      <c r="I650" s="682">
        <v>13</v>
      </c>
    </row>
    <row r="651" spans="2:9">
      <c r="B651" s="681" t="s">
        <v>2294</v>
      </c>
      <c r="C651" s="681" t="s">
        <v>2061</v>
      </c>
      <c r="D651" s="681" t="s">
        <v>975</v>
      </c>
      <c r="E651" s="681" t="s">
        <v>2295</v>
      </c>
      <c r="F651" s="681" t="s">
        <v>1258</v>
      </c>
      <c r="G651" s="681" t="s">
        <v>2288</v>
      </c>
      <c r="H651" s="681" t="s">
        <v>1472</v>
      </c>
      <c r="I651" s="682">
        <v>55</v>
      </c>
    </row>
    <row r="652" spans="2:9">
      <c r="B652" s="681" t="s">
        <v>2296</v>
      </c>
      <c r="C652" s="681" t="s">
        <v>2061</v>
      </c>
      <c r="D652" s="681" t="s">
        <v>975</v>
      </c>
      <c r="E652" s="681" t="s">
        <v>2297</v>
      </c>
      <c r="F652" s="681" t="s">
        <v>1258</v>
      </c>
      <c r="G652" s="681" t="s">
        <v>2288</v>
      </c>
      <c r="H652" s="681" t="s">
        <v>1472</v>
      </c>
      <c r="I652" s="682">
        <v>42</v>
      </c>
    </row>
    <row r="653" spans="2:9">
      <c r="B653" s="681" t="s">
        <v>2298</v>
      </c>
      <c r="C653" s="681" t="s">
        <v>2061</v>
      </c>
      <c r="D653" s="681" t="s">
        <v>975</v>
      </c>
      <c r="E653" s="681" t="s">
        <v>2299</v>
      </c>
      <c r="F653" s="681" t="s">
        <v>1258</v>
      </c>
      <c r="G653" s="681" t="s">
        <v>2288</v>
      </c>
      <c r="H653" s="681" t="s">
        <v>1472</v>
      </c>
      <c r="I653" s="682">
        <v>269.3</v>
      </c>
    </row>
    <row r="654" spans="2:9">
      <c r="B654" s="681" t="s">
        <v>2300</v>
      </c>
      <c r="C654" s="681" t="s">
        <v>2061</v>
      </c>
      <c r="D654" s="681" t="s">
        <v>975</v>
      </c>
      <c r="E654" s="681" t="s">
        <v>2301</v>
      </c>
      <c r="F654" s="681" t="s">
        <v>1258</v>
      </c>
      <c r="G654" s="681" t="s">
        <v>2288</v>
      </c>
      <c r="H654" s="681" t="s">
        <v>1472</v>
      </c>
      <c r="I654" s="682">
        <v>4.4000000000000004</v>
      </c>
    </row>
    <row r="655" spans="2:9">
      <c r="B655" s="681" t="s">
        <v>2302</v>
      </c>
      <c r="C655" s="681" t="s">
        <v>2061</v>
      </c>
      <c r="D655" s="681" t="s">
        <v>975</v>
      </c>
      <c r="E655" s="681" t="s">
        <v>1405</v>
      </c>
      <c r="F655" s="681" t="s">
        <v>1258</v>
      </c>
      <c r="G655" s="681" t="s">
        <v>2288</v>
      </c>
      <c r="H655" s="681" t="s">
        <v>1472</v>
      </c>
      <c r="I655" s="682">
        <v>6.5</v>
      </c>
    </row>
    <row r="656" spans="2:9">
      <c r="B656" s="681" t="s">
        <v>2303</v>
      </c>
      <c r="C656" s="681" t="s">
        <v>2061</v>
      </c>
      <c r="D656" s="681" t="s">
        <v>975</v>
      </c>
      <c r="E656" s="681" t="s">
        <v>2304</v>
      </c>
      <c r="F656" s="681" t="s">
        <v>1258</v>
      </c>
      <c r="G656" s="681" t="s">
        <v>2305</v>
      </c>
      <c r="H656" s="681" t="s">
        <v>1472</v>
      </c>
      <c r="I656" s="682">
        <v>4</v>
      </c>
    </row>
    <row r="657" spans="2:9">
      <c r="B657" s="681" t="s">
        <v>2306</v>
      </c>
      <c r="C657" s="681" t="s">
        <v>2061</v>
      </c>
      <c r="D657" s="681" t="s">
        <v>975</v>
      </c>
      <c r="E657" s="681" t="s">
        <v>2307</v>
      </c>
      <c r="F657" s="681" t="s">
        <v>1258</v>
      </c>
      <c r="G657" s="681" t="s">
        <v>2308</v>
      </c>
      <c r="H657" s="681" t="s">
        <v>1472</v>
      </c>
      <c r="I657" s="682">
        <v>11.8</v>
      </c>
    </row>
    <row r="658" spans="2:9">
      <c r="B658" s="681" t="s">
        <v>2309</v>
      </c>
      <c r="C658" s="681" t="s">
        <v>2061</v>
      </c>
      <c r="D658" s="681" t="s">
        <v>975</v>
      </c>
      <c r="E658" s="681" t="s">
        <v>2153</v>
      </c>
      <c r="F658" s="681" t="s">
        <v>1258</v>
      </c>
      <c r="G658" s="681" t="s">
        <v>2308</v>
      </c>
      <c r="H658" s="681" t="s">
        <v>1472</v>
      </c>
      <c r="I658" s="682">
        <v>4.4000000000000004</v>
      </c>
    </row>
    <row r="659" spans="2:9">
      <c r="B659" s="681" t="s">
        <v>2310</v>
      </c>
      <c r="C659" s="681" t="s">
        <v>2061</v>
      </c>
      <c r="D659" s="681" t="s">
        <v>975</v>
      </c>
      <c r="E659" s="681" t="s">
        <v>2311</v>
      </c>
      <c r="F659" s="681" t="s">
        <v>1258</v>
      </c>
      <c r="G659" s="681" t="s">
        <v>2308</v>
      </c>
      <c r="H659" s="681" t="s">
        <v>1472</v>
      </c>
      <c r="I659" s="682">
        <v>20.100000000000001</v>
      </c>
    </row>
    <row r="660" spans="2:9">
      <c r="B660" s="681" t="s">
        <v>2312</v>
      </c>
      <c r="C660" s="681" t="s">
        <v>2061</v>
      </c>
      <c r="D660" s="681" t="s">
        <v>975</v>
      </c>
      <c r="E660" s="681" t="s">
        <v>2313</v>
      </c>
      <c r="F660" s="681" t="s">
        <v>1258</v>
      </c>
      <c r="G660" s="681" t="s">
        <v>2308</v>
      </c>
      <c r="H660" s="681" t="s">
        <v>1472</v>
      </c>
      <c r="I660" s="682">
        <v>12.5</v>
      </c>
    </row>
    <row r="661" spans="2:9">
      <c r="B661" s="681" t="s">
        <v>2314</v>
      </c>
      <c r="C661" s="681" t="s">
        <v>2061</v>
      </c>
      <c r="D661" s="681" t="s">
        <v>975</v>
      </c>
      <c r="E661" s="681" t="s">
        <v>1246</v>
      </c>
      <c r="F661" s="681" t="s">
        <v>1258</v>
      </c>
      <c r="G661" s="681" t="s">
        <v>2308</v>
      </c>
      <c r="H661" s="681" t="s">
        <v>1472</v>
      </c>
      <c r="I661" s="682">
        <v>6.2</v>
      </c>
    </row>
    <row r="662" spans="2:9">
      <c r="B662" s="681" t="s">
        <v>2315</v>
      </c>
      <c r="C662" s="681" t="s">
        <v>2061</v>
      </c>
      <c r="D662" s="681" t="s">
        <v>975</v>
      </c>
      <c r="E662" s="681" t="s">
        <v>2316</v>
      </c>
      <c r="F662" s="681" t="s">
        <v>1258</v>
      </c>
      <c r="G662" s="681" t="s">
        <v>2308</v>
      </c>
      <c r="H662" s="681" t="s">
        <v>1472</v>
      </c>
      <c r="I662" s="682">
        <v>7</v>
      </c>
    </row>
    <row r="663" spans="2:9">
      <c r="B663" s="681" t="s">
        <v>2317</v>
      </c>
      <c r="C663" s="681" t="s">
        <v>2061</v>
      </c>
      <c r="D663" s="681" t="s">
        <v>975</v>
      </c>
      <c r="E663" s="681" t="s">
        <v>2318</v>
      </c>
      <c r="F663" s="681" t="s">
        <v>1258</v>
      </c>
      <c r="G663" s="681" t="s">
        <v>2319</v>
      </c>
      <c r="H663" s="681" t="s">
        <v>1472</v>
      </c>
      <c r="I663" s="682">
        <v>2</v>
      </c>
    </row>
    <row r="664" spans="2:9">
      <c r="B664" s="681" t="s">
        <v>2320</v>
      </c>
      <c r="C664" s="681" t="s">
        <v>2061</v>
      </c>
      <c r="D664" s="681" t="s">
        <v>975</v>
      </c>
      <c r="E664" s="681" t="s">
        <v>1299</v>
      </c>
      <c r="F664" s="681" t="s">
        <v>1258</v>
      </c>
      <c r="G664" s="681" t="s">
        <v>2319</v>
      </c>
      <c r="H664" s="681" t="s">
        <v>1472</v>
      </c>
      <c r="I664" s="682">
        <v>2.5</v>
      </c>
    </row>
    <row r="665" spans="2:9">
      <c r="B665" s="681" t="s">
        <v>2321</v>
      </c>
      <c r="C665" s="681" t="s">
        <v>2061</v>
      </c>
      <c r="D665" s="681" t="s">
        <v>975</v>
      </c>
      <c r="E665" s="681" t="s">
        <v>2322</v>
      </c>
      <c r="F665" s="681" t="s">
        <v>1258</v>
      </c>
      <c r="G665" s="681" t="s">
        <v>2319</v>
      </c>
      <c r="H665" s="681" t="s">
        <v>1472</v>
      </c>
      <c r="I665" s="682">
        <v>5</v>
      </c>
    </row>
    <row r="666" spans="2:9">
      <c r="B666" s="681" t="s">
        <v>2323</v>
      </c>
      <c r="C666" s="681" t="s">
        <v>2061</v>
      </c>
      <c r="D666" s="681" t="s">
        <v>975</v>
      </c>
      <c r="E666" s="681" t="s">
        <v>2324</v>
      </c>
      <c r="F666" s="681" t="s">
        <v>1258</v>
      </c>
      <c r="G666" s="681" t="s">
        <v>2319</v>
      </c>
      <c r="H666" s="681" t="s">
        <v>1472</v>
      </c>
      <c r="I666" s="682">
        <v>4</v>
      </c>
    </row>
    <row r="667" spans="2:9">
      <c r="B667" s="681" t="s">
        <v>2325</v>
      </c>
      <c r="C667" s="681" t="s">
        <v>2061</v>
      </c>
      <c r="D667" s="681" t="s">
        <v>975</v>
      </c>
      <c r="E667" s="681" t="s">
        <v>2326</v>
      </c>
      <c r="F667" s="681" t="s">
        <v>1258</v>
      </c>
      <c r="G667" s="681" t="s">
        <v>2319</v>
      </c>
      <c r="H667" s="681" t="s">
        <v>1472</v>
      </c>
      <c r="I667" s="682">
        <v>5.4</v>
      </c>
    </row>
    <row r="668" spans="2:9">
      <c r="B668" s="681" t="s">
        <v>2327</v>
      </c>
      <c r="C668" s="681" t="s">
        <v>2061</v>
      </c>
      <c r="D668" s="681" t="s">
        <v>975</v>
      </c>
      <c r="E668" s="681" t="s">
        <v>2328</v>
      </c>
      <c r="F668" s="681" t="s">
        <v>1258</v>
      </c>
      <c r="G668" s="681" t="s">
        <v>2319</v>
      </c>
      <c r="H668" s="681" t="s">
        <v>1472</v>
      </c>
      <c r="I668" s="682">
        <v>7.7</v>
      </c>
    </row>
    <row r="669" spans="2:9">
      <c r="B669" s="681" t="s">
        <v>2329</v>
      </c>
      <c r="C669" s="681" t="s">
        <v>2061</v>
      </c>
      <c r="D669" s="681" t="s">
        <v>975</v>
      </c>
      <c r="E669" s="681" t="s">
        <v>2330</v>
      </c>
      <c r="F669" s="681" t="s">
        <v>1258</v>
      </c>
      <c r="G669" s="681" t="s">
        <v>2319</v>
      </c>
      <c r="H669" s="681" t="s">
        <v>1472</v>
      </c>
      <c r="I669" s="682">
        <v>3.8</v>
      </c>
    </row>
    <row r="670" spans="2:9">
      <c r="B670" s="681" t="s">
        <v>2331</v>
      </c>
      <c r="C670" s="681" t="s">
        <v>2061</v>
      </c>
      <c r="D670" s="681" t="s">
        <v>975</v>
      </c>
      <c r="E670" s="681" t="s">
        <v>2332</v>
      </c>
      <c r="F670" s="681" t="s">
        <v>1258</v>
      </c>
      <c r="G670" s="681" t="s">
        <v>2333</v>
      </c>
      <c r="H670" s="681" t="s">
        <v>1472</v>
      </c>
      <c r="I670" s="682">
        <v>168</v>
      </c>
    </row>
    <row r="671" spans="2:9">
      <c r="B671" s="681" t="s">
        <v>2334</v>
      </c>
      <c r="C671" s="681" t="s">
        <v>2061</v>
      </c>
      <c r="D671" s="681" t="s">
        <v>975</v>
      </c>
      <c r="E671" s="681" t="s">
        <v>2335</v>
      </c>
      <c r="F671" s="681" t="s">
        <v>1258</v>
      </c>
      <c r="G671" s="681" t="s">
        <v>2333</v>
      </c>
      <c r="H671" s="681" t="s">
        <v>1472</v>
      </c>
      <c r="I671" s="682">
        <v>12</v>
      </c>
    </row>
    <row r="672" spans="2:9">
      <c r="B672" s="681" t="s">
        <v>2336</v>
      </c>
      <c r="C672" s="681" t="s">
        <v>2061</v>
      </c>
      <c r="D672" s="681" t="s">
        <v>975</v>
      </c>
      <c r="E672" s="681" t="s">
        <v>2337</v>
      </c>
      <c r="F672" s="681" t="s">
        <v>1258</v>
      </c>
      <c r="G672" s="681" t="s">
        <v>2333</v>
      </c>
      <c r="H672" s="681" t="s">
        <v>1472</v>
      </c>
      <c r="I672" s="682">
        <v>48.7</v>
      </c>
    </row>
    <row r="673" spans="2:9">
      <c r="B673" s="681" t="s">
        <v>2338</v>
      </c>
      <c r="C673" s="681" t="s">
        <v>2061</v>
      </c>
      <c r="D673" s="681" t="s">
        <v>975</v>
      </c>
      <c r="E673" s="681" t="s">
        <v>2339</v>
      </c>
      <c r="F673" s="681" t="s">
        <v>1258</v>
      </c>
      <c r="G673" s="681" t="s">
        <v>2333</v>
      </c>
      <c r="H673" s="681" t="s">
        <v>1472</v>
      </c>
      <c r="I673" s="682">
        <v>59.5</v>
      </c>
    </row>
    <row r="674" spans="2:9">
      <c r="B674" s="681" t="s">
        <v>2340</v>
      </c>
      <c r="C674" s="681" t="s">
        <v>2061</v>
      </c>
      <c r="D674" s="681" t="s">
        <v>975</v>
      </c>
      <c r="E674" s="681" t="s">
        <v>2341</v>
      </c>
      <c r="F674" s="681" t="s">
        <v>1258</v>
      </c>
      <c r="G674" s="681" t="s">
        <v>2333</v>
      </c>
      <c r="H674" s="681" t="s">
        <v>1472</v>
      </c>
      <c r="I674" s="682">
        <v>38</v>
      </c>
    </row>
    <row r="675" spans="2:9">
      <c r="B675" s="681" t="s">
        <v>2342</v>
      </c>
      <c r="C675" s="681" t="s">
        <v>2061</v>
      </c>
      <c r="D675" s="681" t="s">
        <v>975</v>
      </c>
      <c r="E675" s="681" t="s">
        <v>2343</v>
      </c>
      <c r="F675" s="681" t="s">
        <v>1258</v>
      </c>
      <c r="G675" s="681" t="s">
        <v>2333</v>
      </c>
      <c r="H675" s="681" t="s">
        <v>1472</v>
      </c>
      <c r="I675" s="682">
        <v>9</v>
      </c>
    </row>
    <row r="676" spans="2:9">
      <c r="B676" s="681" t="s">
        <v>2344</v>
      </c>
      <c r="C676" s="681" t="s">
        <v>2061</v>
      </c>
      <c r="D676" s="681" t="s">
        <v>975</v>
      </c>
      <c r="E676" s="681" t="s">
        <v>2345</v>
      </c>
      <c r="F676" s="681" t="s">
        <v>1258</v>
      </c>
      <c r="G676" s="681" t="s">
        <v>2346</v>
      </c>
      <c r="H676" s="681" t="s">
        <v>1472</v>
      </c>
      <c r="I676" s="682">
        <v>5</v>
      </c>
    </row>
    <row r="677" spans="2:9">
      <c r="B677" s="681" t="s">
        <v>2347</v>
      </c>
      <c r="C677" s="681" t="s">
        <v>2061</v>
      </c>
      <c r="D677" s="681" t="s">
        <v>975</v>
      </c>
      <c r="E677" s="681" t="s">
        <v>2348</v>
      </c>
      <c r="F677" s="681" t="s">
        <v>1258</v>
      </c>
      <c r="G677" s="681" t="s">
        <v>2346</v>
      </c>
      <c r="H677" s="681" t="s">
        <v>1472</v>
      </c>
      <c r="I677" s="682">
        <v>5.9</v>
      </c>
    </row>
    <row r="678" spans="2:9">
      <c r="B678" s="681" t="s">
        <v>2349</v>
      </c>
      <c r="C678" s="681" t="s">
        <v>2061</v>
      </c>
      <c r="D678" s="681" t="s">
        <v>975</v>
      </c>
      <c r="E678" s="681" t="s">
        <v>2350</v>
      </c>
      <c r="F678" s="681" t="s">
        <v>1258</v>
      </c>
      <c r="G678" s="681" t="s">
        <v>2351</v>
      </c>
      <c r="H678" s="681" t="s">
        <v>1472</v>
      </c>
      <c r="I678" s="682">
        <v>10.6</v>
      </c>
    </row>
    <row r="679" spans="2:9">
      <c r="B679" s="681" t="s">
        <v>2352</v>
      </c>
      <c r="C679" s="681" t="s">
        <v>2061</v>
      </c>
      <c r="D679" s="681" t="s">
        <v>975</v>
      </c>
      <c r="E679" s="681" t="s">
        <v>2353</v>
      </c>
      <c r="F679" s="681" t="s">
        <v>1258</v>
      </c>
      <c r="G679" s="681" t="s">
        <v>2351</v>
      </c>
      <c r="H679" s="681" t="s">
        <v>1472</v>
      </c>
      <c r="I679" s="682">
        <v>4.2</v>
      </c>
    </row>
    <row r="680" spans="2:9">
      <c r="B680" s="681" t="s">
        <v>2354</v>
      </c>
      <c r="C680" s="681" t="s">
        <v>2061</v>
      </c>
      <c r="D680" s="681" t="s">
        <v>975</v>
      </c>
      <c r="E680" s="681" t="s">
        <v>2355</v>
      </c>
      <c r="F680" s="681" t="s">
        <v>1258</v>
      </c>
      <c r="G680" s="681" t="s">
        <v>2351</v>
      </c>
      <c r="H680" s="681" t="s">
        <v>1472</v>
      </c>
      <c r="I680" s="682">
        <v>68</v>
      </c>
    </row>
    <row r="681" spans="2:9">
      <c r="B681" s="681" t="s">
        <v>2356</v>
      </c>
      <c r="C681" s="681" t="s">
        <v>2061</v>
      </c>
      <c r="D681" s="681" t="s">
        <v>975</v>
      </c>
      <c r="E681" s="681" t="s">
        <v>1198</v>
      </c>
      <c r="F681" s="681" t="s">
        <v>1258</v>
      </c>
      <c r="G681" s="681" t="s">
        <v>2351</v>
      </c>
      <c r="H681" s="681" t="s">
        <v>1472</v>
      </c>
      <c r="I681" s="682">
        <v>6.8</v>
      </c>
    </row>
    <row r="682" spans="2:9">
      <c r="B682" s="681" t="s">
        <v>2357</v>
      </c>
      <c r="C682" s="681" t="s">
        <v>2061</v>
      </c>
      <c r="D682" s="681" t="s">
        <v>975</v>
      </c>
      <c r="E682" s="681" t="s">
        <v>2358</v>
      </c>
      <c r="F682" s="681" t="s">
        <v>1258</v>
      </c>
      <c r="G682" s="681" t="s">
        <v>2351</v>
      </c>
      <c r="H682" s="681" t="s">
        <v>1472</v>
      </c>
      <c r="I682" s="682">
        <v>11.1</v>
      </c>
    </row>
    <row r="683" spans="2:9">
      <c r="B683" s="681" t="s">
        <v>2359</v>
      </c>
      <c r="C683" s="681" t="s">
        <v>2061</v>
      </c>
      <c r="D683" s="681" t="s">
        <v>975</v>
      </c>
      <c r="E683" s="681" t="s">
        <v>2360</v>
      </c>
      <c r="F683" s="681" t="s">
        <v>1258</v>
      </c>
      <c r="G683" s="681" t="s">
        <v>2361</v>
      </c>
      <c r="H683" s="681" t="s">
        <v>1472</v>
      </c>
      <c r="I683" s="682">
        <v>15</v>
      </c>
    </row>
    <row r="684" spans="2:9">
      <c r="B684" s="681" t="s">
        <v>2362</v>
      </c>
      <c r="C684" s="681" t="s">
        <v>2061</v>
      </c>
      <c r="D684" s="681" t="s">
        <v>975</v>
      </c>
      <c r="E684" s="681" t="s">
        <v>2363</v>
      </c>
      <c r="F684" s="681" t="s">
        <v>1258</v>
      </c>
      <c r="G684" s="681" t="s">
        <v>2361</v>
      </c>
      <c r="H684" s="681" t="s">
        <v>1472</v>
      </c>
      <c r="I684" s="682">
        <v>5.4</v>
      </c>
    </row>
    <row r="685" spans="2:9">
      <c r="B685" s="681" t="s">
        <v>2364</v>
      </c>
      <c r="C685" s="681" t="s">
        <v>2061</v>
      </c>
      <c r="D685" s="681" t="s">
        <v>975</v>
      </c>
      <c r="E685" s="681" t="s">
        <v>2365</v>
      </c>
      <c r="F685" s="681" t="s">
        <v>1258</v>
      </c>
      <c r="G685" s="681" t="s">
        <v>2366</v>
      </c>
      <c r="H685" s="681" t="s">
        <v>1472</v>
      </c>
      <c r="I685" s="682">
        <v>4.0999999999999996</v>
      </c>
    </row>
    <row r="686" spans="2:9">
      <c r="B686" s="681" t="s">
        <v>2367</v>
      </c>
      <c r="C686" s="681" t="s">
        <v>2061</v>
      </c>
      <c r="D686" s="681" t="s">
        <v>975</v>
      </c>
      <c r="E686" s="681" t="s">
        <v>2368</v>
      </c>
      <c r="F686" s="681" t="s">
        <v>1258</v>
      </c>
      <c r="G686" s="681" t="s">
        <v>2366</v>
      </c>
      <c r="H686" s="681" t="s">
        <v>1472</v>
      </c>
      <c r="I686" s="682">
        <v>15.6</v>
      </c>
    </row>
    <row r="687" spans="2:9">
      <c r="B687" s="681" t="s">
        <v>2369</v>
      </c>
      <c r="C687" s="681" t="s">
        <v>2061</v>
      </c>
      <c r="D687" s="681" t="s">
        <v>975</v>
      </c>
      <c r="E687" s="681" t="s">
        <v>2370</v>
      </c>
      <c r="F687" s="681" t="s">
        <v>1258</v>
      </c>
      <c r="G687" s="681" t="s">
        <v>2366</v>
      </c>
      <c r="H687" s="681" t="s">
        <v>1472</v>
      </c>
      <c r="I687" s="682">
        <v>20.100000000000001</v>
      </c>
    </row>
    <row r="688" spans="2:9">
      <c r="B688" s="681" t="s">
        <v>2371</v>
      </c>
      <c r="C688" s="681" t="s">
        <v>2061</v>
      </c>
      <c r="D688" s="681" t="s">
        <v>975</v>
      </c>
      <c r="E688" s="681" t="s">
        <v>2372</v>
      </c>
      <c r="F688" s="681" t="s">
        <v>1258</v>
      </c>
      <c r="G688" s="681" t="s">
        <v>2366</v>
      </c>
      <c r="H688" s="681" t="s">
        <v>1472</v>
      </c>
      <c r="I688" s="682">
        <v>10.8</v>
      </c>
    </row>
    <row r="689" spans="2:9">
      <c r="B689" s="681" t="s">
        <v>2373</v>
      </c>
      <c r="C689" s="681" t="s">
        <v>2061</v>
      </c>
      <c r="D689" s="681" t="s">
        <v>975</v>
      </c>
      <c r="E689" s="681" t="s">
        <v>2374</v>
      </c>
      <c r="F689" s="681" t="s">
        <v>1258</v>
      </c>
      <c r="G689" s="681" t="s">
        <v>2366</v>
      </c>
      <c r="H689" s="681" t="s">
        <v>1472</v>
      </c>
      <c r="I689" s="682">
        <v>12</v>
      </c>
    </row>
    <row r="690" spans="2:9">
      <c r="B690" s="681" t="s">
        <v>2375</v>
      </c>
      <c r="C690" s="681" t="s">
        <v>2061</v>
      </c>
      <c r="D690" s="681" t="s">
        <v>975</v>
      </c>
      <c r="E690" s="681" t="s">
        <v>2376</v>
      </c>
      <c r="F690" s="681" t="s">
        <v>1258</v>
      </c>
      <c r="G690" s="681" t="s">
        <v>2366</v>
      </c>
      <c r="H690" s="681" t="s">
        <v>1472</v>
      </c>
      <c r="I690" s="682">
        <v>12.7</v>
      </c>
    </row>
    <row r="691" spans="2:9">
      <c r="B691" s="681" t="s">
        <v>2377</v>
      </c>
      <c r="C691" s="681" t="s">
        <v>2061</v>
      </c>
      <c r="D691" s="681" t="s">
        <v>975</v>
      </c>
      <c r="E691" s="681" t="s">
        <v>2378</v>
      </c>
      <c r="F691" s="681" t="s">
        <v>1258</v>
      </c>
      <c r="G691" s="681" t="s">
        <v>2379</v>
      </c>
      <c r="H691" s="681" t="s">
        <v>1472</v>
      </c>
      <c r="I691" s="682">
        <v>15.7</v>
      </c>
    </row>
    <row r="692" spans="2:9">
      <c r="B692" s="681" t="s">
        <v>2380</v>
      </c>
      <c r="C692" s="681" t="s">
        <v>2061</v>
      </c>
      <c r="D692" s="681" t="s">
        <v>975</v>
      </c>
      <c r="E692" s="681" t="s">
        <v>2381</v>
      </c>
      <c r="F692" s="681" t="s">
        <v>1258</v>
      </c>
      <c r="G692" s="681" t="s">
        <v>2379</v>
      </c>
      <c r="H692" s="681" t="s">
        <v>1472</v>
      </c>
      <c r="I692" s="682">
        <v>16.399999999999999</v>
      </c>
    </row>
    <row r="693" spans="2:9">
      <c r="B693" s="681" t="s">
        <v>2382</v>
      </c>
      <c r="C693" s="681" t="s">
        <v>2061</v>
      </c>
      <c r="D693" s="681" t="s">
        <v>975</v>
      </c>
      <c r="E693" s="681" t="s">
        <v>2383</v>
      </c>
      <c r="F693" s="681" t="s">
        <v>1258</v>
      </c>
      <c r="G693" s="681" t="s">
        <v>2379</v>
      </c>
      <c r="H693" s="681" t="s">
        <v>1472</v>
      </c>
      <c r="I693" s="682">
        <v>11.8</v>
      </c>
    </row>
    <row r="694" spans="2:9">
      <c r="B694" s="681" t="s">
        <v>2384</v>
      </c>
      <c r="C694" s="681" t="s">
        <v>2061</v>
      </c>
      <c r="D694" s="681" t="s">
        <v>975</v>
      </c>
      <c r="E694" s="681" t="s">
        <v>2385</v>
      </c>
      <c r="F694" s="681" t="s">
        <v>1258</v>
      </c>
      <c r="G694" s="681" t="s">
        <v>2386</v>
      </c>
      <c r="H694" s="681" t="s">
        <v>1472</v>
      </c>
      <c r="I694" s="682">
        <v>6.9</v>
      </c>
    </row>
    <row r="695" spans="2:9">
      <c r="B695" s="681" t="s">
        <v>2387</v>
      </c>
      <c r="C695" s="681" t="s">
        <v>2061</v>
      </c>
      <c r="D695" s="681" t="s">
        <v>975</v>
      </c>
      <c r="E695" s="681" t="s">
        <v>2388</v>
      </c>
      <c r="F695" s="681" t="s">
        <v>1258</v>
      </c>
      <c r="G695" s="681" t="s">
        <v>2386</v>
      </c>
      <c r="H695" s="681" t="s">
        <v>1472</v>
      </c>
      <c r="I695" s="682">
        <v>3</v>
      </c>
    </row>
    <row r="696" spans="2:9">
      <c r="B696" s="681" t="s">
        <v>2389</v>
      </c>
      <c r="C696" s="681" t="s">
        <v>2061</v>
      </c>
      <c r="D696" s="681" t="s">
        <v>975</v>
      </c>
      <c r="E696" s="681" t="s">
        <v>2390</v>
      </c>
      <c r="F696" s="681" t="s">
        <v>1258</v>
      </c>
      <c r="G696" s="681" t="s">
        <v>2386</v>
      </c>
      <c r="H696" s="681" t="s">
        <v>1472</v>
      </c>
      <c r="I696" s="682">
        <v>14.9</v>
      </c>
    </row>
    <row r="697" spans="2:9">
      <c r="B697" s="681" t="s">
        <v>2391</v>
      </c>
      <c r="C697" s="681" t="s">
        <v>2061</v>
      </c>
      <c r="D697" s="681" t="s">
        <v>975</v>
      </c>
      <c r="E697" s="681" t="s">
        <v>2392</v>
      </c>
      <c r="F697" s="681" t="s">
        <v>977</v>
      </c>
      <c r="G697" s="681" t="s">
        <v>2067</v>
      </c>
      <c r="H697" s="681" t="s">
        <v>2393</v>
      </c>
      <c r="I697" s="682">
        <v>3.5</v>
      </c>
    </row>
    <row r="698" spans="2:9">
      <c r="B698" s="681" t="s">
        <v>2394</v>
      </c>
      <c r="C698" s="681" t="s">
        <v>2061</v>
      </c>
      <c r="D698" s="681" t="s">
        <v>975</v>
      </c>
      <c r="E698" s="681" t="s">
        <v>1151</v>
      </c>
      <c r="F698" s="681" t="s">
        <v>977</v>
      </c>
      <c r="G698" s="681" t="s">
        <v>2067</v>
      </c>
      <c r="H698" s="681" t="s">
        <v>2393</v>
      </c>
      <c r="I698" s="682">
        <v>13.5</v>
      </c>
    </row>
    <row r="699" spans="2:9">
      <c r="B699" s="681" t="s">
        <v>2395</v>
      </c>
      <c r="C699" s="681" t="s">
        <v>2061</v>
      </c>
      <c r="D699" s="681" t="s">
        <v>975</v>
      </c>
      <c r="E699" s="681" t="s">
        <v>2396</v>
      </c>
      <c r="F699" s="681" t="s">
        <v>977</v>
      </c>
      <c r="G699" s="681" t="s">
        <v>2067</v>
      </c>
      <c r="H699" s="681" t="s">
        <v>2393</v>
      </c>
      <c r="I699" s="682">
        <v>7.2</v>
      </c>
    </row>
    <row r="700" spans="2:9">
      <c r="B700" s="681" t="s">
        <v>2397</v>
      </c>
      <c r="C700" s="681" t="s">
        <v>2061</v>
      </c>
      <c r="D700" s="681" t="s">
        <v>975</v>
      </c>
      <c r="E700" s="681" t="s">
        <v>2398</v>
      </c>
      <c r="F700" s="681" t="s">
        <v>977</v>
      </c>
      <c r="G700" s="681" t="s">
        <v>2067</v>
      </c>
      <c r="H700" s="681" t="s">
        <v>2393</v>
      </c>
      <c r="I700" s="682">
        <v>8.1</v>
      </c>
    </row>
    <row r="701" spans="2:9">
      <c r="B701" s="681" t="s">
        <v>2399</v>
      </c>
      <c r="C701" s="681" t="s">
        <v>2061</v>
      </c>
      <c r="D701" s="681" t="s">
        <v>975</v>
      </c>
      <c r="E701" s="681" t="s">
        <v>2400</v>
      </c>
      <c r="F701" s="681" t="s">
        <v>977</v>
      </c>
      <c r="G701" s="681" t="s">
        <v>2067</v>
      </c>
      <c r="H701" s="681" t="s">
        <v>2393</v>
      </c>
      <c r="I701" s="682">
        <v>13.5</v>
      </c>
    </row>
    <row r="702" spans="2:9">
      <c r="B702" s="681" t="s">
        <v>2401</v>
      </c>
      <c r="C702" s="681" t="s">
        <v>2061</v>
      </c>
      <c r="D702" s="681" t="s">
        <v>975</v>
      </c>
      <c r="E702" s="681" t="s">
        <v>2402</v>
      </c>
      <c r="F702" s="681" t="s">
        <v>977</v>
      </c>
      <c r="G702" s="681" t="s">
        <v>2067</v>
      </c>
      <c r="H702" s="681" t="s">
        <v>2393</v>
      </c>
      <c r="I702" s="682">
        <v>5.5</v>
      </c>
    </row>
    <row r="703" spans="2:9">
      <c r="B703" s="681" t="s">
        <v>2403</v>
      </c>
      <c r="C703" s="681" t="s">
        <v>2061</v>
      </c>
      <c r="D703" s="681" t="s">
        <v>975</v>
      </c>
      <c r="E703" s="681" t="s">
        <v>2404</v>
      </c>
      <c r="F703" s="681" t="s">
        <v>977</v>
      </c>
      <c r="G703" s="681" t="s">
        <v>2067</v>
      </c>
      <c r="H703" s="681" t="s">
        <v>2393</v>
      </c>
      <c r="I703" s="682">
        <v>13.5</v>
      </c>
    </row>
    <row r="704" spans="2:9">
      <c r="B704" s="681" t="s">
        <v>2405</v>
      </c>
      <c r="C704" s="681" t="s">
        <v>2061</v>
      </c>
      <c r="D704" s="681" t="s">
        <v>975</v>
      </c>
      <c r="E704" s="681" t="s">
        <v>1575</v>
      </c>
      <c r="F704" s="681" t="s">
        <v>977</v>
      </c>
      <c r="G704" s="681" t="s">
        <v>2067</v>
      </c>
      <c r="H704" s="681" t="s">
        <v>2393</v>
      </c>
      <c r="I704" s="682">
        <v>64</v>
      </c>
    </row>
    <row r="705" spans="2:9">
      <c r="B705" s="681" t="s">
        <v>2406</v>
      </c>
      <c r="C705" s="681" t="s">
        <v>2061</v>
      </c>
      <c r="D705" s="681" t="s">
        <v>975</v>
      </c>
      <c r="E705" s="681" t="s">
        <v>2407</v>
      </c>
      <c r="F705" s="681" t="s">
        <v>977</v>
      </c>
      <c r="G705" s="681" t="s">
        <v>2067</v>
      </c>
      <c r="H705" s="681" t="s">
        <v>2393</v>
      </c>
      <c r="I705" s="682">
        <v>48.5</v>
      </c>
    </row>
    <row r="706" spans="2:9">
      <c r="B706" s="681" t="s">
        <v>2408</v>
      </c>
      <c r="C706" s="681" t="s">
        <v>2061</v>
      </c>
      <c r="D706" s="681" t="s">
        <v>975</v>
      </c>
      <c r="E706" s="681" t="s">
        <v>2409</v>
      </c>
      <c r="F706" s="681" t="s">
        <v>977</v>
      </c>
      <c r="G706" s="681" t="s">
        <v>2067</v>
      </c>
      <c r="H706" s="681" t="s">
        <v>2393</v>
      </c>
      <c r="I706" s="682">
        <v>14.2</v>
      </c>
    </row>
    <row r="707" spans="2:9">
      <c r="B707" s="681" t="s">
        <v>2410</v>
      </c>
      <c r="C707" s="681" t="s">
        <v>2061</v>
      </c>
      <c r="D707" s="681" t="s">
        <v>975</v>
      </c>
      <c r="E707" s="681" t="s">
        <v>2411</v>
      </c>
      <c r="F707" s="681" t="s">
        <v>977</v>
      </c>
      <c r="G707" s="681" t="s">
        <v>2067</v>
      </c>
      <c r="H707" s="681" t="s">
        <v>2393</v>
      </c>
      <c r="I707" s="682">
        <v>2.7</v>
      </c>
    </row>
    <row r="708" spans="2:9">
      <c r="B708" s="681" t="s">
        <v>2412</v>
      </c>
      <c r="C708" s="681" t="s">
        <v>2061</v>
      </c>
      <c r="D708" s="681" t="s">
        <v>975</v>
      </c>
      <c r="E708" s="681" t="s">
        <v>2413</v>
      </c>
      <c r="F708" s="681" t="s">
        <v>977</v>
      </c>
      <c r="G708" s="681" t="s">
        <v>2067</v>
      </c>
      <c r="H708" s="681" t="s">
        <v>2393</v>
      </c>
      <c r="I708" s="682">
        <v>149</v>
      </c>
    </row>
    <row r="709" spans="2:9">
      <c r="B709" s="681" t="s">
        <v>2414</v>
      </c>
      <c r="C709" s="681" t="s">
        <v>2061</v>
      </c>
      <c r="D709" s="681" t="s">
        <v>975</v>
      </c>
      <c r="E709" s="681" t="s">
        <v>2415</v>
      </c>
      <c r="F709" s="681" t="s">
        <v>977</v>
      </c>
      <c r="G709" s="681" t="s">
        <v>2067</v>
      </c>
      <c r="H709" s="681" t="s">
        <v>2393</v>
      </c>
      <c r="I709" s="682">
        <v>47</v>
      </c>
    </row>
    <row r="710" spans="2:9">
      <c r="B710" s="681" t="s">
        <v>2416</v>
      </c>
      <c r="C710" s="681" t="s">
        <v>2061</v>
      </c>
      <c r="D710" s="681" t="s">
        <v>975</v>
      </c>
      <c r="E710" s="681" t="s">
        <v>2417</v>
      </c>
      <c r="F710" s="681" t="s">
        <v>977</v>
      </c>
      <c r="G710" s="681" t="s">
        <v>2067</v>
      </c>
      <c r="H710" s="681" t="s">
        <v>2393</v>
      </c>
      <c r="I710" s="682">
        <v>152</v>
      </c>
    </row>
    <row r="711" spans="2:9">
      <c r="B711" s="681" t="s">
        <v>2418</v>
      </c>
      <c r="C711" s="681" t="s">
        <v>2061</v>
      </c>
      <c r="D711" s="681" t="s">
        <v>975</v>
      </c>
      <c r="E711" s="681" t="s">
        <v>2419</v>
      </c>
      <c r="F711" s="681" t="s">
        <v>977</v>
      </c>
      <c r="G711" s="681" t="s">
        <v>2067</v>
      </c>
      <c r="H711" s="681" t="s">
        <v>2393</v>
      </c>
      <c r="I711" s="682">
        <v>44</v>
      </c>
    </row>
    <row r="712" spans="2:9">
      <c r="B712" s="681" t="s">
        <v>2420</v>
      </c>
      <c r="C712" s="681" t="s">
        <v>2061</v>
      </c>
      <c r="D712" s="681" t="s">
        <v>975</v>
      </c>
      <c r="E712" s="681" t="s">
        <v>2421</v>
      </c>
      <c r="F712" s="681" t="s">
        <v>977</v>
      </c>
      <c r="G712" s="681" t="s">
        <v>2067</v>
      </c>
      <c r="H712" s="681" t="s">
        <v>2393</v>
      </c>
      <c r="I712" s="682">
        <v>176</v>
      </c>
    </row>
    <row r="713" spans="2:9">
      <c r="B713" s="681" t="s">
        <v>2422</v>
      </c>
      <c r="C713" s="681" t="s">
        <v>2061</v>
      </c>
      <c r="D713" s="681" t="s">
        <v>975</v>
      </c>
      <c r="E713" s="681" t="s">
        <v>2423</v>
      </c>
      <c r="F713" s="681" t="s">
        <v>977</v>
      </c>
      <c r="G713" s="681" t="s">
        <v>2067</v>
      </c>
      <c r="H713" s="681" t="s">
        <v>2393</v>
      </c>
      <c r="I713" s="682">
        <v>33</v>
      </c>
    </row>
    <row r="714" spans="2:9">
      <c r="B714" s="681" t="s">
        <v>2424</v>
      </c>
      <c r="C714" s="681" t="s">
        <v>2061</v>
      </c>
      <c r="D714" s="681" t="s">
        <v>975</v>
      </c>
      <c r="E714" s="681" t="s">
        <v>2425</v>
      </c>
      <c r="F714" s="681" t="s">
        <v>977</v>
      </c>
      <c r="G714" s="681" t="s">
        <v>2067</v>
      </c>
      <c r="H714" s="681" t="s">
        <v>2393</v>
      </c>
      <c r="I714" s="682">
        <v>57.8</v>
      </c>
    </row>
    <row r="715" spans="2:9">
      <c r="B715" s="681" t="s">
        <v>2426</v>
      </c>
      <c r="C715" s="681" t="s">
        <v>2061</v>
      </c>
      <c r="D715" s="681" t="s">
        <v>975</v>
      </c>
      <c r="E715" s="681" t="s">
        <v>1572</v>
      </c>
      <c r="F715" s="681" t="s">
        <v>977</v>
      </c>
      <c r="G715" s="681" t="s">
        <v>978</v>
      </c>
      <c r="H715" s="681" t="s">
        <v>2393</v>
      </c>
      <c r="I715" s="682">
        <v>6</v>
      </c>
    </row>
    <row r="716" spans="2:9">
      <c r="B716" s="681" t="s">
        <v>2427</v>
      </c>
      <c r="C716" s="681" t="s">
        <v>2061</v>
      </c>
      <c r="D716" s="681" t="s">
        <v>975</v>
      </c>
      <c r="E716" s="681" t="s">
        <v>2428</v>
      </c>
      <c r="F716" s="681" t="s">
        <v>977</v>
      </c>
      <c r="G716" s="681" t="s">
        <v>978</v>
      </c>
      <c r="H716" s="681" t="s">
        <v>2393</v>
      </c>
      <c r="I716" s="682">
        <v>10.3</v>
      </c>
    </row>
    <row r="717" spans="2:9">
      <c r="B717" s="681" t="s">
        <v>2429</v>
      </c>
      <c r="C717" s="681" t="s">
        <v>2061</v>
      </c>
      <c r="D717" s="681" t="s">
        <v>975</v>
      </c>
      <c r="E717" s="681" t="s">
        <v>2430</v>
      </c>
      <c r="F717" s="681" t="s">
        <v>977</v>
      </c>
      <c r="G717" s="681" t="s">
        <v>978</v>
      </c>
      <c r="H717" s="681" t="s">
        <v>2393</v>
      </c>
      <c r="I717" s="682">
        <v>8.5</v>
      </c>
    </row>
    <row r="718" spans="2:9">
      <c r="B718" s="681" t="s">
        <v>2431</v>
      </c>
      <c r="C718" s="681" t="s">
        <v>2061</v>
      </c>
      <c r="D718" s="681" t="s">
        <v>975</v>
      </c>
      <c r="E718" s="681" t="s">
        <v>2432</v>
      </c>
      <c r="F718" s="681" t="s">
        <v>977</v>
      </c>
      <c r="G718" s="681" t="s">
        <v>978</v>
      </c>
      <c r="H718" s="681" t="s">
        <v>2393</v>
      </c>
      <c r="I718" s="682">
        <v>101.1</v>
      </c>
    </row>
    <row r="719" spans="2:9">
      <c r="B719" s="681" t="s">
        <v>2433</v>
      </c>
      <c r="C719" s="681" t="s">
        <v>2061</v>
      </c>
      <c r="D719" s="681" t="s">
        <v>975</v>
      </c>
      <c r="E719" s="681" t="s">
        <v>2434</v>
      </c>
      <c r="F719" s="681" t="s">
        <v>977</v>
      </c>
      <c r="G719" s="681" t="s">
        <v>978</v>
      </c>
      <c r="H719" s="681" t="s">
        <v>2393</v>
      </c>
      <c r="I719" s="682">
        <v>70</v>
      </c>
    </row>
    <row r="720" spans="2:9">
      <c r="B720" s="681" t="s">
        <v>2435</v>
      </c>
      <c r="C720" s="681" t="s">
        <v>2061</v>
      </c>
      <c r="D720" s="681" t="s">
        <v>975</v>
      </c>
      <c r="E720" s="681" t="s">
        <v>2436</v>
      </c>
      <c r="F720" s="681" t="s">
        <v>977</v>
      </c>
      <c r="G720" s="681" t="s">
        <v>978</v>
      </c>
      <c r="H720" s="681" t="s">
        <v>2393</v>
      </c>
      <c r="I720" s="682">
        <v>49.6</v>
      </c>
    </row>
    <row r="721" spans="2:9">
      <c r="B721" s="681" t="s">
        <v>2437</v>
      </c>
      <c r="C721" s="681" t="s">
        <v>2061</v>
      </c>
      <c r="D721" s="681" t="s">
        <v>975</v>
      </c>
      <c r="E721" s="681" t="s">
        <v>2438</v>
      </c>
      <c r="F721" s="681" t="s">
        <v>977</v>
      </c>
      <c r="G721" s="681" t="s">
        <v>978</v>
      </c>
      <c r="H721" s="681" t="s">
        <v>2393</v>
      </c>
      <c r="I721" s="682">
        <v>3.8</v>
      </c>
    </row>
    <row r="722" spans="2:9">
      <c r="B722" s="681" t="s">
        <v>2439</v>
      </c>
      <c r="C722" s="681" t="s">
        <v>2061</v>
      </c>
      <c r="D722" s="681" t="s">
        <v>975</v>
      </c>
      <c r="E722" s="681" t="s">
        <v>2440</v>
      </c>
      <c r="F722" s="681" t="s">
        <v>977</v>
      </c>
      <c r="G722" s="681" t="s">
        <v>978</v>
      </c>
      <c r="H722" s="681" t="s">
        <v>2393</v>
      </c>
      <c r="I722" s="682">
        <v>40</v>
      </c>
    </row>
    <row r="723" spans="2:9">
      <c r="B723" s="681" t="s">
        <v>2441</v>
      </c>
      <c r="C723" s="681" t="s">
        <v>2061</v>
      </c>
      <c r="D723" s="681" t="s">
        <v>975</v>
      </c>
      <c r="E723" s="681" t="s">
        <v>1137</v>
      </c>
      <c r="F723" s="681" t="s">
        <v>977</v>
      </c>
      <c r="G723" s="681" t="s">
        <v>978</v>
      </c>
      <c r="H723" s="681" t="s">
        <v>2393</v>
      </c>
      <c r="I723" s="682">
        <v>19.5</v>
      </c>
    </row>
    <row r="724" spans="2:9">
      <c r="B724" s="681" t="s">
        <v>2442</v>
      </c>
      <c r="C724" s="681" t="s">
        <v>2061</v>
      </c>
      <c r="D724" s="681" t="s">
        <v>975</v>
      </c>
      <c r="E724" s="681" t="s">
        <v>2443</v>
      </c>
      <c r="F724" s="681" t="s">
        <v>977</v>
      </c>
      <c r="G724" s="681" t="s">
        <v>2063</v>
      </c>
      <c r="H724" s="681" t="s">
        <v>2393</v>
      </c>
      <c r="I724" s="682">
        <v>4.5</v>
      </c>
    </row>
    <row r="725" spans="2:9">
      <c r="B725" s="681" t="s">
        <v>2444</v>
      </c>
      <c r="C725" s="681" t="s">
        <v>2061</v>
      </c>
      <c r="D725" s="681" t="s">
        <v>975</v>
      </c>
      <c r="E725" s="681" t="s">
        <v>2445</v>
      </c>
      <c r="F725" s="681" t="s">
        <v>977</v>
      </c>
      <c r="G725" s="681" t="s">
        <v>2063</v>
      </c>
      <c r="H725" s="681" t="s">
        <v>2393</v>
      </c>
      <c r="I725" s="682">
        <v>8.4</v>
      </c>
    </row>
    <row r="726" spans="2:9">
      <c r="B726" s="681" t="s">
        <v>2446</v>
      </c>
      <c r="C726" s="681" t="s">
        <v>2061</v>
      </c>
      <c r="D726" s="681" t="s">
        <v>975</v>
      </c>
      <c r="E726" s="681" t="s">
        <v>2447</v>
      </c>
      <c r="F726" s="681" t="s">
        <v>977</v>
      </c>
      <c r="G726" s="681" t="s">
        <v>2063</v>
      </c>
      <c r="H726" s="681" t="s">
        <v>2393</v>
      </c>
      <c r="I726" s="682">
        <v>3</v>
      </c>
    </row>
    <row r="727" spans="2:9">
      <c r="B727" s="681" t="s">
        <v>2448</v>
      </c>
      <c r="C727" s="681" t="s">
        <v>2061</v>
      </c>
      <c r="D727" s="681" t="s">
        <v>975</v>
      </c>
      <c r="E727" s="681" t="s">
        <v>2449</v>
      </c>
      <c r="F727" s="681" t="s">
        <v>977</v>
      </c>
      <c r="G727" s="681" t="s">
        <v>2063</v>
      </c>
      <c r="H727" s="681" t="s">
        <v>2393</v>
      </c>
      <c r="I727" s="682">
        <v>5</v>
      </c>
    </row>
    <row r="728" spans="2:9">
      <c r="B728" s="681" t="s">
        <v>2450</v>
      </c>
      <c r="C728" s="681" t="s">
        <v>2061</v>
      </c>
      <c r="D728" s="681" t="s">
        <v>975</v>
      </c>
      <c r="E728" s="681" t="s">
        <v>2451</v>
      </c>
      <c r="F728" s="681" t="s">
        <v>977</v>
      </c>
      <c r="G728" s="681" t="s">
        <v>2063</v>
      </c>
      <c r="H728" s="681" t="s">
        <v>2393</v>
      </c>
      <c r="I728" s="682">
        <v>3.2</v>
      </c>
    </row>
    <row r="729" spans="2:9">
      <c r="B729" s="681" t="s">
        <v>2452</v>
      </c>
      <c r="C729" s="681" t="s">
        <v>2061</v>
      </c>
      <c r="D729" s="681" t="s">
        <v>975</v>
      </c>
      <c r="E729" s="681" t="s">
        <v>2453</v>
      </c>
      <c r="F729" s="681" t="s">
        <v>977</v>
      </c>
      <c r="G729" s="681" t="s">
        <v>2063</v>
      </c>
      <c r="H729" s="681" t="s">
        <v>2393</v>
      </c>
      <c r="I729" s="682">
        <v>21</v>
      </c>
    </row>
    <row r="730" spans="2:9">
      <c r="B730" s="681" t="s">
        <v>2454</v>
      </c>
      <c r="C730" s="681" t="s">
        <v>2061</v>
      </c>
      <c r="D730" s="681" t="s">
        <v>975</v>
      </c>
      <c r="E730" s="681" t="s">
        <v>2455</v>
      </c>
      <c r="F730" s="681" t="s">
        <v>977</v>
      </c>
      <c r="G730" s="681" t="s">
        <v>2063</v>
      </c>
      <c r="H730" s="681" t="s">
        <v>2393</v>
      </c>
      <c r="I730" s="682">
        <v>11.6</v>
      </c>
    </row>
    <row r="731" spans="2:9">
      <c r="B731" s="681" t="s">
        <v>2456</v>
      </c>
      <c r="C731" s="681" t="s">
        <v>2061</v>
      </c>
      <c r="D731" s="681" t="s">
        <v>975</v>
      </c>
      <c r="E731" s="681" t="s">
        <v>2457</v>
      </c>
      <c r="F731" s="681" t="s">
        <v>977</v>
      </c>
      <c r="G731" s="681" t="s">
        <v>2063</v>
      </c>
      <c r="H731" s="681" t="s">
        <v>2393</v>
      </c>
      <c r="I731" s="682">
        <v>7.3</v>
      </c>
    </row>
    <row r="732" spans="2:9">
      <c r="B732" s="681" t="s">
        <v>2458</v>
      </c>
      <c r="C732" s="681" t="s">
        <v>2061</v>
      </c>
      <c r="D732" s="681" t="s">
        <v>975</v>
      </c>
      <c r="E732" s="681" t="s">
        <v>2459</v>
      </c>
      <c r="F732" s="681" t="s">
        <v>977</v>
      </c>
      <c r="G732" s="681" t="s">
        <v>2063</v>
      </c>
      <c r="H732" s="681" t="s">
        <v>2393</v>
      </c>
      <c r="I732" s="682">
        <v>39</v>
      </c>
    </row>
    <row r="733" spans="2:9">
      <c r="B733" s="681" t="s">
        <v>2460</v>
      </c>
      <c r="C733" s="681" t="s">
        <v>2061</v>
      </c>
      <c r="D733" s="681" t="s">
        <v>975</v>
      </c>
      <c r="E733" s="681" t="s">
        <v>2461</v>
      </c>
      <c r="F733" s="681" t="s">
        <v>977</v>
      </c>
      <c r="G733" s="681" t="s">
        <v>2063</v>
      </c>
      <c r="H733" s="681" t="s">
        <v>2393</v>
      </c>
      <c r="I733" s="682">
        <v>8</v>
      </c>
    </row>
    <row r="734" spans="2:9">
      <c r="B734" s="681" t="s">
        <v>2462</v>
      </c>
      <c r="C734" s="681" t="s">
        <v>2061</v>
      </c>
      <c r="D734" s="681" t="s">
        <v>975</v>
      </c>
      <c r="E734" s="681" t="s">
        <v>2463</v>
      </c>
      <c r="F734" s="681" t="s">
        <v>977</v>
      </c>
      <c r="G734" s="681" t="s">
        <v>2063</v>
      </c>
      <c r="H734" s="681" t="s">
        <v>2393</v>
      </c>
      <c r="I734" s="682">
        <v>24</v>
      </c>
    </row>
    <row r="735" spans="2:9">
      <c r="B735" s="681" t="s">
        <v>2464</v>
      </c>
      <c r="C735" s="681" t="s">
        <v>2061</v>
      </c>
      <c r="D735" s="681" t="s">
        <v>975</v>
      </c>
      <c r="E735" s="681" t="s">
        <v>2465</v>
      </c>
      <c r="F735" s="681" t="s">
        <v>977</v>
      </c>
      <c r="G735" s="681" t="s">
        <v>2063</v>
      </c>
      <c r="H735" s="681" t="s">
        <v>2393</v>
      </c>
      <c r="I735" s="682">
        <v>150</v>
      </c>
    </row>
    <row r="736" spans="2:9">
      <c r="B736" s="681" t="s">
        <v>2466</v>
      </c>
      <c r="C736" s="681" t="s">
        <v>2061</v>
      </c>
      <c r="D736" s="681" t="s">
        <v>975</v>
      </c>
      <c r="E736" s="681" t="s">
        <v>2467</v>
      </c>
      <c r="F736" s="681" t="s">
        <v>977</v>
      </c>
      <c r="G736" s="681" t="s">
        <v>2063</v>
      </c>
      <c r="H736" s="681" t="s">
        <v>2393</v>
      </c>
      <c r="I736" s="682">
        <v>13.7</v>
      </c>
    </row>
    <row r="737" spans="2:9">
      <c r="B737" s="681" t="s">
        <v>2468</v>
      </c>
      <c r="C737" s="681" t="s">
        <v>2061</v>
      </c>
      <c r="D737" s="681" t="s">
        <v>975</v>
      </c>
      <c r="E737" s="681" t="s">
        <v>2469</v>
      </c>
      <c r="F737" s="681" t="s">
        <v>977</v>
      </c>
      <c r="G737" s="681" t="s">
        <v>2063</v>
      </c>
      <c r="H737" s="681" t="s">
        <v>2393</v>
      </c>
      <c r="I737" s="682">
        <v>18.899999999999999</v>
      </c>
    </row>
    <row r="738" spans="2:9">
      <c r="B738" s="681" t="s">
        <v>2470</v>
      </c>
      <c r="C738" s="681" t="s">
        <v>2061</v>
      </c>
      <c r="D738" s="681" t="s">
        <v>975</v>
      </c>
      <c r="E738" s="681" t="s">
        <v>2471</v>
      </c>
      <c r="F738" s="681" t="s">
        <v>977</v>
      </c>
      <c r="G738" s="681" t="s">
        <v>2063</v>
      </c>
      <c r="H738" s="681" t="s">
        <v>2393</v>
      </c>
      <c r="I738" s="682">
        <v>140</v>
      </c>
    </row>
    <row r="739" spans="2:9">
      <c r="B739" s="681" t="s">
        <v>2472</v>
      </c>
      <c r="C739" s="681" t="s">
        <v>2061</v>
      </c>
      <c r="D739" s="681" t="s">
        <v>975</v>
      </c>
      <c r="E739" s="681" t="s">
        <v>2473</v>
      </c>
      <c r="F739" s="681" t="s">
        <v>977</v>
      </c>
      <c r="G739" s="681" t="s">
        <v>2063</v>
      </c>
      <c r="H739" s="681" t="s">
        <v>2393</v>
      </c>
      <c r="I739" s="682">
        <v>20.9</v>
      </c>
    </row>
    <row r="740" spans="2:9">
      <c r="B740" s="681" t="s">
        <v>2474</v>
      </c>
      <c r="C740" s="681" t="s">
        <v>2061</v>
      </c>
      <c r="D740" s="681" t="s">
        <v>975</v>
      </c>
      <c r="E740" s="681" t="s">
        <v>1537</v>
      </c>
      <c r="F740" s="681" t="s">
        <v>977</v>
      </c>
      <c r="G740" s="681" t="s">
        <v>2063</v>
      </c>
      <c r="H740" s="681" t="s">
        <v>2393</v>
      </c>
      <c r="I740" s="682">
        <v>5.2</v>
      </c>
    </row>
    <row r="741" spans="2:9">
      <c r="B741" s="681" t="s">
        <v>2475</v>
      </c>
      <c r="C741" s="681" t="s">
        <v>2061</v>
      </c>
      <c r="D741" s="681" t="s">
        <v>975</v>
      </c>
      <c r="E741" s="681" t="s">
        <v>2476</v>
      </c>
      <c r="F741" s="681" t="s">
        <v>977</v>
      </c>
      <c r="G741" s="681" t="s">
        <v>2063</v>
      </c>
      <c r="H741" s="681" t="s">
        <v>2393</v>
      </c>
      <c r="I741" s="682">
        <v>245</v>
      </c>
    </row>
    <row r="742" spans="2:9">
      <c r="B742" s="681" t="s">
        <v>2477</v>
      </c>
      <c r="C742" s="681" t="s">
        <v>2061</v>
      </c>
      <c r="D742" s="681" t="s">
        <v>975</v>
      </c>
      <c r="E742" s="681" t="s">
        <v>2478</v>
      </c>
      <c r="F742" s="681" t="s">
        <v>977</v>
      </c>
      <c r="G742" s="681" t="s">
        <v>2063</v>
      </c>
      <c r="H742" s="681" t="s">
        <v>2393</v>
      </c>
      <c r="I742" s="682">
        <v>170</v>
      </c>
    </row>
    <row r="743" spans="2:9">
      <c r="B743" s="681" t="s">
        <v>2479</v>
      </c>
      <c r="C743" s="681" t="s">
        <v>2061</v>
      </c>
      <c r="D743" s="681" t="s">
        <v>975</v>
      </c>
      <c r="E743" s="681" t="s">
        <v>1638</v>
      </c>
      <c r="F743" s="681" t="s">
        <v>946</v>
      </c>
      <c r="G743" s="681" t="s">
        <v>2480</v>
      </c>
      <c r="H743" s="681" t="s">
        <v>2393</v>
      </c>
      <c r="I743" s="682">
        <v>12.6</v>
      </c>
    </row>
    <row r="744" spans="2:9">
      <c r="B744" s="681" t="s">
        <v>2481</v>
      </c>
      <c r="C744" s="681" t="s">
        <v>2061</v>
      </c>
      <c r="D744" s="681" t="s">
        <v>975</v>
      </c>
      <c r="E744" s="681" t="s">
        <v>2482</v>
      </c>
      <c r="F744" s="681" t="s">
        <v>946</v>
      </c>
      <c r="G744" s="681" t="s">
        <v>2480</v>
      </c>
      <c r="H744" s="681" t="s">
        <v>2393</v>
      </c>
      <c r="I744" s="682">
        <v>10.5</v>
      </c>
    </row>
    <row r="745" spans="2:9">
      <c r="B745" s="681" t="s">
        <v>2483</v>
      </c>
      <c r="C745" s="681" t="s">
        <v>2061</v>
      </c>
      <c r="D745" s="681" t="s">
        <v>975</v>
      </c>
      <c r="E745" s="681" t="s">
        <v>2484</v>
      </c>
      <c r="F745" s="681" t="s">
        <v>946</v>
      </c>
      <c r="G745" s="681" t="s">
        <v>2480</v>
      </c>
      <c r="H745" s="681" t="s">
        <v>2393</v>
      </c>
      <c r="I745" s="682">
        <v>18.7</v>
      </c>
    </row>
    <row r="746" spans="2:9">
      <c r="B746" s="681" t="s">
        <v>2485</v>
      </c>
      <c r="C746" s="681" t="s">
        <v>2061</v>
      </c>
      <c r="D746" s="681" t="s">
        <v>975</v>
      </c>
      <c r="E746" s="681" t="s">
        <v>2486</v>
      </c>
      <c r="F746" s="681" t="s">
        <v>946</v>
      </c>
      <c r="G746" s="681" t="s">
        <v>2480</v>
      </c>
      <c r="H746" s="681" t="s">
        <v>2393</v>
      </c>
      <c r="I746" s="682">
        <v>35.200000000000003</v>
      </c>
    </row>
    <row r="747" spans="2:9">
      <c r="B747" s="681" t="s">
        <v>2487</v>
      </c>
      <c r="C747" s="681" t="s">
        <v>2061</v>
      </c>
      <c r="D747" s="681" t="s">
        <v>975</v>
      </c>
      <c r="E747" s="681" t="s">
        <v>2488</v>
      </c>
      <c r="F747" s="681" t="s">
        <v>946</v>
      </c>
      <c r="G747" s="681" t="s">
        <v>2480</v>
      </c>
      <c r="H747" s="681" t="s">
        <v>2393</v>
      </c>
      <c r="I747" s="682">
        <v>13.5</v>
      </c>
    </row>
    <row r="748" spans="2:9">
      <c r="B748" s="681" t="s">
        <v>2489</v>
      </c>
      <c r="C748" s="681" t="s">
        <v>2061</v>
      </c>
      <c r="D748" s="681" t="s">
        <v>975</v>
      </c>
      <c r="E748" s="681" t="s">
        <v>2490</v>
      </c>
      <c r="F748" s="681" t="s">
        <v>946</v>
      </c>
      <c r="G748" s="681" t="s">
        <v>2480</v>
      </c>
      <c r="H748" s="681" t="s">
        <v>2393</v>
      </c>
      <c r="I748" s="682">
        <v>11.5</v>
      </c>
    </row>
    <row r="749" spans="2:9">
      <c r="B749" s="681" t="s">
        <v>2491</v>
      </c>
      <c r="C749" s="681" t="s">
        <v>2061</v>
      </c>
      <c r="D749" s="681" t="s">
        <v>975</v>
      </c>
      <c r="E749" s="681" t="s">
        <v>2492</v>
      </c>
      <c r="F749" s="681" t="s">
        <v>946</v>
      </c>
      <c r="G749" s="681" t="s">
        <v>2480</v>
      </c>
      <c r="H749" s="681" t="s">
        <v>2393</v>
      </c>
      <c r="I749" s="682">
        <v>17.600000000000001</v>
      </c>
    </row>
    <row r="750" spans="2:9">
      <c r="B750" s="681" t="s">
        <v>2493</v>
      </c>
      <c r="C750" s="681" t="s">
        <v>2061</v>
      </c>
      <c r="D750" s="681" t="s">
        <v>975</v>
      </c>
      <c r="E750" s="681" t="s">
        <v>2494</v>
      </c>
      <c r="F750" s="681" t="s">
        <v>946</v>
      </c>
      <c r="G750" s="681" t="s">
        <v>2480</v>
      </c>
      <c r="H750" s="681" t="s">
        <v>2393</v>
      </c>
      <c r="I750" s="682">
        <v>6</v>
      </c>
    </row>
    <row r="751" spans="2:9">
      <c r="B751" s="681" t="s">
        <v>2495</v>
      </c>
      <c r="C751" s="681" t="s">
        <v>2061</v>
      </c>
      <c r="D751" s="681" t="s">
        <v>975</v>
      </c>
      <c r="E751" s="681" t="s">
        <v>2496</v>
      </c>
      <c r="F751" s="681" t="s">
        <v>946</v>
      </c>
      <c r="G751" s="681" t="s">
        <v>2208</v>
      </c>
      <c r="H751" s="681" t="s">
        <v>2393</v>
      </c>
      <c r="I751" s="682">
        <v>83</v>
      </c>
    </row>
    <row r="752" spans="2:9">
      <c r="B752" s="681" t="s">
        <v>2497</v>
      </c>
      <c r="C752" s="681" t="s">
        <v>2061</v>
      </c>
      <c r="D752" s="681" t="s">
        <v>975</v>
      </c>
      <c r="E752" s="681" t="s">
        <v>2498</v>
      </c>
      <c r="F752" s="681" t="s">
        <v>1258</v>
      </c>
      <c r="G752" s="681" t="s">
        <v>2221</v>
      </c>
      <c r="H752" s="681" t="s">
        <v>2393</v>
      </c>
      <c r="I752" s="682">
        <v>13.6</v>
      </c>
    </row>
    <row r="753" spans="2:9">
      <c r="B753" s="681" t="s">
        <v>2499</v>
      </c>
      <c r="C753" s="681" t="s">
        <v>2061</v>
      </c>
      <c r="D753" s="681" t="s">
        <v>975</v>
      </c>
      <c r="E753" s="681" t="s">
        <v>2500</v>
      </c>
      <c r="F753" s="681" t="s">
        <v>1258</v>
      </c>
      <c r="G753" s="681" t="s">
        <v>2221</v>
      </c>
      <c r="H753" s="681" t="s">
        <v>2393</v>
      </c>
      <c r="I753" s="682">
        <v>9.3000000000000007</v>
      </c>
    </row>
    <row r="754" spans="2:9">
      <c r="B754" s="681" t="s">
        <v>2501</v>
      </c>
      <c r="C754" s="681" t="s">
        <v>2061</v>
      </c>
      <c r="D754" s="681" t="s">
        <v>975</v>
      </c>
      <c r="E754" s="681" t="s">
        <v>2502</v>
      </c>
      <c r="F754" s="681" t="s">
        <v>1258</v>
      </c>
      <c r="G754" s="681" t="s">
        <v>2308</v>
      </c>
      <c r="H754" s="681" t="s">
        <v>2393</v>
      </c>
      <c r="I754" s="682">
        <v>30.1</v>
      </c>
    </row>
    <row r="755" spans="2:9">
      <c r="B755" s="681" t="s">
        <v>2503</v>
      </c>
      <c r="C755" s="681" t="s">
        <v>2061</v>
      </c>
      <c r="D755" s="681" t="s">
        <v>975</v>
      </c>
      <c r="E755" s="681" t="s">
        <v>2504</v>
      </c>
      <c r="F755" s="681" t="s">
        <v>1258</v>
      </c>
      <c r="G755" s="681" t="s">
        <v>2308</v>
      </c>
      <c r="H755" s="681" t="s">
        <v>2393</v>
      </c>
      <c r="I755" s="682">
        <v>10.5</v>
      </c>
    </row>
    <row r="756" spans="2:9">
      <c r="B756" s="681" t="s">
        <v>2505</v>
      </c>
      <c r="C756" s="681" t="s">
        <v>2061</v>
      </c>
      <c r="D756" s="681" t="s">
        <v>975</v>
      </c>
      <c r="E756" s="681" t="s">
        <v>2506</v>
      </c>
      <c r="F756" s="681" t="s">
        <v>1258</v>
      </c>
      <c r="G756" s="681" t="s">
        <v>2507</v>
      </c>
      <c r="H756" s="681" t="s">
        <v>2393</v>
      </c>
      <c r="I756" s="682">
        <v>48.3</v>
      </c>
    </row>
    <row r="757" spans="2:9">
      <c r="B757" s="681" t="s">
        <v>2508</v>
      </c>
      <c r="C757" s="681" t="s">
        <v>2061</v>
      </c>
      <c r="D757" s="681" t="s">
        <v>975</v>
      </c>
      <c r="E757" s="681" t="s">
        <v>2509</v>
      </c>
      <c r="F757" s="681" t="s">
        <v>1258</v>
      </c>
      <c r="G757" s="681" t="s">
        <v>2507</v>
      </c>
      <c r="H757" s="681" t="s">
        <v>2393</v>
      </c>
      <c r="I757" s="682">
        <v>147.30000000000001</v>
      </c>
    </row>
    <row r="758" spans="2:9">
      <c r="B758" s="681" t="s">
        <v>2510</v>
      </c>
      <c r="C758" s="681" t="s">
        <v>2061</v>
      </c>
      <c r="D758" s="681" t="s">
        <v>975</v>
      </c>
      <c r="E758" s="681" t="s">
        <v>2511</v>
      </c>
      <c r="F758" s="681" t="s">
        <v>1258</v>
      </c>
      <c r="G758" s="681" t="s">
        <v>2507</v>
      </c>
      <c r="H758" s="681" t="s">
        <v>2393</v>
      </c>
      <c r="I758" s="682">
        <v>40.299999999999997</v>
      </c>
    </row>
    <row r="759" spans="2:9">
      <c r="B759" s="681" t="s">
        <v>2512</v>
      </c>
      <c r="C759" s="681" t="s">
        <v>2061</v>
      </c>
      <c r="D759" s="681" t="s">
        <v>975</v>
      </c>
      <c r="E759" s="681" t="s">
        <v>1293</v>
      </c>
      <c r="F759" s="681" t="s">
        <v>1258</v>
      </c>
      <c r="G759" s="681" t="s">
        <v>2513</v>
      </c>
      <c r="H759" s="681" t="s">
        <v>2393</v>
      </c>
      <c r="I759" s="682">
        <v>7.5</v>
      </c>
    </row>
    <row r="760" spans="2:9">
      <c r="B760" s="681" t="s">
        <v>2514</v>
      </c>
      <c r="C760" s="681" t="s">
        <v>2061</v>
      </c>
      <c r="D760" s="681" t="s">
        <v>975</v>
      </c>
      <c r="E760" s="681" t="s">
        <v>2515</v>
      </c>
      <c r="F760" s="681" t="s">
        <v>1258</v>
      </c>
      <c r="G760" s="681" t="s">
        <v>2513</v>
      </c>
      <c r="H760" s="681" t="s">
        <v>2393</v>
      </c>
      <c r="I760" s="682">
        <v>5.2</v>
      </c>
    </row>
    <row r="761" spans="2:9">
      <c r="B761" s="681" t="s">
        <v>2516</v>
      </c>
      <c r="C761" s="681" t="s">
        <v>2061</v>
      </c>
      <c r="D761" s="681" t="s">
        <v>975</v>
      </c>
      <c r="E761" s="681" t="s">
        <v>1519</v>
      </c>
      <c r="F761" s="681" t="s">
        <v>1258</v>
      </c>
      <c r="G761" s="681" t="s">
        <v>2351</v>
      </c>
      <c r="H761" s="681" t="s">
        <v>2393</v>
      </c>
      <c r="I761" s="682">
        <v>15</v>
      </c>
    </row>
    <row r="762" spans="2:9">
      <c r="B762" s="681" t="s">
        <v>2517</v>
      </c>
      <c r="C762" s="681" t="s">
        <v>2061</v>
      </c>
      <c r="D762" s="681" t="s">
        <v>975</v>
      </c>
      <c r="E762" s="681" t="s">
        <v>2518</v>
      </c>
      <c r="F762" s="681" t="s">
        <v>1258</v>
      </c>
      <c r="G762" s="681" t="s">
        <v>2351</v>
      </c>
      <c r="H762" s="681" t="s">
        <v>2393</v>
      </c>
      <c r="I762" s="682">
        <v>56</v>
      </c>
    </row>
    <row r="763" spans="2:9">
      <c r="B763" s="681" t="s">
        <v>2519</v>
      </c>
      <c r="C763" s="681" t="s">
        <v>2061</v>
      </c>
      <c r="D763" s="681" t="s">
        <v>975</v>
      </c>
      <c r="E763" s="681" t="s">
        <v>2520</v>
      </c>
      <c r="F763" s="681" t="s">
        <v>1258</v>
      </c>
      <c r="G763" s="681" t="s">
        <v>2366</v>
      </c>
      <c r="H763" s="681" t="s">
        <v>2393</v>
      </c>
      <c r="I763" s="682">
        <v>17</v>
      </c>
    </row>
    <row r="764" spans="2:9">
      <c r="B764" s="681" t="s">
        <v>2521</v>
      </c>
      <c r="C764" s="681" t="s">
        <v>2061</v>
      </c>
      <c r="D764" s="681" t="s">
        <v>975</v>
      </c>
      <c r="E764" s="681" t="s">
        <v>2522</v>
      </c>
      <c r="F764" s="681" t="s">
        <v>1258</v>
      </c>
      <c r="G764" s="681" t="s">
        <v>2366</v>
      </c>
      <c r="H764" s="681" t="s">
        <v>2393</v>
      </c>
      <c r="I764" s="682">
        <v>47.5</v>
      </c>
    </row>
    <row r="765" spans="2:9">
      <c r="B765" s="681" t="s">
        <v>2523</v>
      </c>
      <c r="C765" s="681" t="s">
        <v>2061</v>
      </c>
      <c r="D765" s="681" t="s">
        <v>975</v>
      </c>
      <c r="E765" s="681" t="s">
        <v>2524</v>
      </c>
      <c r="F765" s="681" t="s">
        <v>1258</v>
      </c>
      <c r="G765" s="681" t="s">
        <v>2366</v>
      </c>
      <c r="H765" s="681" t="s">
        <v>2393</v>
      </c>
      <c r="I765" s="682">
        <v>12.4</v>
      </c>
    </row>
    <row r="766" spans="2:9">
      <c r="B766" s="681" t="s">
        <v>2525</v>
      </c>
      <c r="C766" s="681" t="s">
        <v>2061</v>
      </c>
      <c r="D766" s="681" t="s">
        <v>975</v>
      </c>
      <c r="E766" s="681" t="s">
        <v>1307</v>
      </c>
      <c r="F766" s="681" t="s">
        <v>1258</v>
      </c>
      <c r="G766" s="681" t="s">
        <v>2366</v>
      </c>
      <c r="H766" s="681" t="s">
        <v>2393</v>
      </c>
      <c r="I766" s="682">
        <v>25.8</v>
      </c>
    </row>
    <row r="767" spans="2:9">
      <c r="B767" s="681" t="s">
        <v>2526</v>
      </c>
      <c r="C767" s="681" t="s">
        <v>2061</v>
      </c>
      <c r="D767" s="681" t="s">
        <v>975</v>
      </c>
      <c r="E767" s="681" t="s">
        <v>2527</v>
      </c>
      <c r="F767" s="681" t="s">
        <v>1258</v>
      </c>
      <c r="G767" s="681" t="s">
        <v>2366</v>
      </c>
      <c r="H767" s="681" t="s">
        <v>2393</v>
      </c>
      <c r="I767" s="682">
        <v>7</v>
      </c>
    </row>
    <row r="768" spans="2:9">
      <c r="B768" s="681" t="s">
        <v>2528</v>
      </c>
      <c r="C768" s="681" t="s">
        <v>2061</v>
      </c>
      <c r="D768" s="681" t="s">
        <v>975</v>
      </c>
      <c r="E768" s="681" t="s">
        <v>2529</v>
      </c>
      <c r="F768" s="681" t="s">
        <v>1258</v>
      </c>
      <c r="G768" s="681" t="s">
        <v>2530</v>
      </c>
      <c r="H768" s="681" t="s">
        <v>2393</v>
      </c>
      <c r="I768" s="682">
        <v>15.1</v>
      </c>
    </row>
    <row r="769" spans="2:9">
      <c r="B769" s="681" t="s">
        <v>2531</v>
      </c>
      <c r="C769" s="681" t="s">
        <v>2061</v>
      </c>
      <c r="D769" s="681" t="s">
        <v>975</v>
      </c>
      <c r="E769" s="681" t="s">
        <v>1953</v>
      </c>
      <c r="F769" s="681" t="s">
        <v>1258</v>
      </c>
      <c r="G769" s="681" t="s">
        <v>2530</v>
      </c>
      <c r="H769" s="681" t="s">
        <v>2393</v>
      </c>
      <c r="I769" s="682">
        <v>18</v>
      </c>
    </row>
    <row r="770" spans="2:9">
      <c r="B770" s="681" t="s">
        <v>2532</v>
      </c>
      <c r="C770" s="681" t="s">
        <v>2061</v>
      </c>
      <c r="D770" s="681" t="s">
        <v>975</v>
      </c>
      <c r="E770" s="681" t="s">
        <v>2533</v>
      </c>
      <c r="F770" s="681" t="s">
        <v>1258</v>
      </c>
      <c r="G770" s="681" t="s">
        <v>2530</v>
      </c>
      <c r="H770" s="681" t="s">
        <v>2393</v>
      </c>
      <c r="I770" s="682">
        <v>10.5</v>
      </c>
    </row>
    <row r="771" spans="2:9">
      <c r="B771" s="681" t="s">
        <v>2534</v>
      </c>
      <c r="C771" s="681" t="s">
        <v>2061</v>
      </c>
      <c r="D771" s="681" t="s">
        <v>975</v>
      </c>
      <c r="E771" s="681" t="s">
        <v>2535</v>
      </c>
      <c r="F771" s="681" t="s">
        <v>1258</v>
      </c>
      <c r="G771" s="681" t="s">
        <v>2530</v>
      </c>
      <c r="H771" s="681" t="s">
        <v>2393</v>
      </c>
      <c r="I771" s="682">
        <v>20</v>
      </c>
    </row>
    <row r="772" spans="2:9">
      <c r="B772" s="681" t="s">
        <v>2536</v>
      </c>
      <c r="C772" s="681" t="s">
        <v>2061</v>
      </c>
      <c r="D772" s="681" t="s">
        <v>975</v>
      </c>
      <c r="E772" s="681" t="s">
        <v>2537</v>
      </c>
      <c r="F772" s="681" t="s">
        <v>1258</v>
      </c>
      <c r="G772" s="681" t="s">
        <v>2530</v>
      </c>
      <c r="H772" s="681" t="s">
        <v>2393</v>
      </c>
      <c r="I772" s="682">
        <v>140</v>
      </c>
    </row>
    <row r="773" spans="2:9">
      <c r="B773" s="681" t="s">
        <v>2538</v>
      </c>
      <c r="C773" s="681" t="s">
        <v>2061</v>
      </c>
      <c r="D773" s="681" t="s">
        <v>975</v>
      </c>
      <c r="E773" s="681" t="s">
        <v>1858</v>
      </c>
      <c r="F773" s="681" t="s">
        <v>1258</v>
      </c>
      <c r="G773" s="681" t="s">
        <v>2530</v>
      </c>
      <c r="H773" s="681" t="s">
        <v>2393</v>
      </c>
      <c r="I773" s="682">
        <v>14</v>
      </c>
    </row>
    <row r="774" spans="2:9">
      <c r="B774" s="681" t="s">
        <v>2539</v>
      </c>
      <c r="C774" s="681" t="s">
        <v>2061</v>
      </c>
      <c r="D774" s="681" t="s">
        <v>975</v>
      </c>
      <c r="E774" s="681" t="s">
        <v>2540</v>
      </c>
      <c r="F774" s="681" t="s">
        <v>1258</v>
      </c>
      <c r="G774" s="681" t="s">
        <v>2541</v>
      </c>
      <c r="H774" s="681" t="s">
        <v>2393</v>
      </c>
      <c r="I774" s="682">
        <v>39</v>
      </c>
    </row>
    <row r="775" spans="2:9">
      <c r="B775" s="681" t="s">
        <v>2542</v>
      </c>
      <c r="C775" s="681" t="s">
        <v>2061</v>
      </c>
      <c r="D775" s="681" t="s">
        <v>975</v>
      </c>
      <c r="E775" s="681" t="s">
        <v>2543</v>
      </c>
      <c r="F775" s="681" t="s">
        <v>1258</v>
      </c>
      <c r="G775" s="681" t="s">
        <v>2541</v>
      </c>
      <c r="H775" s="681" t="s">
        <v>2393</v>
      </c>
      <c r="I775" s="682">
        <v>5.4</v>
      </c>
    </row>
    <row r="776" spans="2:9">
      <c r="B776" s="681" t="s">
        <v>2544</v>
      </c>
      <c r="C776" s="681" t="s">
        <v>2061</v>
      </c>
      <c r="D776" s="681" t="s">
        <v>975</v>
      </c>
      <c r="E776" s="681" t="s">
        <v>2545</v>
      </c>
      <c r="F776" s="681" t="s">
        <v>1258</v>
      </c>
      <c r="G776" s="681" t="s">
        <v>2541</v>
      </c>
      <c r="H776" s="681" t="s">
        <v>2393</v>
      </c>
      <c r="I776" s="682">
        <v>16.7</v>
      </c>
    </row>
    <row r="777" spans="2:9">
      <c r="B777" s="681" t="s">
        <v>2546</v>
      </c>
      <c r="C777" s="681" t="s">
        <v>2061</v>
      </c>
      <c r="D777" s="681" t="s">
        <v>975</v>
      </c>
      <c r="E777" s="681" t="s">
        <v>2547</v>
      </c>
      <c r="F777" s="681" t="s">
        <v>1258</v>
      </c>
      <c r="G777" s="681" t="s">
        <v>2548</v>
      </c>
      <c r="H777" s="681" t="s">
        <v>2393</v>
      </c>
      <c r="I777" s="682">
        <v>24.5</v>
      </c>
    </row>
    <row r="778" spans="2:9">
      <c r="B778" s="681" t="s">
        <v>2549</v>
      </c>
      <c r="C778" s="681" t="s">
        <v>2061</v>
      </c>
      <c r="D778" s="681" t="s">
        <v>975</v>
      </c>
      <c r="E778" s="681" t="s">
        <v>2281</v>
      </c>
      <c r="F778" s="681" t="s">
        <v>1258</v>
      </c>
      <c r="G778" s="681" t="s">
        <v>2550</v>
      </c>
      <c r="H778" s="681" t="s">
        <v>2393</v>
      </c>
      <c r="I778" s="682">
        <v>20</v>
      </c>
    </row>
    <row r="779" spans="2:9">
      <c r="B779" s="681" t="s">
        <v>2551</v>
      </c>
      <c r="C779" s="681" t="s">
        <v>2061</v>
      </c>
      <c r="D779" s="681" t="s">
        <v>975</v>
      </c>
      <c r="E779" s="681" t="s">
        <v>2343</v>
      </c>
      <c r="F779" s="681" t="s">
        <v>1258</v>
      </c>
      <c r="G779" s="681" t="s">
        <v>2550</v>
      </c>
      <c r="H779" s="681" t="s">
        <v>2393</v>
      </c>
      <c r="I779" s="682">
        <v>7.1</v>
      </c>
    </row>
    <row r="780" spans="2:9">
      <c r="B780" s="681" t="s">
        <v>2552</v>
      </c>
      <c r="C780" s="681" t="s">
        <v>2061</v>
      </c>
      <c r="D780" s="681" t="s">
        <v>975</v>
      </c>
      <c r="E780" s="681" t="s">
        <v>2553</v>
      </c>
      <c r="F780" s="681" t="s">
        <v>1258</v>
      </c>
      <c r="G780" s="681" t="s">
        <v>2550</v>
      </c>
      <c r="H780" s="681" t="s">
        <v>2393</v>
      </c>
      <c r="I780" s="682">
        <v>32.6</v>
      </c>
    </row>
    <row r="781" spans="2:9">
      <c r="B781" s="681" t="s">
        <v>2554</v>
      </c>
      <c r="C781" s="681" t="s">
        <v>2061</v>
      </c>
      <c r="D781" s="681" t="s">
        <v>975</v>
      </c>
      <c r="E781" s="681" t="s">
        <v>2555</v>
      </c>
      <c r="F781" s="681" t="s">
        <v>1258</v>
      </c>
      <c r="G781" s="681" t="s">
        <v>2556</v>
      </c>
      <c r="H781" s="681" t="s">
        <v>2393</v>
      </c>
      <c r="I781" s="682">
        <v>30.5</v>
      </c>
    </row>
    <row r="782" spans="2:9">
      <c r="B782" s="681" t="s">
        <v>2557</v>
      </c>
      <c r="C782" s="681" t="s">
        <v>2061</v>
      </c>
      <c r="D782" s="681" t="s">
        <v>975</v>
      </c>
      <c r="E782" s="681" t="s">
        <v>2558</v>
      </c>
      <c r="F782" s="681" t="s">
        <v>1258</v>
      </c>
      <c r="G782" s="681" t="s">
        <v>2556</v>
      </c>
      <c r="H782" s="681" t="s">
        <v>2393</v>
      </c>
      <c r="I782" s="682">
        <v>123.5</v>
      </c>
    </row>
    <row r="783" spans="2:9">
      <c r="B783" s="681" t="s">
        <v>2559</v>
      </c>
      <c r="C783" s="681" t="s">
        <v>2061</v>
      </c>
      <c r="D783" s="681" t="s">
        <v>975</v>
      </c>
      <c r="E783" s="681" t="s">
        <v>2560</v>
      </c>
      <c r="F783" s="681" t="s">
        <v>1258</v>
      </c>
      <c r="G783" s="681" t="s">
        <v>2556</v>
      </c>
      <c r="H783" s="681" t="s">
        <v>2393</v>
      </c>
      <c r="I783" s="682">
        <v>60.8</v>
      </c>
    </row>
    <row r="784" spans="2:9">
      <c r="B784" s="681" t="s">
        <v>2561</v>
      </c>
      <c r="C784" s="681" t="s">
        <v>2061</v>
      </c>
      <c r="D784" s="681" t="s">
        <v>975</v>
      </c>
      <c r="E784" s="681" t="s">
        <v>1293</v>
      </c>
      <c r="F784" s="681" t="s">
        <v>1258</v>
      </c>
      <c r="G784" s="681" t="s">
        <v>2556</v>
      </c>
      <c r="H784" s="681" t="s">
        <v>2393</v>
      </c>
      <c r="I784" s="682">
        <v>25.6</v>
      </c>
    </row>
    <row r="785" spans="2:9">
      <c r="B785" s="681" t="s">
        <v>2562</v>
      </c>
      <c r="C785" s="681" t="s">
        <v>2061</v>
      </c>
      <c r="D785" s="681" t="s">
        <v>975</v>
      </c>
      <c r="E785" s="681" t="s">
        <v>2563</v>
      </c>
      <c r="F785" s="681" t="s">
        <v>1258</v>
      </c>
      <c r="G785" s="681" t="s">
        <v>2556</v>
      </c>
      <c r="H785" s="681" t="s">
        <v>2393</v>
      </c>
      <c r="I785" s="682">
        <v>5.4</v>
      </c>
    </row>
    <row r="786" spans="2:9">
      <c r="B786" s="681" t="s">
        <v>2564</v>
      </c>
      <c r="C786" s="681" t="s">
        <v>2061</v>
      </c>
      <c r="D786" s="681" t="s">
        <v>975</v>
      </c>
      <c r="E786" s="681" t="s">
        <v>2565</v>
      </c>
      <c r="F786" s="681" t="s">
        <v>1258</v>
      </c>
      <c r="G786" s="681" t="s">
        <v>2556</v>
      </c>
      <c r="H786" s="681" t="s">
        <v>2393</v>
      </c>
      <c r="I786" s="682">
        <v>8.4</v>
      </c>
    </row>
    <row r="787" spans="2:9">
      <c r="B787" s="681" t="s">
        <v>2566</v>
      </c>
      <c r="C787" s="681" t="s">
        <v>2061</v>
      </c>
      <c r="D787" s="681" t="s">
        <v>975</v>
      </c>
      <c r="E787" s="681" t="s">
        <v>2390</v>
      </c>
      <c r="F787" s="681" t="s">
        <v>1258</v>
      </c>
      <c r="G787" s="681" t="s">
        <v>2556</v>
      </c>
      <c r="H787" s="681" t="s">
        <v>2393</v>
      </c>
      <c r="I787" s="682">
        <v>24</v>
      </c>
    </row>
    <row r="788" spans="2:9">
      <c r="B788" s="681" t="s">
        <v>2567</v>
      </c>
      <c r="C788" s="681" t="s">
        <v>2061</v>
      </c>
      <c r="D788" s="681" t="s">
        <v>975</v>
      </c>
      <c r="E788" s="681" t="s">
        <v>2568</v>
      </c>
      <c r="F788" s="681" t="s">
        <v>1258</v>
      </c>
      <c r="G788" s="681" t="s">
        <v>2556</v>
      </c>
      <c r="H788" s="681" t="s">
        <v>2393</v>
      </c>
      <c r="I788" s="682">
        <v>35.5</v>
      </c>
    </row>
    <row r="789" spans="2:9">
      <c r="B789" s="681" t="s">
        <v>2569</v>
      </c>
      <c r="C789" s="681" t="s">
        <v>2061</v>
      </c>
      <c r="D789" s="681" t="s">
        <v>975</v>
      </c>
      <c r="E789" s="681" t="s">
        <v>2400</v>
      </c>
      <c r="F789" s="681" t="s">
        <v>1258</v>
      </c>
      <c r="G789" s="681" t="s">
        <v>2556</v>
      </c>
      <c r="H789" s="681" t="s">
        <v>2393</v>
      </c>
      <c r="I789" s="682">
        <v>46</v>
      </c>
    </row>
    <row r="790" spans="2:9">
      <c r="B790" s="681" t="s">
        <v>2570</v>
      </c>
      <c r="C790" s="681" t="s">
        <v>2061</v>
      </c>
      <c r="D790" s="681" t="s">
        <v>975</v>
      </c>
      <c r="E790" s="681" t="s">
        <v>2571</v>
      </c>
      <c r="F790" s="681" t="s">
        <v>1258</v>
      </c>
      <c r="G790" s="681" t="s">
        <v>2556</v>
      </c>
      <c r="H790" s="681" t="s">
        <v>2393</v>
      </c>
      <c r="I790" s="682">
        <v>6.5</v>
      </c>
    </row>
    <row r="791" spans="2:9">
      <c r="B791" s="681" t="s">
        <v>2572</v>
      </c>
      <c r="C791" s="681" t="s">
        <v>2061</v>
      </c>
      <c r="D791" s="681" t="s">
        <v>975</v>
      </c>
      <c r="E791" s="681" t="s">
        <v>2573</v>
      </c>
      <c r="F791" s="681" t="s">
        <v>1258</v>
      </c>
      <c r="G791" s="681" t="s">
        <v>2556</v>
      </c>
      <c r="H791" s="681" t="s">
        <v>2393</v>
      </c>
      <c r="I791" s="682">
        <v>12.5</v>
      </c>
    </row>
    <row r="792" spans="2:9">
      <c r="B792" s="681" t="s">
        <v>2574</v>
      </c>
      <c r="C792" s="681" t="s">
        <v>2061</v>
      </c>
      <c r="D792" s="681" t="s">
        <v>975</v>
      </c>
      <c r="E792" s="681" t="s">
        <v>2575</v>
      </c>
      <c r="F792" s="681" t="s">
        <v>1258</v>
      </c>
      <c r="G792" s="681" t="s">
        <v>2576</v>
      </c>
      <c r="H792" s="681" t="s">
        <v>2393</v>
      </c>
      <c r="I792" s="682">
        <v>9.8000000000000007</v>
      </c>
    </row>
    <row r="793" spans="2:9">
      <c r="B793" s="681" t="s">
        <v>2577</v>
      </c>
      <c r="C793" s="681" t="s">
        <v>2061</v>
      </c>
      <c r="D793" s="681" t="s">
        <v>975</v>
      </c>
      <c r="E793" s="681" t="s">
        <v>2578</v>
      </c>
      <c r="F793" s="681" t="s">
        <v>1258</v>
      </c>
      <c r="G793" s="681" t="s">
        <v>2379</v>
      </c>
      <c r="H793" s="681" t="s">
        <v>2393</v>
      </c>
      <c r="I793" s="682">
        <v>12.6</v>
      </c>
    </row>
    <row r="794" spans="2:9">
      <c r="B794" s="681" t="s">
        <v>2579</v>
      </c>
      <c r="C794" s="681" t="s">
        <v>2061</v>
      </c>
      <c r="D794" s="681" t="s">
        <v>975</v>
      </c>
      <c r="E794" s="681" t="s">
        <v>2580</v>
      </c>
      <c r="F794" s="681" t="s">
        <v>1258</v>
      </c>
      <c r="G794" s="681" t="s">
        <v>2386</v>
      </c>
      <c r="H794" s="681" t="s">
        <v>2393</v>
      </c>
      <c r="I794" s="682">
        <v>48</v>
      </c>
    </row>
    <row r="795" spans="2:9">
      <c r="B795" s="681" t="s">
        <v>2581</v>
      </c>
      <c r="C795" s="681" t="s">
        <v>2061</v>
      </c>
      <c r="D795" s="681" t="s">
        <v>975</v>
      </c>
      <c r="E795" s="681" t="s">
        <v>2582</v>
      </c>
      <c r="F795" s="681" t="s">
        <v>1258</v>
      </c>
      <c r="G795" s="681" t="s">
        <v>2386</v>
      </c>
      <c r="H795" s="681" t="s">
        <v>2393</v>
      </c>
      <c r="I795" s="682">
        <v>21.2</v>
      </c>
    </row>
    <row r="796" spans="2:9">
      <c r="B796" s="681" t="s">
        <v>2583</v>
      </c>
      <c r="C796" s="681" t="s">
        <v>2584</v>
      </c>
      <c r="D796" s="681" t="s">
        <v>975</v>
      </c>
      <c r="E796" s="681" t="s">
        <v>2585</v>
      </c>
      <c r="F796" s="681" t="s">
        <v>977</v>
      </c>
      <c r="G796" s="681" t="s">
        <v>2586</v>
      </c>
      <c r="H796" s="681" t="s">
        <v>2587</v>
      </c>
      <c r="I796" s="682">
        <v>25</v>
      </c>
    </row>
    <row r="797" spans="2:9">
      <c r="B797" s="681" t="s">
        <v>2588</v>
      </c>
      <c r="C797" s="681" t="s">
        <v>2584</v>
      </c>
      <c r="D797" s="681" t="s">
        <v>975</v>
      </c>
      <c r="E797" s="681" t="s">
        <v>2589</v>
      </c>
      <c r="F797" s="681" t="s">
        <v>977</v>
      </c>
      <c r="G797" s="681" t="s">
        <v>2586</v>
      </c>
      <c r="H797" s="681" t="s">
        <v>2587</v>
      </c>
      <c r="I797" s="682">
        <v>150</v>
      </c>
    </row>
    <row r="798" spans="2:9">
      <c r="B798" s="681" t="s">
        <v>2590</v>
      </c>
      <c r="C798" s="681" t="s">
        <v>2584</v>
      </c>
      <c r="D798" s="681" t="s">
        <v>975</v>
      </c>
      <c r="E798" s="681" t="s">
        <v>2591</v>
      </c>
      <c r="F798" s="681" t="s">
        <v>977</v>
      </c>
      <c r="G798" s="681" t="s">
        <v>2586</v>
      </c>
      <c r="H798" s="681" t="s">
        <v>2587</v>
      </c>
      <c r="I798" s="682">
        <v>18.7</v>
      </c>
    </row>
    <row r="799" spans="2:9">
      <c r="B799" s="681" t="s">
        <v>2592</v>
      </c>
      <c r="C799" s="681" t="s">
        <v>2584</v>
      </c>
      <c r="D799" s="681" t="s">
        <v>975</v>
      </c>
      <c r="E799" s="681" t="s">
        <v>2593</v>
      </c>
      <c r="F799" s="681" t="s">
        <v>977</v>
      </c>
      <c r="G799" s="681" t="s">
        <v>2586</v>
      </c>
      <c r="H799" s="681" t="s">
        <v>2587</v>
      </c>
      <c r="I799" s="682">
        <v>30</v>
      </c>
    </row>
    <row r="800" spans="2:9">
      <c r="B800" s="681" t="s">
        <v>2594</v>
      </c>
      <c r="C800" s="681" t="s">
        <v>2584</v>
      </c>
      <c r="D800" s="681" t="s">
        <v>975</v>
      </c>
      <c r="E800" s="681" t="s">
        <v>2595</v>
      </c>
      <c r="F800" s="681" t="s">
        <v>977</v>
      </c>
      <c r="G800" s="681" t="s">
        <v>2586</v>
      </c>
      <c r="H800" s="681" t="s">
        <v>2587</v>
      </c>
      <c r="I800" s="682">
        <v>24.8</v>
      </c>
    </row>
    <row r="801" spans="2:9">
      <c r="B801" s="681" t="s">
        <v>2596</v>
      </c>
      <c r="C801" s="681" t="s">
        <v>2584</v>
      </c>
      <c r="D801" s="681" t="s">
        <v>975</v>
      </c>
      <c r="E801" s="681" t="s">
        <v>2597</v>
      </c>
      <c r="F801" s="681" t="s">
        <v>977</v>
      </c>
      <c r="G801" s="681" t="s">
        <v>2586</v>
      </c>
      <c r="H801" s="681" t="s">
        <v>2587</v>
      </c>
      <c r="I801" s="682">
        <v>190</v>
      </c>
    </row>
    <row r="802" spans="2:9">
      <c r="B802" s="681" t="s">
        <v>2598</v>
      </c>
      <c r="C802" s="681" t="s">
        <v>2584</v>
      </c>
      <c r="D802" s="681" t="s">
        <v>975</v>
      </c>
      <c r="E802" s="681" t="s">
        <v>2599</v>
      </c>
      <c r="F802" s="681" t="s">
        <v>946</v>
      </c>
      <c r="G802" s="681" t="s">
        <v>2187</v>
      </c>
      <c r="H802" s="681" t="s">
        <v>2587</v>
      </c>
      <c r="I802" s="682">
        <v>6.4</v>
      </c>
    </row>
    <row r="803" spans="2:9">
      <c r="B803" s="681" t="s">
        <v>2600</v>
      </c>
      <c r="C803" s="681" t="s">
        <v>2584</v>
      </c>
      <c r="D803" s="681" t="s">
        <v>975</v>
      </c>
      <c r="E803" s="681" t="s">
        <v>2370</v>
      </c>
      <c r="F803" s="681" t="s">
        <v>946</v>
      </c>
      <c r="G803" s="681" t="s">
        <v>2187</v>
      </c>
      <c r="H803" s="681" t="s">
        <v>2587</v>
      </c>
      <c r="I803" s="682">
        <v>10.4</v>
      </c>
    </row>
    <row r="804" spans="2:9">
      <c r="B804" s="681" t="s">
        <v>2601</v>
      </c>
      <c r="C804" s="681" t="s">
        <v>2584</v>
      </c>
      <c r="D804" s="681" t="s">
        <v>975</v>
      </c>
      <c r="E804" s="681" t="s">
        <v>2602</v>
      </c>
      <c r="F804" s="681" t="s">
        <v>946</v>
      </c>
      <c r="G804" s="681" t="s">
        <v>2187</v>
      </c>
      <c r="H804" s="681" t="s">
        <v>2587</v>
      </c>
      <c r="I804" s="682">
        <v>64</v>
      </c>
    </row>
    <row r="805" spans="2:9">
      <c r="B805" s="681" t="s">
        <v>2603</v>
      </c>
      <c r="C805" s="681" t="s">
        <v>2584</v>
      </c>
      <c r="D805" s="681" t="s">
        <v>975</v>
      </c>
      <c r="E805" s="681" t="s">
        <v>2604</v>
      </c>
      <c r="F805" s="681" t="s">
        <v>946</v>
      </c>
      <c r="G805" s="681" t="s">
        <v>2187</v>
      </c>
      <c r="H805" s="681" t="s">
        <v>2587</v>
      </c>
      <c r="I805" s="682">
        <v>47</v>
      </c>
    </row>
    <row r="806" spans="2:9">
      <c r="B806" s="681" t="s">
        <v>2605</v>
      </c>
      <c r="C806" s="681" t="s">
        <v>2584</v>
      </c>
      <c r="D806" s="681" t="s">
        <v>975</v>
      </c>
      <c r="E806" s="681" t="s">
        <v>2606</v>
      </c>
      <c r="F806" s="681" t="s">
        <v>946</v>
      </c>
      <c r="G806" s="681" t="s">
        <v>2187</v>
      </c>
      <c r="H806" s="681" t="s">
        <v>2587</v>
      </c>
      <c r="I806" s="682">
        <v>30</v>
      </c>
    </row>
    <row r="807" spans="2:9">
      <c r="B807" s="681" t="s">
        <v>2607</v>
      </c>
      <c r="C807" s="681" t="s">
        <v>2584</v>
      </c>
      <c r="D807" s="681" t="s">
        <v>975</v>
      </c>
      <c r="E807" s="681" t="s">
        <v>1638</v>
      </c>
      <c r="F807" s="681" t="s">
        <v>946</v>
      </c>
      <c r="G807" s="681" t="s">
        <v>2187</v>
      </c>
      <c r="H807" s="681" t="s">
        <v>2587</v>
      </c>
      <c r="I807" s="682">
        <v>61.5</v>
      </c>
    </row>
    <row r="808" spans="2:9">
      <c r="B808" s="681" t="s">
        <v>2608</v>
      </c>
      <c r="C808" s="681" t="s">
        <v>2584</v>
      </c>
      <c r="D808" s="681" t="s">
        <v>975</v>
      </c>
      <c r="E808" s="681" t="s">
        <v>2609</v>
      </c>
      <c r="F808" s="681" t="s">
        <v>946</v>
      </c>
      <c r="G808" s="681" t="s">
        <v>2187</v>
      </c>
      <c r="H808" s="681" t="s">
        <v>2587</v>
      </c>
      <c r="I808" s="682">
        <v>10</v>
      </c>
    </row>
    <row r="809" spans="2:9">
      <c r="B809" s="681" t="s">
        <v>2610</v>
      </c>
      <c r="C809" s="681" t="s">
        <v>2584</v>
      </c>
      <c r="D809" s="681" t="s">
        <v>975</v>
      </c>
      <c r="E809" s="681" t="s">
        <v>2611</v>
      </c>
      <c r="F809" s="681" t="s">
        <v>946</v>
      </c>
      <c r="G809" s="681" t="s">
        <v>2187</v>
      </c>
      <c r="H809" s="681" t="s">
        <v>2587</v>
      </c>
      <c r="I809" s="682">
        <v>16.100000000000001</v>
      </c>
    </row>
    <row r="810" spans="2:9">
      <c r="B810" s="681" t="s">
        <v>2612</v>
      </c>
      <c r="C810" s="681" t="s">
        <v>2584</v>
      </c>
      <c r="D810" s="681" t="s">
        <v>975</v>
      </c>
      <c r="E810" s="681" t="s">
        <v>2613</v>
      </c>
      <c r="F810" s="681" t="s">
        <v>946</v>
      </c>
      <c r="G810" s="681" t="s">
        <v>2187</v>
      </c>
      <c r="H810" s="681" t="s">
        <v>2587</v>
      </c>
      <c r="I810" s="682">
        <v>115</v>
      </c>
    </row>
    <row r="811" spans="2:9">
      <c r="B811" s="681" t="s">
        <v>2614</v>
      </c>
      <c r="C811" s="681" t="s">
        <v>2584</v>
      </c>
      <c r="D811" s="681" t="s">
        <v>975</v>
      </c>
      <c r="E811" s="681" t="s">
        <v>2615</v>
      </c>
      <c r="F811" s="681" t="s">
        <v>946</v>
      </c>
      <c r="G811" s="681" t="s">
        <v>2187</v>
      </c>
      <c r="H811" s="681" t="s">
        <v>2587</v>
      </c>
      <c r="I811" s="682">
        <v>152</v>
      </c>
    </row>
    <row r="812" spans="2:9">
      <c r="B812" s="681" t="s">
        <v>2616</v>
      </c>
      <c r="C812" s="681" t="s">
        <v>2584</v>
      </c>
      <c r="D812" s="681" t="s">
        <v>975</v>
      </c>
      <c r="E812" s="681" t="s">
        <v>2617</v>
      </c>
      <c r="F812" s="681" t="s">
        <v>946</v>
      </c>
      <c r="G812" s="681" t="s">
        <v>2187</v>
      </c>
      <c r="H812" s="681" t="s">
        <v>2587</v>
      </c>
      <c r="I812" s="682">
        <v>19.5</v>
      </c>
    </row>
    <row r="813" spans="2:9">
      <c r="B813" s="681" t="s">
        <v>2618</v>
      </c>
      <c r="C813" s="681" t="s">
        <v>2584</v>
      </c>
      <c r="D813" s="681" t="s">
        <v>975</v>
      </c>
      <c r="E813" s="681" t="s">
        <v>2619</v>
      </c>
      <c r="F813" s="681" t="s">
        <v>946</v>
      </c>
      <c r="G813" s="681" t="s">
        <v>2187</v>
      </c>
      <c r="H813" s="681" t="s">
        <v>2587</v>
      </c>
      <c r="I813" s="682">
        <v>30.7</v>
      </c>
    </row>
    <row r="814" spans="2:9">
      <c r="B814" s="681" t="s">
        <v>2620</v>
      </c>
      <c r="C814" s="681" t="s">
        <v>2584</v>
      </c>
      <c r="D814" s="681" t="s">
        <v>975</v>
      </c>
      <c r="E814" s="681" t="s">
        <v>2621</v>
      </c>
      <c r="F814" s="681" t="s">
        <v>946</v>
      </c>
      <c r="G814" s="681" t="s">
        <v>2187</v>
      </c>
      <c r="H814" s="681" t="s">
        <v>2587</v>
      </c>
      <c r="I814" s="682">
        <v>36.5</v>
      </c>
    </row>
    <row r="815" spans="2:9">
      <c r="B815" s="681" t="s">
        <v>2622</v>
      </c>
      <c r="C815" s="681" t="s">
        <v>2584</v>
      </c>
      <c r="D815" s="681" t="s">
        <v>975</v>
      </c>
      <c r="E815" s="681" t="s">
        <v>2623</v>
      </c>
      <c r="F815" s="681" t="s">
        <v>946</v>
      </c>
      <c r="G815" s="681" t="s">
        <v>2187</v>
      </c>
      <c r="H815" s="681" t="s">
        <v>2587</v>
      </c>
      <c r="I815" s="682">
        <v>41</v>
      </c>
    </row>
    <row r="816" spans="2:9">
      <c r="B816" s="681" t="s">
        <v>2624</v>
      </c>
      <c r="C816" s="681" t="s">
        <v>2584</v>
      </c>
      <c r="D816" s="681" t="s">
        <v>975</v>
      </c>
      <c r="E816" s="681" t="s">
        <v>2625</v>
      </c>
      <c r="F816" s="681" t="s">
        <v>946</v>
      </c>
      <c r="G816" s="681" t="s">
        <v>2187</v>
      </c>
      <c r="H816" s="681" t="s">
        <v>2587</v>
      </c>
      <c r="I816" s="682">
        <v>4.5</v>
      </c>
    </row>
    <row r="817" spans="2:9">
      <c r="B817" s="681" t="s">
        <v>2626</v>
      </c>
      <c r="C817" s="681" t="s">
        <v>2584</v>
      </c>
      <c r="D817" s="681" t="s">
        <v>975</v>
      </c>
      <c r="E817" s="681" t="s">
        <v>2627</v>
      </c>
      <c r="F817" s="681" t="s">
        <v>946</v>
      </c>
      <c r="G817" s="681" t="s">
        <v>2187</v>
      </c>
      <c r="H817" s="681" t="s">
        <v>2587</v>
      </c>
      <c r="I817" s="682">
        <v>31.5</v>
      </c>
    </row>
    <row r="818" spans="2:9">
      <c r="B818" s="681" t="s">
        <v>2628</v>
      </c>
      <c r="C818" s="681" t="s">
        <v>2584</v>
      </c>
      <c r="D818" s="681" t="s">
        <v>975</v>
      </c>
      <c r="E818" s="681" t="s">
        <v>2629</v>
      </c>
      <c r="F818" s="681" t="s">
        <v>1258</v>
      </c>
      <c r="G818" s="681" t="s">
        <v>2319</v>
      </c>
      <c r="H818" s="681" t="s">
        <v>2587</v>
      </c>
      <c r="I818" s="682">
        <v>35</v>
      </c>
    </row>
    <row r="819" spans="2:9">
      <c r="B819" s="681" t="s">
        <v>2630</v>
      </c>
      <c r="C819" s="681" t="s">
        <v>2584</v>
      </c>
      <c r="D819" s="681" t="s">
        <v>975</v>
      </c>
      <c r="E819" s="681" t="s">
        <v>2631</v>
      </c>
      <c r="F819" s="681" t="s">
        <v>1258</v>
      </c>
      <c r="G819" s="681" t="s">
        <v>2319</v>
      </c>
      <c r="H819" s="681" t="s">
        <v>2587</v>
      </c>
      <c r="I819" s="682">
        <v>19</v>
      </c>
    </row>
    <row r="820" spans="2:9">
      <c r="B820" s="681" t="s">
        <v>2632</v>
      </c>
      <c r="C820" s="681" t="s">
        <v>2584</v>
      </c>
      <c r="D820" s="681" t="s">
        <v>975</v>
      </c>
      <c r="E820" s="681" t="s">
        <v>2633</v>
      </c>
      <c r="F820" s="681" t="s">
        <v>1258</v>
      </c>
      <c r="G820" s="681" t="s">
        <v>2319</v>
      </c>
      <c r="H820" s="681" t="s">
        <v>2587</v>
      </c>
      <c r="I820" s="682">
        <v>19</v>
      </c>
    </row>
    <row r="821" spans="2:9">
      <c r="B821" s="681" t="s">
        <v>2634</v>
      </c>
      <c r="C821" s="681" t="s">
        <v>2584</v>
      </c>
      <c r="D821" s="681" t="s">
        <v>975</v>
      </c>
      <c r="E821" s="681" t="s">
        <v>2635</v>
      </c>
      <c r="F821" s="681" t="s">
        <v>1258</v>
      </c>
      <c r="G821" s="681" t="s">
        <v>2319</v>
      </c>
      <c r="H821" s="681" t="s">
        <v>2587</v>
      </c>
      <c r="I821" s="682">
        <v>3.2</v>
      </c>
    </row>
    <row r="822" spans="2:9">
      <c r="B822" s="681" t="s">
        <v>2636</v>
      </c>
      <c r="C822" s="681" t="s">
        <v>2584</v>
      </c>
      <c r="D822" s="681" t="s">
        <v>975</v>
      </c>
      <c r="E822" s="681" t="s">
        <v>2637</v>
      </c>
      <c r="F822" s="681" t="s">
        <v>1258</v>
      </c>
      <c r="G822" s="681" t="s">
        <v>2319</v>
      </c>
      <c r="H822" s="681" t="s">
        <v>2587</v>
      </c>
      <c r="I822" s="682">
        <v>9.6</v>
      </c>
    </row>
    <row r="823" spans="2:9">
      <c r="B823" s="681" t="s">
        <v>2638</v>
      </c>
      <c r="C823" s="681" t="s">
        <v>2584</v>
      </c>
      <c r="D823" s="681" t="s">
        <v>975</v>
      </c>
      <c r="E823" s="681" t="s">
        <v>2639</v>
      </c>
      <c r="F823" s="681" t="s">
        <v>1258</v>
      </c>
      <c r="G823" s="681" t="s">
        <v>2319</v>
      </c>
      <c r="H823" s="681" t="s">
        <v>2587</v>
      </c>
      <c r="I823" s="682">
        <v>13.5</v>
      </c>
    </row>
    <row r="824" spans="2:9">
      <c r="B824" s="681" t="s">
        <v>2640</v>
      </c>
      <c r="C824" s="681" t="s">
        <v>2584</v>
      </c>
      <c r="D824" s="681" t="s">
        <v>975</v>
      </c>
      <c r="E824" s="681" t="s">
        <v>2641</v>
      </c>
      <c r="F824" s="681" t="s">
        <v>1258</v>
      </c>
      <c r="G824" s="681" t="s">
        <v>2319</v>
      </c>
      <c r="H824" s="681" t="s">
        <v>2587</v>
      </c>
      <c r="I824" s="682">
        <v>11.4</v>
      </c>
    </row>
    <row r="825" spans="2:9">
      <c r="B825" s="681" t="s">
        <v>2642</v>
      </c>
      <c r="C825" s="681" t="s">
        <v>2584</v>
      </c>
      <c r="D825" s="681" t="s">
        <v>975</v>
      </c>
      <c r="E825" s="681" t="s">
        <v>2643</v>
      </c>
      <c r="F825" s="681" t="s">
        <v>1258</v>
      </c>
      <c r="G825" s="681" t="s">
        <v>2319</v>
      </c>
      <c r="H825" s="681" t="s">
        <v>2587</v>
      </c>
      <c r="I825" s="682">
        <v>21</v>
      </c>
    </row>
    <row r="826" spans="2:9">
      <c r="B826" s="681" t="s">
        <v>2644</v>
      </c>
      <c r="C826" s="681" t="s">
        <v>2584</v>
      </c>
      <c r="D826" s="681" t="s">
        <v>975</v>
      </c>
      <c r="E826" s="681" t="s">
        <v>1611</v>
      </c>
      <c r="F826" s="681" t="s">
        <v>1258</v>
      </c>
      <c r="G826" s="681" t="s">
        <v>2645</v>
      </c>
      <c r="H826" s="681" t="s">
        <v>2587</v>
      </c>
      <c r="I826" s="682">
        <v>25.9</v>
      </c>
    </row>
    <row r="827" spans="2:9">
      <c r="B827" s="681" t="s">
        <v>2646</v>
      </c>
      <c r="C827" s="681" t="s">
        <v>2584</v>
      </c>
      <c r="D827" s="681" t="s">
        <v>975</v>
      </c>
      <c r="E827" s="681" t="s">
        <v>2647</v>
      </c>
      <c r="F827" s="681" t="s">
        <v>1258</v>
      </c>
      <c r="G827" s="681" t="s">
        <v>2648</v>
      </c>
      <c r="H827" s="681" t="s">
        <v>2587</v>
      </c>
      <c r="I827" s="682">
        <v>4.5999999999999996</v>
      </c>
    </row>
    <row r="828" spans="2:9">
      <c r="B828" s="681" t="s">
        <v>2649</v>
      </c>
      <c r="C828" s="681" t="s">
        <v>2584</v>
      </c>
      <c r="D828" s="681" t="s">
        <v>975</v>
      </c>
      <c r="E828" s="681" t="s">
        <v>2650</v>
      </c>
      <c r="F828" s="681" t="s">
        <v>1258</v>
      </c>
      <c r="G828" s="681" t="s">
        <v>2648</v>
      </c>
      <c r="H828" s="681" t="s">
        <v>2587</v>
      </c>
      <c r="I828" s="682">
        <v>3</v>
      </c>
    </row>
    <row r="829" spans="2:9">
      <c r="B829" s="681" t="s">
        <v>2651</v>
      </c>
      <c r="C829" s="681" t="s">
        <v>2584</v>
      </c>
      <c r="D829" s="681" t="s">
        <v>975</v>
      </c>
      <c r="E829" s="681" t="s">
        <v>1654</v>
      </c>
      <c r="F829" s="681" t="s">
        <v>1258</v>
      </c>
      <c r="G829" s="681" t="s">
        <v>2648</v>
      </c>
      <c r="H829" s="681" t="s">
        <v>2587</v>
      </c>
      <c r="I829" s="682">
        <v>5.4</v>
      </c>
    </row>
    <row r="830" spans="2:9">
      <c r="B830" s="681" t="s">
        <v>2652</v>
      </c>
      <c r="C830" s="681" t="s">
        <v>2584</v>
      </c>
      <c r="D830" s="681" t="s">
        <v>975</v>
      </c>
      <c r="E830" s="681" t="s">
        <v>2653</v>
      </c>
      <c r="F830" s="681" t="s">
        <v>1258</v>
      </c>
      <c r="G830" s="681" t="s">
        <v>2648</v>
      </c>
      <c r="H830" s="681" t="s">
        <v>2587</v>
      </c>
      <c r="I830" s="682">
        <v>9.6</v>
      </c>
    </row>
    <row r="831" spans="2:9">
      <c r="B831" s="681" t="s">
        <v>2654</v>
      </c>
      <c r="C831" s="681" t="s">
        <v>2584</v>
      </c>
      <c r="D831" s="681" t="s">
        <v>975</v>
      </c>
      <c r="E831" s="681" t="s">
        <v>2655</v>
      </c>
      <c r="F831" s="681" t="s">
        <v>1258</v>
      </c>
      <c r="G831" s="681" t="s">
        <v>2648</v>
      </c>
      <c r="H831" s="681" t="s">
        <v>2587</v>
      </c>
      <c r="I831" s="682">
        <v>6.8</v>
      </c>
    </row>
    <row r="832" spans="2:9">
      <c r="B832" s="681" t="s">
        <v>2656</v>
      </c>
      <c r="C832" s="681" t="s">
        <v>2584</v>
      </c>
      <c r="D832" s="681" t="s">
        <v>975</v>
      </c>
      <c r="E832" s="681" t="s">
        <v>2657</v>
      </c>
      <c r="F832" s="681" t="s">
        <v>1258</v>
      </c>
      <c r="G832" s="681" t="s">
        <v>2648</v>
      </c>
      <c r="H832" s="681" t="s">
        <v>2587</v>
      </c>
      <c r="I832" s="682">
        <v>7.3</v>
      </c>
    </row>
    <row r="833" spans="2:9">
      <c r="B833" s="681" t="s">
        <v>2658</v>
      </c>
      <c r="C833" s="681" t="s">
        <v>2584</v>
      </c>
      <c r="D833" s="681" t="s">
        <v>975</v>
      </c>
      <c r="E833" s="681" t="s">
        <v>2659</v>
      </c>
      <c r="F833" s="681" t="s">
        <v>1258</v>
      </c>
      <c r="G833" s="681" t="s">
        <v>2648</v>
      </c>
      <c r="H833" s="681" t="s">
        <v>2587</v>
      </c>
      <c r="I833" s="682">
        <v>14.8</v>
      </c>
    </row>
    <row r="834" spans="2:9">
      <c r="B834" s="681" t="s">
        <v>2660</v>
      </c>
      <c r="C834" s="681" t="s">
        <v>2584</v>
      </c>
      <c r="D834" s="681" t="s">
        <v>975</v>
      </c>
      <c r="E834" s="681" t="s">
        <v>2661</v>
      </c>
      <c r="F834" s="681" t="s">
        <v>1258</v>
      </c>
      <c r="G834" s="681" t="s">
        <v>2648</v>
      </c>
      <c r="H834" s="681" t="s">
        <v>2587</v>
      </c>
      <c r="I834" s="682">
        <v>45.6</v>
      </c>
    </row>
    <row r="835" spans="2:9">
      <c r="B835" s="681" t="s">
        <v>2662</v>
      </c>
      <c r="C835" s="681" t="s">
        <v>2584</v>
      </c>
      <c r="D835" s="681" t="s">
        <v>975</v>
      </c>
      <c r="E835" s="681" t="s">
        <v>2663</v>
      </c>
      <c r="F835" s="681" t="s">
        <v>1258</v>
      </c>
      <c r="G835" s="681" t="s">
        <v>2664</v>
      </c>
      <c r="H835" s="681" t="s">
        <v>2587</v>
      </c>
      <c r="I835" s="682">
        <v>10.4</v>
      </c>
    </row>
    <row r="836" spans="2:9">
      <c r="B836" s="681" t="s">
        <v>2665</v>
      </c>
      <c r="C836" s="681" t="s">
        <v>2584</v>
      </c>
      <c r="D836" s="681" t="s">
        <v>975</v>
      </c>
      <c r="E836" s="681" t="s">
        <v>2666</v>
      </c>
      <c r="F836" s="681" t="s">
        <v>1258</v>
      </c>
      <c r="G836" s="681" t="s">
        <v>2664</v>
      </c>
      <c r="H836" s="681" t="s">
        <v>2587</v>
      </c>
      <c r="I836" s="682">
        <v>3.3</v>
      </c>
    </row>
    <row r="837" spans="2:9">
      <c r="B837" s="681" t="s">
        <v>2667</v>
      </c>
      <c r="C837" s="681" t="s">
        <v>2584</v>
      </c>
      <c r="D837" s="681" t="s">
        <v>975</v>
      </c>
      <c r="E837" s="681" t="s">
        <v>2668</v>
      </c>
      <c r="F837" s="681" t="s">
        <v>1258</v>
      </c>
      <c r="G837" s="681" t="s">
        <v>2664</v>
      </c>
      <c r="H837" s="681" t="s">
        <v>2587</v>
      </c>
      <c r="I837" s="682">
        <v>3.7</v>
      </c>
    </row>
    <row r="838" spans="2:9">
      <c r="B838" s="681" t="s">
        <v>2669</v>
      </c>
      <c r="C838" s="681" t="s">
        <v>2584</v>
      </c>
      <c r="D838" s="681" t="s">
        <v>975</v>
      </c>
      <c r="E838" s="681" t="s">
        <v>2670</v>
      </c>
      <c r="F838" s="681" t="s">
        <v>1258</v>
      </c>
      <c r="G838" s="681" t="s">
        <v>2664</v>
      </c>
      <c r="H838" s="681" t="s">
        <v>2587</v>
      </c>
      <c r="I838" s="682">
        <v>5.5</v>
      </c>
    </row>
    <row r="839" spans="2:9">
      <c r="B839" s="681" t="s">
        <v>2671</v>
      </c>
      <c r="C839" s="681" t="s">
        <v>2584</v>
      </c>
      <c r="D839" s="681" t="s">
        <v>975</v>
      </c>
      <c r="E839" s="681" t="s">
        <v>2672</v>
      </c>
      <c r="F839" s="681" t="s">
        <v>1258</v>
      </c>
      <c r="G839" s="681" t="s">
        <v>2673</v>
      </c>
      <c r="H839" s="681" t="s">
        <v>2587</v>
      </c>
      <c r="I839" s="682">
        <v>4</v>
      </c>
    </row>
    <row r="840" spans="2:9">
      <c r="B840" s="681" t="s">
        <v>2674</v>
      </c>
      <c r="C840" s="681" t="s">
        <v>2584</v>
      </c>
      <c r="D840" s="681" t="s">
        <v>975</v>
      </c>
      <c r="E840" s="681" t="s">
        <v>2675</v>
      </c>
      <c r="F840" s="681" t="s">
        <v>1258</v>
      </c>
      <c r="G840" s="681" t="s">
        <v>2673</v>
      </c>
      <c r="H840" s="681" t="s">
        <v>2587</v>
      </c>
      <c r="I840" s="682">
        <v>10.8</v>
      </c>
    </row>
    <row r="841" spans="2:9">
      <c r="B841" s="681" t="s">
        <v>2676</v>
      </c>
      <c r="C841" s="681" t="s">
        <v>2584</v>
      </c>
      <c r="D841" s="681" t="s">
        <v>975</v>
      </c>
      <c r="E841" s="681" t="s">
        <v>2677</v>
      </c>
      <c r="F841" s="681" t="s">
        <v>1258</v>
      </c>
      <c r="G841" s="681" t="s">
        <v>2673</v>
      </c>
      <c r="H841" s="681" t="s">
        <v>2587</v>
      </c>
      <c r="I841" s="682">
        <v>16.399999999999999</v>
      </c>
    </row>
    <row r="842" spans="2:9">
      <c r="B842" s="681" t="s">
        <v>2678</v>
      </c>
      <c r="C842" s="681" t="s">
        <v>2584</v>
      </c>
      <c r="D842" s="681" t="s">
        <v>975</v>
      </c>
      <c r="E842" s="681" t="s">
        <v>2679</v>
      </c>
      <c r="F842" s="681" t="s">
        <v>1258</v>
      </c>
      <c r="G842" s="681" t="s">
        <v>2673</v>
      </c>
      <c r="H842" s="681" t="s">
        <v>2587</v>
      </c>
      <c r="I842" s="682">
        <v>6.2</v>
      </c>
    </row>
    <row r="843" spans="2:9">
      <c r="B843" s="681" t="s">
        <v>2680</v>
      </c>
      <c r="C843" s="681" t="s">
        <v>2584</v>
      </c>
      <c r="D843" s="681" t="s">
        <v>975</v>
      </c>
      <c r="E843" s="681" t="s">
        <v>2681</v>
      </c>
      <c r="F843" s="681" t="s">
        <v>977</v>
      </c>
      <c r="G843" s="681" t="s">
        <v>978</v>
      </c>
      <c r="H843" s="681" t="s">
        <v>2682</v>
      </c>
      <c r="I843" s="682">
        <v>45</v>
      </c>
    </row>
    <row r="844" spans="2:9">
      <c r="B844" s="681" t="s">
        <v>2683</v>
      </c>
      <c r="C844" s="681" t="s">
        <v>2584</v>
      </c>
      <c r="D844" s="681" t="s">
        <v>975</v>
      </c>
      <c r="E844" s="681" t="s">
        <v>2684</v>
      </c>
      <c r="F844" s="681" t="s">
        <v>977</v>
      </c>
      <c r="G844" s="681" t="s">
        <v>978</v>
      </c>
      <c r="H844" s="681" t="s">
        <v>2682</v>
      </c>
      <c r="I844" s="682">
        <v>22.2</v>
      </c>
    </row>
    <row r="845" spans="2:9">
      <c r="B845" s="681" t="s">
        <v>2685</v>
      </c>
      <c r="C845" s="681" t="s">
        <v>2584</v>
      </c>
      <c r="D845" s="681" t="s">
        <v>975</v>
      </c>
      <c r="E845" s="681" t="s">
        <v>2686</v>
      </c>
      <c r="F845" s="681" t="s">
        <v>977</v>
      </c>
      <c r="G845" s="681" t="s">
        <v>978</v>
      </c>
      <c r="H845" s="681" t="s">
        <v>2682</v>
      </c>
      <c r="I845" s="682">
        <v>238.9</v>
      </c>
    </row>
    <row r="846" spans="2:9">
      <c r="B846" s="681" t="s">
        <v>2687</v>
      </c>
      <c r="C846" s="681" t="s">
        <v>2584</v>
      </c>
      <c r="D846" s="681" t="s">
        <v>975</v>
      </c>
      <c r="E846" s="681" t="s">
        <v>2688</v>
      </c>
      <c r="F846" s="681" t="s">
        <v>977</v>
      </c>
      <c r="G846" s="681" t="s">
        <v>978</v>
      </c>
      <c r="H846" s="681" t="s">
        <v>2682</v>
      </c>
      <c r="I846" s="682">
        <v>41</v>
      </c>
    </row>
    <row r="847" spans="2:9">
      <c r="B847" s="681" t="s">
        <v>2689</v>
      </c>
      <c r="C847" s="681" t="s">
        <v>2584</v>
      </c>
      <c r="D847" s="681" t="s">
        <v>975</v>
      </c>
      <c r="E847" s="681" t="s">
        <v>2690</v>
      </c>
      <c r="F847" s="681" t="s">
        <v>977</v>
      </c>
      <c r="G847" s="681" t="s">
        <v>978</v>
      </c>
      <c r="H847" s="681" t="s">
        <v>2682</v>
      </c>
      <c r="I847" s="682">
        <v>21.3</v>
      </c>
    </row>
    <row r="848" spans="2:9">
      <c r="B848" s="681" t="s">
        <v>2691</v>
      </c>
      <c r="C848" s="681" t="s">
        <v>2584</v>
      </c>
      <c r="D848" s="681" t="s">
        <v>975</v>
      </c>
      <c r="E848" s="681" t="s">
        <v>2692</v>
      </c>
      <c r="F848" s="681" t="s">
        <v>977</v>
      </c>
      <c r="G848" s="681" t="s">
        <v>978</v>
      </c>
      <c r="H848" s="681" t="s">
        <v>2682</v>
      </c>
      <c r="I848" s="682">
        <v>21.5</v>
      </c>
    </row>
    <row r="849" spans="2:9">
      <c r="B849" s="681" t="s">
        <v>2693</v>
      </c>
      <c r="C849" s="681" t="s">
        <v>2584</v>
      </c>
      <c r="D849" s="681" t="s">
        <v>975</v>
      </c>
      <c r="E849" s="681" t="s">
        <v>2694</v>
      </c>
      <c r="F849" s="681" t="s">
        <v>977</v>
      </c>
      <c r="G849" s="681" t="s">
        <v>978</v>
      </c>
      <c r="H849" s="681" t="s">
        <v>2682</v>
      </c>
      <c r="I849" s="682">
        <v>38.700000000000003</v>
      </c>
    </row>
    <row r="850" spans="2:9">
      <c r="B850" s="681" t="s">
        <v>2695</v>
      </c>
      <c r="C850" s="681" t="s">
        <v>2584</v>
      </c>
      <c r="D850" s="681" t="s">
        <v>975</v>
      </c>
      <c r="E850" s="681" t="s">
        <v>2696</v>
      </c>
      <c r="F850" s="681" t="s">
        <v>977</v>
      </c>
      <c r="G850" s="681" t="s">
        <v>2697</v>
      </c>
      <c r="H850" s="681" t="s">
        <v>2682</v>
      </c>
      <c r="I850" s="682">
        <v>33</v>
      </c>
    </row>
    <row r="851" spans="2:9">
      <c r="B851" s="681" t="s">
        <v>2698</v>
      </c>
      <c r="C851" s="681" t="s">
        <v>2584</v>
      </c>
      <c r="D851" s="681" t="s">
        <v>975</v>
      </c>
      <c r="E851" s="681" t="s">
        <v>2699</v>
      </c>
      <c r="F851" s="681" t="s">
        <v>977</v>
      </c>
      <c r="G851" s="681" t="s">
        <v>2697</v>
      </c>
      <c r="H851" s="681" t="s">
        <v>2682</v>
      </c>
      <c r="I851" s="682">
        <v>37</v>
      </c>
    </row>
    <row r="852" spans="2:9">
      <c r="B852" s="681" t="s">
        <v>2700</v>
      </c>
      <c r="C852" s="681" t="s">
        <v>2584</v>
      </c>
      <c r="D852" s="681" t="s">
        <v>975</v>
      </c>
      <c r="E852" s="681" t="s">
        <v>2701</v>
      </c>
      <c r="F852" s="681" t="s">
        <v>977</v>
      </c>
      <c r="G852" s="681" t="s">
        <v>2697</v>
      </c>
      <c r="H852" s="681" t="s">
        <v>2682</v>
      </c>
      <c r="I852" s="682">
        <v>21.6</v>
      </c>
    </row>
    <row r="853" spans="2:9">
      <c r="B853" s="681" t="s">
        <v>2702</v>
      </c>
      <c r="C853" s="681" t="s">
        <v>2584</v>
      </c>
      <c r="D853" s="681" t="s">
        <v>975</v>
      </c>
      <c r="E853" s="681" t="s">
        <v>2703</v>
      </c>
      <c r="F853" s="681" t="s">
        <v>977</v>
      </c>
      <c r="G853" s="681" t="s">
        <v>2697</v>
      </c>
      <c r="H853" s="681" t="s">
        <v>2682</v>
      </c>
      <c r="I853" s="682">
        <v>20</v>
      </c>
    </row>
    <row r="854" spans="2:9">
      <c r="B854" s="681" t="s">
        <v>2704</v>
      </c>
      <c r="C854" s="681" t="s">
        <v>2584</v>
      </c>
      <c r="D854" s="681" t="s">
        <v>975</v>
      </c>
      <c r="E854" s="681" t="s">
        <v>2705</v>
      </c>
      <c r="F854" s="681" t="s">
        <v>977</v>
      </c>
      <c r="G854" s="681" t="s">
        <v>2697</v>
      </c>
      <c r="H854" s="681" t="s">
        <v>2682</v>
      </c>
      <c r="I854" s="682">
        <v>33</v>
      </c>
    </row>
    <row r="855" spans="2:9">
      <c r="B855" s="681" t="s">
        <v>2706</v>
      </c>
      <c r="C855" s="681" t="s">
        <v>2584</v>
      </c>
      <c r="D855" s="681" t="s">
        <v>975</v>
      </c>
      <c r="E855" s="681" t="s">
        <v>2707</v>
      </c>
      <c r="F855" s="681" t="s">
        <v>977</v>
      </c>
      <c r="G855" s="681" t="s">
        <v>2697</v>
      </c>
      <c r="H855" s="681" t="s">
        <v>2682</v>
      </c>
      <c r="I855" s="682">
        <v>39.799999999999997</v>
      </c>
    </row>
    <row r="856" spans="2:9">
      <c r="B856" s="681" t="s">
        <v>2708</v>
      </c>
      <c r="C856" s="681" t="s">
        <v>2584</v>
      </c>
      <c r="D856" s="681" t="s">
        <v>975</v>
      </c>
      <c r="E856" s="681" t="s">
        <v>2709</v>
      </c>
      <c r="F856" s="681" t="s">
        <v>977</v>
      </c>
      <c r="G856" s="681" t="s">
        <v>2697</v>
      </c>
      <c r="H856" s="681" t="s">
        <v>2682</v>
      </c>
      <c r="I856" s="682">
        <v>11</v>
      </c>
    </row>
    <row r="857" spans="2:9">
      <c r="B857" s="681" t="s">
        <v>2710</v>
      </c>
      <c r="C857" s="681" t="s">
        <v>2584</v>
      </c>
      <c r="D857" s="681" t="s">
        <v>975</v>
      </c>
      <c r="E857" s="681" t="s">
        <v>2711</v>
      </c>
      <c r="F857" s="681" t="s">
        <v>977</v>
      </c>
      <c r="G857" s="681" t="s">
        <v>2697</v>
      </c>
      <c r="H857" s="681" t="s">
        <v>2682</v>
      </c>
      <c r="I857" s="682">
        <v>11.4</v>
      </c>
    </row>
    <row r="858" spans="2:9">
      <c r="B858" s="681" t="s">
        <v>2712</v>
      </c>
      <c r="C858" s="681" t="s">
        <v>2584</v>
      </c>
      <c r="D858" s="681" t="s">
        <v>975</v>
      </c>
      <c r="E858" s="681" t="s">
        <v>2713</v>
      </c>
      <c r="F858" s="681" t="s">
        <v>977</v>
      </c>
      <c r="G858" s="681" t="s">
        <v>2697</v>
      </c>
      <c r="H858" s="681" t="s">
        <v>2682</v>
      </c>
      <c r="I858" s="682">
        <v>2</v>
      </c>
    </row>
    <row r="859" spans="2:9">
      <c r="B859" s="681" t="s">
        <v>2714</v>
      </c>
      <c r="C859" s="681" t="s">
        <v>2584</v>
      </c>
      <c r="D859" s="681" t="s">
        <v>975</v>
      </c>
      <c r="E859" s="681" t="s">
        <v>2715</v>
      </c>
      <c r="F859" s="681" t="s">
        <v>977</v>
      </c>
      <c r="G859" s="681" t="s">
        <v>2697</v>
      </c>
      <c r="H859" s="681" t="s">
        <v>2682</v>
      </c>
      <c r="I859" s="682">
        <v>9.4</v>
      </c>
    </row>
    <row r="860" spans="2:9">
      <c r="B860" s="681" t="s">
        <v>2716</v>
      </c>
      <c r="C860" s="681" t="s">
        <v>2584</v>
      </c>
      <c r="D860" s="681" t="s">
        <v>975</v>
      </c>
      <c r="E860" s="681" t="s">
        <v>2717</v>
      </c>
      <c r="F860" s="681" t="s">
        <v>977</v>
      </c>
      <c r="G860" s="681" t="s">
        <v>2697</v>
      </c>
      <c r="H860" s="681" t="s">
        <v>2682</v>
      </c>
      <c r="I860" s="682">
        <v>19</v>
      </c>
    </row>
    <row r="861" spans="2:9">
      <c r="B861" s="681" t="s">
        <v>2718</v>
      </c>
      <c r="C861" s="681" t="s">
        <v>2584</v>
      </c>
      <c r="D861" s="681" t="s">
        <v>975</v>
      </c>
      <c r="E861" s="681" t="s">
        <v>2719</v>
      </c>
      <c r="F861" s="681" t="s">
        <v>977</v>
      </c>
      <c r="G861" s="681" t="s">
        <v>2063</v>
      </c>
      <c r="H861" s="681" t="s">
        <v>2682</v>
      </c>
      <c r="I861" s="682">
        <v>5.4</v>
      </c>
    </row>
    <row r="862" spans="2:9">
      <c r="B862" s="681" t="s">
        <v>2720</v>
      </c>
      <c r="C862" s="681" t="s">
        <v>2584</v>
      </c>
      <c r="D862" s="681" t="s">
        <v>975</v>
      </c>
      <c r="E862" s="681" t="s">
        <v>1412</v>
      </c>
      <c r="F862" s="681" t="s">
        <v>977</v>
      </c>
      <c r="G862" s="681" t="s">
        <v>2063</v>
      </c>
      <c r="H862" s="681" t="s">
        <v>2682</v>
      </c>
      <c r="I862" s="682">
        <v>4.5999999999999996</v>
      </c>
    </row>
    <row r="863" spans="2:9">
      <c r="B863" s="681" t="s">
        <v>2721</v>
      </c>
      <c r="C863" s="681" t="s">
        <v>2584</v>
      </c>
      <c r="D863" s="681" t="s">
        <v>975</v>
      </c>
      <c r="E863" s="681" t="s">
        <v>2722</v>
      </c>
      <c r="F863" s="681" t="s">
        <v>977</v>
      </c>
      <c r="G863" s="681" t="s">
        <v>2063</v>
      </c>
      <c r="H863" s="681" t="s">
        <v>2682</v>
      </c>
      <c r="I863" s="682">
        <v>26</v>
      </c>
    </row>
    <row r="864" spans="2:9">
      <c r="B864" s="681" t="s">
        <v>2723</v>
      </c>
      <c r="C864" s="681" t="s">
        <v>2584</v>
      </c>
      <c r="D864" s="681" t="s">
        <v>975</v>
      </c>
      <c r="E864" s="681" t="s">
        <v>2724</v>
      </c>
      <c r="F864" s="681" t="s">
        <v>977</v>
      </c>
      <c r="G864" s="681" t="s">
        <v>2063</v>
      </c>
      <c r="H864" s="681" t="s">
        <v>2682</v>
      </c>
      <c r="I864" s="682">
        <v>50</v>
      </c>
    </row>
    <row r="865" spans="2:9">
      <c r="B865" s="681" t="s">
        <v>2725</v>
      </c>
      <c r="C865" s="681" t="s">
        <v>2584</v>
      </c>
      <c r="D865" s="681" t="s">
        <v>975</v>
      </c>
      <c r="E865" s="681" t="s">
        <v>2726</v>
      </c>
      <c r="F865" s="681" t="s">
        <v>977</v>
      </c>
      <c r="G865" s="681" t="s">
        <v>2063</v>
      </c>
      <c r="H865" s="681" t="s">
        <v>2682</v>
      </c>
      <c r="I865" s="682">
        <v>420</v>
      </c>
    </row>
    <row r="866" spans="2:9">
      <c r="B866" s="681" t="s">
        <v>2727</v>
      </c>
      <c r="C866" s="681" t="s">
        <v>2584</v>
      </c>
      <c r="D866" s="681" t="s">
        <v>975</v>
      </c>
      <c r="E866" s="681" t="s">
        <v>2728</v>
      </c>
      <c r="F866" s="681" t="s">
        <v>977</v>
      </c>
      <c r="G866" s="681" t="s">
        <v>2063</v>
      </c>
      <c r="H866" s="681" t="s">
        <v>2682</v>
      </c>
      <c r="I866" s="682">
        <v>6.2</v>
      </c>
    </row>
    <row r="867" spans="2:9">
      <c r="B867" s="681" t="s">
        <v>2729</v>
      </c>
      <c r="C867" s="681" t="s">
        <v>2584</v>
      </c>
      <c r="D867" s="681" t="s">
        <v>975</v>
      </c>
      <c r="E867" s="681" t="s">
        <v>2486</v>
      </c>
      <c r="F867" s="681" t="s">
        <v>977</v>
      </c>
      <c r="G867" s="681" t="s">
        <v>2063</v>
      </c>
      <c r="H867" s="681" t="s">
        <v>2682</v>
      </c>
      <c r="I867" s="682">
        <v>12</v>
      </c>
    </row>
    <row r="868" spans="2:9">
      <c r="B868" s="681" t="s">
        <v>2730</v>
      </c>
      <c r="C868" s="681" t="s">
        <v>2584</v>
      </c>
      <c r="D868" s="681" t="s">
        <v>975</v>
      </c>
      <c r="E868" s="681" t="s">
        <v>2731</v>
      </c>
      <c r="F868" s="681" t="s">
        <v>977</v>
      </c>
      <c r="G868" s="681" t="s">
        <v>2063</v>
      </c>
      <c r="H868" s="681" t="s">
        <v>2682</v>
      </c>
      <c r="I868" s="682">
        <v>50</v>
      </c>
    </row>
    <row r="869" spans="2:9">
      <c r="B869" s="681" t="s">
        <v>2732</v>
      </c>
      <c r="C869" s="681" t="s">
        <v>2584</v>
      </c>
      <c r="D869" s="681" t="s">
        <v>975</v>
      </c>
      <c r="E869" s="681" t="s">
        <v>2733</v>
      </c>
      <c r="F869" s="681" t="s">
        <v>977</v>
      </c>
      <c r="G869" s="681" t="s">
        <v>2063</v>
      </c>
      <c r="H869" s="681" t="s">
        <v>2682</v>
      </c>
      <c r="I869" s="682">
        <v>37</v>
      </c>
    </row>
    <row r="870" spans="2:9">
      <c r="B870" s="681" t="s">
        <v>2734</v>
      </c>
      <c r="C870" s="681" t="s">
        <v>2584</v>
      </c>
      <c r="D870" s="681" t="s">
        <v>975</v>
      </c>
      <c r="E870" s="681" t="s">
        <v>2735</v>
      </c>
      <c r="F870" s="681" t="s">
        <v>977</v>
      </c>
      <c r="G870" s="681" t="s">
        <v>2063</v>
      </c>
      <c r="H870" s="681" t="s">
        <v>2682</v>
      </c>
      <c r="I870" s="682">
        <v>210</v>
      </c>
    </row>
    <row r="871" spans="2:9">
      <c r="B871" s="681" t="s">
        <v>2736</v>
      </c>
      <c r="C871" s="681" t="s">
        <v>2584</v>
      </c>
      <c r="D871" s="681" t="s">
        <v>975</v>
      </c>
      <c r="E871" s="681" t="s">
        <v>2737</v>
      </c>
      <c r="F871" s="681" t="s">
        <v>977</v>
      </c>
      <c r="G871" s="681" t="s">
        <v>2063</v>
      </c>
      <c r="H871" s="681" t="s">
        <v>2682</v>
      </c>
      <c r="I871" s="682">
        <v>88</v>
      </c>
    </row>
    <row r="872" spans="2:9">
      <c r="B872" s="681" t="s">
        <v>2738</v>
      </c>
      <c r="C872" s="681" t="s">
        <v>2584</v>
      </c>
      <c r="D872" s="681" t="s">
        <v>975</v>
      </c>
      <c r="E872" s="681" t="s">
        <v>2281</v>
      </c>
      <c r="F872" s="681" t="s">
        <v>977</v>
      </c>
      <c r="G872" s="681" t="s">
        <v>2063</v>
      </c>
      <c r="H872" s="681" t="s">
        <v>2682</v>
      </c>
      <c r="I872" s="682">
        <v>16.600000000000001</v>
      </c>
    </row>
    <row r="873" spans="2:9">
      <c r="B873" s="681" t="s">
        <v>2739</v>
      </c>
      <c r="C873" s="681" t="s">
        <v>2584</v>
      </c>
      <c r="D873" s="681" t="s">
        <v>975</v>
      </c>
      <c r="E873" s="681" t="s">
        <v>2740</v>
      </c>
      <c r="F873" s="681" t="s">
        <v>977</v>
      </c>
      <c r="G873" s="681" t="s">
        <v>2063</v>
      </c>
      <c r="H873" s="681" t="s">
        <v>2682</v>
      </c>
      <c r="I873" s="682">
        <v>5</v>
      </c>
    </row>
    <row r="874" spans="2:9">
      <c r="B874" s="681" t="s">
        <v>2741</v>
      </c>
      <c r="C874" s="681" t="s">
        <v>2584</v>
      </c>
      <c r="D874" s="681" t="s">
        <v>975</v>
      </c>
      <c r="E874" s="681" t="s">
        <v>2742</v>
      </c>
      <c r="F874" s="681" t="s">
        <v>977</v>
      </c>
      <c r="G874" s="681" t="s">
        <v>2063</v>
      </c>
      <c r="H874" s="681" t="s">
        <v>2682</v>
      </c>
      <c r="I874" s="682">
        <v>21</v>
      </c>
    </row>
    <row r="875" spans="2:9">
      <c r="B875" s="681" t="s">
        <v>2743</v>
      </c>
      <c r="C875" s="681" t="s">
        <v>2584</v>
      </c>
      <c r="D875" s="681" t="s">
        <v>975</v>
      </c>
      <c r="E875" s="681" t="s">
        <v>2744</v>
      </c>
      <c r="F875" s="681" t="s">
        <v>977</v>
      </c>
      <c r="G875" s="681" t="s">
        <v>2063</v>
      </c>
      <c r="H875" s="681" t="s">
        <v>2682</v>
      </c>
      <c r="I875" s="682">
        <v>20.5</v>
      </c>
    </row>
    <row r="876" spans="2:9">
      <c r="B876" s="681" t="s">
        <v>2745</v>
      </c>
      <c r="C876" s="681" t="s">
        <v>2584</v>
      </c>
      <c r="D876" s="681" t="s">
        <v>975</v>
      </c>
      <c r="E876" s="681" t="s">
        <v>2746</v>
      </c>
      <c r="F876" s="681" t="s">
        <v>977</v>
      </c>
      <c r="G876" s="681" t="s">
        <v>2063</v>
      </c>
      <c r="H876" s="681" t="s">
        <v>2682</v>
      </c>
      <c r="I876" s="682">
        <v>5</v>
      </c>
    </row>
    <row r="877" spans="2:9">
      <c r="B877" s="681" t="s">
        <v>2747</v>
      </c>
      <c r="C877" s="681" t="s">
        <v>2584</v>
      </c>
      <c r="D877" s="681" t="s">
        <v>975</v>
      </c>
      <c r="E877" s="681" t="s">
        <v>2748</v>
      </c>
      <c r="F877" s="681" t="s">
        <v>977</v>
      </c>
      <c r="G877" s="681" t="s">
        <v>2063</v>
      </c>
      <c r="H877" s="681" t="s">
        <v>2682</v>
      </c>
      <c r="I877" s="682">
        <v>5</v>
      </c>
    </row>
    <row r="878" spans="2:9">
      <c r="B878" s="681" t="s">
        <v>2749</v>
      </c>
      <c r="C878" s="681" t="s">
        <v>2584</v>
      </c>
      <c r="D878" s="681" t="s">
        <v>975</v>
      </c>
      <c r="E878" s="681" t="s">
        <v>1818</v>
      </c>
      <c r="F878" s="681" t="s">
        <v>977</v>
      </c>
      <c r="G878" s="681" t="s">
        <v>2063</v>
      </c>
      <c r="H878" s="681" t="s">
        <v>2682</v>
      </c>
      <c r="I878" s="682">
        <v>39</v>
      </c>
    </row>
    <row r="879" spans="2:9">
      <c r="B879" s="681" t="s">
        <v>2750</v>
      </c>
      <c r="C879" s="681" t="s">
        <v>2584</v>
      </c>
      <c r="D879" s="681" t="s">
        <v>975</v>
      </c>
      <c r="E879" s="681" t="s">
        <v>2751</v>
      </c>
      <c r="F879" s="681" t="s">
        <v>946</v>
      </c>
      <c r="G879" s="681" t="s">
        <v>2752</v>
      </c>
      <c r="H879" s="681" t="s">
        <v>2682</v>
      </c>
      <c r="I879" s="682">
        <v>5.5</v>
      </c>
    </row>
    <row r="880" spans="2:9">
      <c r="B880" s="681" t="s">
        <v>2753</v>
      </c>
      <c r="C880" s="681" t="s">
        <v>2584</v>
      </c>
      <c r="D880" s="681" t="s">
        <v>975</v>
      </c>
      <c r="E880" s="681" t="s">
        <v>2754</v>
      </c>
      <c r="F880" s="681" t="s">
        <v>946</v>
      </c>
      <c r="G880" s="681" t="s">
        <v>2752</v>
      </c>
      <c r="H880" s="681" t="s">
        <v>2682</v>
      </c>
      <c r="I880" s="682">
        <v>9.9</v>
      </c>
    </row>
    <row r="881" spans="2:9">
      <c r="B881" s="681" t="s">
        <v>2755</v>
      </c>
      <c r="C881" s="681" t="s">
        <v>2584</v>
      </c>
      <c r="D881" s="681" t="s">
        <v>975</v>
      </c>
      <c r="E881" s="681" t="s">
        <v>2756</v>
      </c>
      <c r="F881" s="681" t="s">
        <v>946</v>
      </c>
      <c r="G881" s="681" t="s">
        <v>2752</v>
      </c>
      <c r="H881" s="681" t="s">
        <v>2682</v>
      </c>
      <c r="I881" s="682">
        <v>14.9</v>
      </c>
    </row>
    <row r="882" spans="2:9">
      <c r="B882" s="681" t="s">
        <v>2757</v>
      </c>
      <c r="C882" s="681" t="s">
        <v>2584</v>
      </c>
      <c r="D882" s="681" t="s">
        <v>975</v>
      </c>
      <c r="E882" s="681" t="s">
        <v>2758</v>
      </c>
      <c r="F882" s="681" t="s">
        <v>946</v>
      </c>
      <c r="G882" s="681" t="s">
        <v>2752</v>
      </c>
      <c r="H882" s="681" t="s">
        <v>2682</v>
      </c>
      <c r="I882" s="682">
        <v>2.4</v>
      </c>
    </row>
    <row r="883" spans="2:9">
      <c r="B883" s="681" t="s">
        <v>2759</v>
      </c>
      <c r="C883" s="681" t="s">
        <v>2584</v>
      </c>
      <c r="D883" s="681" t="s">
        <v>975</v>
      </c>
      <c r="E883" s="681" t="s">
        <v>2760</v>
      </c>
      <c r="F883" s="681" t="s">
        <v>946</v>
      </c>
      <c r="G883" s="681" t="s">
        <v>2752</v>
      </c>
      <c r="H883" s="681" t="s">
        <v>2682</v>
      </c>
      <c r="I883" s="682">
        <v>4</v>
      </c>
    </row>
    <row r="884" spans="2:9">
      <c r="B884" s="681" t="s">
        <v>2761</v>
      </c>
      <c r="C884" s="681" t="s">
        <v>2584</v>
      </c>
      <c r="D884" s="681" t="s">
        <v>975</v>
      </c>
      <c r="E884" s="681" t="s">
        <v>2762</v>
      </c>
      <c r="F884" s="681" t="s">
        <v>946</v>
      </c>
      <c r="G884" s="681" t="s">
        <v>2752</v>
      </c>
      <c r="H884" s="681" t="s">
        <v>2682</v>
      </c>
      <c r="I884" s="682">
        <v>16.7</v>
      </c>
    </row>
    <row r="885" spans="2:9">
      <c r="B885" s="681" t="s">
        <v>2763</v>
      </c>
      <c r="C885" s="681" t="s">
        <v>2584</v>
      </c>
      <c r="D885" s="681" t="s">
        <v>975</v>
      </c>
      <c r="E885" s="681" t="s">
        <v>2764</v>
      </c>
      <c r="F885" s="681" t="s">
        <v>946</v>
      </c>
      <c r="G885" s="681" t="s">
        <v>2752</v>
      </c>
      <c r="H885" s="681" t="s">
        <v>2682</v>
      </c>
      <c r="I885" s="682">
        <v>34.799999999999997</v>
      </c>
    </row>
    <row r="886" spans="2:9">
      <c r="B886" s="681" t="s">
        <v>2765</v>
      </c>
      <c r="C886" s="681" t="s">
        <v>2584</v>
      </c>
      <c r="D886" s="681" t="s">
        <v>975</v>
      </c>
      <c r="E886" s="681" t="s">
        <v>2766</v>
      </c>
      <c r="F886" s="681" t="s">
        <v>946</v>
      </c>
      <c r="G886" s="681" t="s">
        <v>2752</v>
      </c>
      <c r="H886" s="681" t="s">
        <v>2682</v>
      </c>
      <c r="I886" s="682">
        <v>26</v>
      </c>
    </row>
    <row r="887" spans="2:9">
      <c r="B887" s="681" t="s">
        <v>2767</v>
      </c>
      <c r="C887" s="681" t="s">
        <v>2584</v>
      </c>
      <c r="D887" s="681" t="s">
        <v>975</v>
      </c>
      <c r="E887" s="681" t="s">
        <v>2768</v>
      </c>
      <c r="F887" s="681" t="s">
        <v>946</v>
      </c>
      <c r="G887" s="681" t="s">
        <v>2752</v>
      </c>
      <c r="H887" s="681" t="s">
        <v>2682</v>
      </c>
      <c r="I887" s="682">
        <v>20.6</v>
      </c>
    </row>
    <row r="888" spans="2:9">
      <c r="B888" s="681" t="s">
        <v>2769</v>
      </c>
      <c r="C888" s="681" t="s">
        <v>2584</v>
      </c>
      <c r="D888" s="681" t="s">
        <v>975</v>
      </c>
      <c r="E888" s="681" t="s">
        <v>2770</v>
      </c>
      <c r="F888" s="681" t="s">
        <v>1258</v>
      </c>
      <c r="G888" s="681" t="s">
        <v>2771</v>
      </c>
      <c r="H888" s="681" t="s">
        <v>2682</v>
      </c>
      <c r="I888" s="682">
        <v>15</v>
      </c>
    </row>
    <row r="889" spans="2:9">
      <c r="B889" s="681" t="s">
        <v>2772</v>
      </c>
      <c r="C889" s="681" t="s">
        <v>2584</v>
      </c>
      <c r="D889" s="681" t="s">
        <v>975</v>
      </c>
      <c r="E889" s="681" t="s">
        <v>1818</v>
      </c>
      <c r="F889" s="681" t="s">
        <v>1258</v>
      </c>
      <c r="G889" s="681" t="s">
        <v>2771</v>
      </c>
      <c r="H889" s="681" t="s">
        <v>2682</v>
      </c>
      <c r="I889" s="682">
        <v>4.2</v>
      </c>
    </row>
    <row r="890" spans="2:9">
      <c r="B890" s="681" t="s">
        <v>2773</v>
      </c>
      <c r="C890" s="681" t="s">
        <v>2584</v>
      </c>
      <c r="D890" s="681" t="s">
        <v>975</v>
      </c>
      <c r="E890" s="681" t="s">
        <v>2774</v>
      </c>
      <c r="F890" s="681" t="s">
        <v>1258</v>
      </c>
      <c r="G890" s="681" t="s">
        <v>2775</v>
      </c>
      <c r="H890" s="681" t="s">
        <v>2682</v>
      </c>
      <c r="I890" s="682">
        <v>2.9</v>
      </c>
    </row>
    <row r="891" spans="2:9">
      <c r="B891" s="681" t="s">
        <v>2776</v>
      </c>
      <c r="C891" s="681" t="s">
        <v>2584</v>
      </c>
      <c r="D891" s="681" t="s">
        <v>975</v>
      </c>
      <c r="E891" s="681" t="s">
        <v>2777</v>
      </c>
      <c r="F891" s="681" t="s">
        <v>1258</v>
      </c>
      <c r="G891" s="681" t="s">
        <v>2775</v>
      </c>
      <c r="H891" s="681" t="s">
        <v>2682</v>
      </c>
      <c r="I891" s="682">
        <v>4.5</v>
      </c>
    </row>
    <row r="892" spans="2:9">
      <c r="B892" s="681" t="s">
        <v>2778</v>
      </c>
      <c r="C892" s="681" t="s">
        <v>2584</v>
      </c>
      <c r="D892" s="681" t="s">
        <v>975</v>
      </c>
      <c r="E892" s="681" t="s">
        <v>1198</v>
      </c>
      <c r="F892" s="681" t="s">
        <v>1258</v>
      </c>
      <c r="G892" s="681" t="s">
        <v>2664</v>
      </c>
      <c r="H892" s="681" t="s">
        <v>2682</v>
      </c>
      <c r="I892" s="682">
        <v>15.5</v>
      </c>
    </row>
    <row r="893" spans="2:9">
      <c r="B893" s="681" t="s">
        <v>2779</v>
      </c>
      <c r="C893" s="681" t="s">
        <v>2584</v>
      </c>
      <c r="D893" s="681" t="s">
        <v>975</v>
      </c>
      <c r="E893" s="681" t="s">
        <v>2780</v>
      </c>
      <c r="F893" s="681" t="s">
        <v>1258</v>
      </c>
      <c r="G893" s="681" t="s">
        <v>2664</v>
      </c>
      <c r="H893" s="681" t="s">
        <v>2682</v>
      </c>
      <c r="I893" s="682">
        <v>63.2</v>
      </c>
    </row>
    <row r="894" spans="2:9">
      <c r="B894" s="681" t="s">
        <v>2781</v>
      </c>
      <c r="C894" s="681" t="s">
        <v>2584</v>
      </c>
      <c r="D894" s="681" t="s">
        <v>975</v>
      </c>
      <c r="E894" s="681" t="s">
        <v>2782</v>
      </c>
      <c r="F894" s="681" t="s">
        <v>1258</v>
      </c>
      <c r="G894" s="681" t="s">
        <v>2664</v>
      </c>
      <c r="H894" s="681" t="s">
        <v>2682</v>
      </c>
      <c r="I894" s="682">
        <v>60.9</v>
      </c>
    </row>
    <row r="895" spans="2:9">
      <c r="B895" s="681" t="s">
        <v>2783</v>
      </c>
      <c r="C895" s="681" t="s">
        <v>2584</v>
      </c>
      <c r="D895" s="681" t="s">
        <v>975</v>
      </c>
      <c r="E895" s="681" t="s">
        <v>2784</v>
      </c>
      <c r="F895" s="681" t="s">
        <v>1258</v>
      </c>
      <c r="G895" s="681" t="s">
        <v>2664</v>
      </c>
      <c r="H895" s="681" t="s">
        <v>2682</v>
      </c>
      <c r="I895" s="682">
        <v>2.9</v>
      </c>
    </row>
    <row r="896" spans="2:9">
      <c r="B896" s="681" t="s">
        <v>2785</v>
      </c>
      <c r="C896" s="681" t="s">
        <v>2584</v>
      </c>
      <c r="D896" s="681" t="s">
        <v>975</v>
      </c>
      <c r="E896" s="681" t="s">
        <v>2786</v>
      </c>
      <c r="F896" s="681" t="s">
        <v>1258</v>
      </c>
      <c r="G896" s="681" t="s">
        <v>2664</v>
      </c>
      <c r="H896" s="681" t="s">
        <v>2682</v>
      </c>
      <c r="I896" s="682">
        <v>10</v>
      </c>
    </row>
    <row r="897" spans="2:9">
      <c r="B897" s="681" t="s">
        <v>2787</v>
      </c>
      <c r="C897" s="681" t="s">
        <v>2584</v>
      </c>
      <c r="D897" s="681" t="s">
        <v>975</v>
      </c>
      <c r="E897" s="681" t="s">
        <v>2788</v>
      </c>
      <c r="F897" s="681" t="s">
        <v>1258</v>
      </c>
      <c r="G897" s="681" t="s">
        <v>2664</v>
      </c>
      <c r="H897" s="681" t="s">
        <v>2682</v>
      </c>
      <c r="I897" s="682">
        <v>4</v>
      </c>
    </row>
    <row r="898" spans="2:9">
      <c r="B898" s="681" t="s">
        <v>2789</v>
      </c>
      <c r="C898" s="681" t="s">
        <v>2584</v>
      </c>
      <c r="D898" s="681" t="s">
        <v>975</v>
      </c>
      <c r="E898" s="681" t="s">
        <v>1261</v>
      </c>
      <c r="F898" s="681" t="s">
        <v>1258</v>
      </c>
      <c r="G898" s="681" t="s">
        <v>2790</v>
      </c>
      <c r="H898" s="681" t="s">
        <v>2682</v>
      </c>
      <c r="I898" s="682">
        <v>7.6</v>
      </c>
    </row>
    <row r="899" spans="2:9">
      <c r="B899" s="681" t="s">
        <v>2791</v>
      </c>
      <c r="C899" s="681" t="s">
        <v>2584</v>
      </c>
      <c r="D899" s="681" t="s">
        <v>975</v>
      </c>
      <c r="E899" s="681" t="s">
        <v>2792</v>
      </c>
      <c r="F899" s="681" t="s">
        <v>1258</v>
      </c>
      <c r="G899" s="681" t="s">
        <v>2790</v>
      </c>
      <c r="H899" s="681" t="s">
        <v>2682</v>
      </c>
      <c r="I899" s="682">
        <v>22.7</v>
      </c>
    </row>
    <row r="900" spans="2:9">
      <c r="B900" s="681" t="s">
        <v>2793</v>
      </c>
      <c r="C900" s="681" t="s">
        <v>2584</v>
      </c>
      <c r="D900" s="681" t="s">
        <v>975</v>
      </c>
      <c r="E900" s="681" t="s">
        <v>2794</v>
      </c>
      <c r="F900" s="681" t="s">
        <v>1258</v>
      </c>
      <c r="G900" s="681" t="s">
        <v>2790</v>
      </c>
      <c r="H900" s="681" t="s">
        <v>2682</v>
      </c>
      <c r="I900" s="682">
        <v>30.7</v>
      </c>
    </row>
    <row r="901" spans="2:9">
      <c r="B901" s="681" t="s">
        <v>2795</v>
      </c>
      <c r="C901" s="681" t="s">
        <v>2584</v>
      </c>
      <c r="D901" s="681" t="s">
        <v>975</v>
      </c>
      <c r="E901" s="681" t="s">
        <v>1504</v>
      </c>
      <c r="F901" s="681" t="s">
        <v>1258</v>
      </c>
      <c r="G901" s="681" t="s">
        <v>2790</v>
      </c>
      <c r="H901" s="681" t="s">
        <v>2682</v>
      </c>
      <c r="I901" s="682">
        <v>22.5</v>
      </c>
    </row>
    <row r="902" spans="2:9">
      <c r="B902" s="681" t="s">
        <v>2796</v>
      </c>
      <c r="C902" s="681" t="s">
        <v>2584</v>
      </c>
      <c r="D902" s="681" t="s">
        <v>975</v>
      </c>
      <c r="E902" s="681" t="s">
        <v>2797</v>
      </c>
      <c r="F902" s="681" t="s">
        <v>1258</v>
      </c>
      <c r="G902" s="681" t="s">
        <v>2798</v>
      </c>
      <c r="H902" s="681" t="s">
        <v>2682</v>
      </c>
      <c r="I902" s="682">
        <v>6.5</v>
      </c>
    </row>
    <row r="903" spans="2:9">
      <c r="B903" s="681" t="s">
        <v>2799</v>
      </c>
      <c r="C903" s="681" t="s">
        <v>2584</v>
      </c>
      <c r="D903" s="681" t="s">
        <v>975</v>
      </c>
      <c r="E903" s="681" t="s">
        <v>2800</v>
      </c>
      <c r="F903" s="681" t="s">
        <v>1258</v>
      </c>
      <c r="G903" s="681" t="s">
        <v>2801</v>
      </c>
      <c r="H903" s="681" t="s">
        <v>2682</v>
      </c>
      <c r="I903" s="682">
        <v>3.5</v>
      </c>
    </row>
    <row r="904" spans="2:9">
      <c r="B904" s="681" t="s">
        <v>2802</v>
      </c>
      <c r="C904" s="681" t="s">
        <v>2584</v>
      </c>
      <c r="D904" s="681" t="s">
        <v>975</v>
      </c>
      <c r="E904" s="681" t="s">
        <v>2803</v>
      </c>
      <c r="F904" s="681" t="s">
        <v>1258</v>
      </c>
      <c r="G904" s="681" t="s">
        <v>2801</v>
      </c>
      <c r="H904" s="681" t="s">
        <v>2682</v>
      </c>
      <c r="I904" s="682">
        <v>7.8</v>
      </c>
    </row>
    <row r="905" spans="2:9">
      <c r="B905" s="681" t="s">
        <v>2804</v>
      </c>
      <c r="C905" s="681" t="s">
        <v>2584</v>
      </c>
      <c r="D905" s="681" t="s">
        <v>975</v>
      </c>
      <c r="E905" s="681" t="s">
        <v>2805</v>
      </c>
      <c r="F905" s="681" t="s">
        <v>1258</v>
      </c>
      <c r="G905" s="681" t="s">
        <v>2801</v>
      </c>
      <c r="H905" s="681" t="s">
        <v>2682</v>
      </c>
      <c r="I905" s="682">
        <v>4.0999999999999996</v>
      </c>
    </row>
    <row r="906" spans="2:9">
      <c r="B906" s="681" t="s">
        <v>2806</v>
      </c>
      <c r="C906" s="681" t="s">
        <v>2584</v>
      </c>
      <c r="D906" s="681" t="s">
        <v>975</v>
      </c>
      <c r="E906" s="681" t="s">
        <v>1405</v>
      </c>
      <c r="F906" s="681" t="s">
        <v>1258</v>
      </c>
      <c r="G906" s="681" t="s">
        <v>2801</v>
      </c>
      <c r="H906" s="681" t="s">
        <v>2682</v>
      </c>
      <c r="I906" s="682">
        <v>110</v>
      </c>
    </row>
    <row r="907" spans="2:9">
      <c r="B907" s="681" t="s">
        <v>2807</v>
      </c>
      <c r="C907" s="681" t="s">
        <v>2584</v>
      </c>
      <c r="D907" s="681" t="s">
        <v>975</v>
      </c>
      <c r="E907" s="681" t="s">
        <v>2808</v>
      </c>
      <c r="F907" s="681" t="s">
        <v>1258</v>
      </c>
      <c r="G907" s="681" t="s">
        <v>2809</v>
      </c>
      <c r="H907" s="681" t="s">
        <v>2682</v>
      </c>
      <c r="I907" s="682">
        <v>100</v>
      </c>
    </row>
    <row r="908" spans="2:9">
      <c r="B908" s="681" t="s">
        <v>2810</v>
      </c>
      <c r="C908" s="681" t="s">
        <v>2584</v>
      </c>
      <c r="D908" s="681" t="s">
        <v>975</v>
      </c>
      <c r="E908" s="681" t="s">
        <v>2811</v>
      </c>
      <c r="F908" s="681" t="s">
        <v>1258</v>
      </c>
      <c r="G908" s="681" t="s">
        <v>2809</v>
      </c>
      <c r="H908" s="681" t="s">
        <v>2682</v>
      </c>
      <c r="I908" s="682">
        <v>43.6</v>
      </c>
    </row>
    <row r="909" spans="2:9">
      <c r="B909" s="681" t="s">
        <v>2812</v>
      </c>
      <c r="C909" s="681" t="s">
        <v>2584</v>
      </c>
      <c r="D909" s="681" t="s">
        <v>975</v>
      </c>
      <c r="E909" s="681" t="s">
        <v>2813</v>
      </c>
      <c r="F909" s="681" t="s">
        <v>1258</v>
      </c>
      <c r="G909" s="681" t="s">
        <v>2809</v>
      </c>
      <c r="H909" s="681" t="s">
        <v>2682</v>
      </c>
      <c r="I909" s="682">
        <v>5</v>
      </c>
    </row>
    <row r="910" spans="2:9">
      <c r="B910" s="681" t="s">
        <v>2814</v>
      </c>
      <c r="C910" s="681" t="s">
        <v>2584</v>
      </c>
      <c r="D910" s="681" t="s">
        <v>975</v>
      </c>
      <c r="E910" s="681" t="s">
        <v>2815</v>
      </c>
      <c r="F910" s="681" t="s">
        <v>1258</v>
      </c>
      <c r="G910" s="681" t="s">
        <v>2816</v>
      </c>
      <c r="H910" s="681" t="s">
        <v>2682</v>
      </c>
      <c r="I910" s="682">
        <v>2.1</v>
      </c>
    </row>
    <row r="911" spans="2:9">
      <c r="B911" s="681" t="s">
        <v>2817</v>
      </c>
      <c r="C911" s="681" t="s">
        <v>2584</v>
      </c>
      <c r="D911" s="681" t="s">
        <v>975</v>
      </c>
      <c r="E911" s="681" t="s">
        <v>2818</v>
      </c>
      <c r="F911" s="681" t="s">
        <v>1258</v>
      </c>
      <c r="G911" s="681" t="s">
        <v>2816</v>
      </c>
      <c r="H911" s="681" t="s">
        <v>2682</v>
      </c>
      <c r="I911" s="682">
        <v>5.5</v>
      </c>
    </row>
    <row r="912" spans="2:9">
      <c r="B912" s="681" t="s">
        <v>2819</v>
      </c>
      <c r="C912" s="681" t="s">
        <v>2584</v>
      </c>
      <c r="D912" s="681" t="s">
        <v>975</v>
      </c>
      <c r="E912" s="681" t="s">
        <v>2820</v>
      </c>
      <c r="F912" s="681" t="s">
        <v>1258</v>
      </c>
      <c r="G912" s="681" t="s">
        <v>2816</v>
      </c>
      <c r="H912" s="681" t="s">
        <v>2682</v>
      </c>
      <c r="I912" s="682">
        <v>3.4</v>
      </c>
    </row>
    <row r="913" spans="2:9">
      <c r="B913" s="681" t="s">
        <v>2821</v>
      </c>
      <c r="C913" s="681" t="s">
        <v>2584</v>
      </c>
      <c r="D913" s="681" t="s">
        <v>975</v>
      </c>
      <c r="E913" s="681" t="s">
        <v>2822</v>
      </c>
      <c r="F913" s="681" t="s">
        <v>1258</v>
      </c>
      <c r="G913" s="681" t="s">
        <v>2816</v>
      </c>
      <c r="H913" s="681" t="s">
        <v>2682</v>
      </c>
      <c r="I913" s="682">
        <v>2.2000000000000002</v>
      </c>
    </row>
    <row r="914" spans="2:9">
      <c r="B914" s="681" t="s">
        <v>2823</v>
      </c>
      <c r="C914" s="681" t="s">
        <v>2584</v>
      </c>
      <c r="D914" s="681" t="s">
        <v>975</v>
      </c>
      <c r="E914" s="681" t="s">
        <v>2824</v>
      </c>
      <c r="F914" s="681" t="s">
        <v>1258</v>
      </c>
      <c r="G914" s="681" t="s">
        <v>2816</v>
      </c>
      <c r="H914" s="681" t="s">
        <v>2682</v>
      </c>
      <c r="I914" s="682">
        <v>3.5</v>
      </c>
    </row>
    <row r="915" spans="2:9">
      <c r="B915" s="681" t="s">
        <v>2825</v>
      </c>
      <c r="C915" s="681" t="s">
        <v>2584</v>
      </c>
      <c r="D915" s="681" t="s">
        <v>975</v>
      </c>
      <c r="E915" s="681" t="s">
        <v>2826</v>
      </c>
      <c r="F915" s="681" t="s">
        <v>1258</v>
      </c>
      <c r="G915" s="681" t="s">
        <v>2816</v>
      </c>
      <c r="H915" s="681" t="s">
        <v>2682</v>
      </c>
      <c r="I915" s="682">
        <v>87.2</v>
      </c>
    </row>
    <row r="916" spans="2:9">
      <c r="B916" s="681" t="s">
        <v>2827</v>
      </c>
      <c r="C916" s="681" t="s">
        <v>2584</v>
      </c>
      <c r="D916" s="681" t="s">
        <v>975</v>
      </c>
      <c r="E916" s="681" t="s">
        <v>2828</v>
      </c>
      <c r="F916" s="681" t="s">
        <v>1258</v>
      </c>
      <c r="G916" s="681" t="s">
        <v>2816</v>
      </c>
      <c r="H916" s="681" t="s">
        <v>2682</v>
      </c>
      <c r="I916" s="682">
        <v>88.2</v>
      </c>
    </row>
    <row r="917" spans="2:9">
      <c r="B917" s="681" t="s">
        <v>2829</v>
      </c>
      <c r="C917" s="681" t="s">
        <v>2584</v>
      </c>
      <c r="D917" s="681" t="s">
        <v>975</v>
      </c>
      <c r="E917" s="681" t="s">
        <v>2081</v>
      </c>
      <c r="F917" s="681" t="s">
        <v>1258</v>
      </c>
      <c r="G917" s="681" t="s">
        <v>2816</v>
      </c>
      <c r="H917" s="681" t="s">
        <v>2682</v>
      </c>
      <c r="I917" s="682">
        <v>4.9000000000000004</v>
      </c>
    </row>
    <row r="918" spans="2:9">
      <c r="B918" s="681" t="s">
        <v>2830</v>
      </c>
      <c r="C918" s="681" t="s">
        <v>2584</v>
      </c>
      <c r="D918" s="681" t="s">
        <v>975</v>
      </c>
      <c r="E918" s="681" t="s">
        <v>2831</v>
      </c>
      <c r="F918" s="681" t="s">
        <v>1258</v>
      </c>
      <c r="G918" s="681" t="s">
        <v>2816</v>
      </c>
      <c r="H918" s="681" t="s">
        <v>2682</v>
      </c>
      <c r="I918" s="682">
        <v>31</v>
      </c>
    </row>
    <row r="919" spans="2:9">
      <c r="B919" s="681" t="s">
        <v>2832</v>
      </c>
      <c r="C919" s="681" t="s">
        <v>2584</v>
      </c>
      <c r="D919" s="681" t="s">
        <v>975</v>
      </c>
      <c r="E919" s="681" t="s">
        <v>2833</v>
      </c>
      <c r="F919" s="681" t="s">
        <v>1258</v>
      </c>
      <c r="G919" s="681" t="s">
        <v>2816</v>
      </c>
      <c r="H919" s="681" t="s">
        <v>2682</v>
      </c>
      <c r="I919" s="682">
        <v>81</v>
      </c>
    </row>
    <row r="920" spans="2:9">
      <c r="B920" s="681" t="s">
        <v>2834</v>
      </c>
      <c r="C920" s="681" t="s">
        <v>2584</v>
      </c>
      <c r="D920" s="681" t="s">
        <v>975</v>
      </c>
      <c r="E920" s="681" t="s">
        <v>2835</v>
      </c>
      <c r="F920" s="681" t="s">
        <v>1258</v>
      </c>
      <c r="G920" s="681" t="s">
        <v>2673</v>
      </c>
      <c r="H920" s="681" t="s">
        <v>2682</v>
      </c>
      <c r="I920" s="682">
        <v>2.9</v>
      </c>
    </row>
    <row r="921" spans="2:9">
      <c r="B921" s="681" t="s">
        <v>2836</v>
      </c>
      <c r="C921" s="681" t="s">
        <v>2584</v>
      </c>
      <c r="D921" s="681" t="s">
        <v>975</v>
      </c>
      <c r="E921" s="681" t="s">
        <v>1705</v>
      </c>
      <c r="F921" s="681" t="s">
        <v>1258</v>
      </c>
      <c r="G921" s="681" t="s">
        <v>2673</v>
      </c>
      <c r="H921" s="681" t="s">
        <v>2682</v>
      </c>
      <c r="I921" s="682">
        <v>3.5</v>
      </c>
    </row>
    <row r="922" spans="2:9">
      <c r="B922" s="681" t="s">
        <v>2837</v>
      </c>
      <c r="C922" s="681" t="s">
        <v>2584</v>
      </c>
      <c r="D922" s="681" t="s">
        <v>975</v>
      </c>
      <c r="E922" s="681" t="s">
        <v>2838</v>
      </c>
      <c r="F922" s="681" t="s">
        <v>1258</v>
      </c>
      <c r="G922" s="681" t="s">
        <v>2673</v>
      </c>
      <c r="H922" s="681" t="s">
        <v>2682</v>
      </c>
      <c r="I922" s="682">
        <v>43.9</v>
      </c>
    </row>
    <row r="923" spans="2:9">
      <c r="B923" s="681" t="s">
        <v>2839</v>
      </c>
      <c r="C923" s="681" t="s">
        <v>2584</v>
      </c>
      <c r="D923" s="681" t="s">
        <v>975</v>
      </c>
      <c r="E923" s="681" t="s">
        <v>2840</v>
      </c>
      <c r="F923" s="681" t="s">
        <v>1258</v>
      </c>
      <c r="G923" s="681" t="s">
        <v>2673</v>
      </c>
      <c r="H923" s="681" t="s">
        <v>2682</v>
      </c>
      <c r="I923" s="682">
        <v>4.9000000000000004</v>
      </c>
    </row>
    <row r="924" spans="2:9">
      <c r="B924" s="681" t="s">
        <v>2841</v>
      </c>
      <c r="C924" s="681" t="s">
        <v>2584</v>
      </c>
      <c r="D924" s="681" t="s">
        <v>975</v>
      </c>
      <c r="E924" s="681" t="s">
        <v>2842</v>
      </c>
      <c r="F924" s="681" t="s">
        <v>1258</v>
      </c>
      <c r="G924" s="681" t="s">
        <v>2673</v>
      </c>
      <c r="H924" s="681" t="s">
        <v>2682</v>
      </c>
      <c r="I924" s="682">
        <v>4.0999999999999996</v>
      </c>
    </row>
    <row r="925" spans="2:9">
      <c r="B925" s="681" t="s">
        <v>2843</v>
      </c>
      <c r="C925" s="681" t="s">
        <v>2584</v>
      </c>
      <c r="D925" s="681" t="s">
        <v>975</v>
      </c>
      <c r="E925" s="681" t="s">
        <v>2844</v>
      </c>
      <c r="F925" s="681" t="s">
        <v>1258</v>
      </c>
      <c r="G925" s="681" t="s">
        <v>2673</v>
      </c>
      <c r="H925" s="681" t="s">
        <v>2682</v>
      </c>
      <c r="I925" s="682">
        <v>4.7</v>
      </c>
    </row>
    <row r="926" spans="2:9">
      <c r="B926" s="681" t="s">
        <v>2845</v>
      </c>
      <c r="C926" s="681" t="s">
        <v>2584</v>
      </c>
      <c r="D926" s="681" t="s">
        <v>975</v>
      </c>
      <c r="E926" s="681" t="s">
        <v>2846</v>
      </c>
      <c r="F926" s="681" t="s">
        <v>1258</v>
      </c>
      <c r="G926" s="681" t="s">
        <v>2673</v>
      </c>
      <c r="H926" s="681" t="s">
        <v>2682</v>
      </c>
      <c r="I926" s="682">
        <v>9.1</v>
      </c>
    </row>
    <row r="927" spans="2:9">
      <c r="B927" s="681" t="s">
        <v>2847</v>
      </c>
      <c r="C927" s="681" t="s">
        <v>2584</v>
      </c>
      <c r="D927" s="681" t="s">
        <v>975</v>
      </c>
      <c r="E927" s="681" t="s">
        <v>2684</v>
      </c>
      <c r="F927" s="681" t="s">
        <v>1258</v>
      </c>
      <c r="G927" s="681" t="s">
        <v>2530</v>
      </c>
      <c r="H927" s="681" t="s">
        <v>2682</v>
      </c>
      <c r="I927" s="682">
        <v>14.7</v>
      </c>
    </row>
    <row r="928" spans="2:9">
      <c r="B928" s="681" t="s">
        <v>2848</v>
      </c>
      <c r="C928" s="681" t="s">
        <v>2584</v>
      </c>
      <c r="D928" s="681" t="s">
        <v>975</v>
      </c>
      <c r="E928" s="681" t="s">
        <v>2849</v>
      </c>
      <c r="F928" s="681" t="s">
        <v>977</v>
      </c>
      <c r="G928" s="681" t="s">
        <v>2586</v>
      </c>
      <c r="H928" s="681" t="s">
        <v>2850</v>
      </c>
      <c r="I928" s="682">
        <v>7</v>
      </c>
    </row>
    <row r="929" spans="2:9">
      <c r="B929" s="681" t="s">
        <v>2851</v>
      </c>
      <c r="C929" s="681" t="s">
        <v>2584</v>
      </c>
      <c r="D929" s="681" t="s">
        <v>975</v>
      </c>
      <c r="E929" s="681" t="s">
        <v>2852</v>
      </c>
      <c r="F929" s="681" t="s">
        <v>977</v>
      </c>
      <c r="G929" s="681" t="s">
        <v>2586</v>
      </c>
      <c r="H929" s="681" t="s">
        <v>2850</v>
      </c>
      <c r="I929" s="682">
        <v>9</v>
      </c>
    </row>
    <row r="930" spans="2:9">
      <c r="B930" s="681" t="s">
        <v>2853</v>
      </c>
      <c r="C930" s="681" t="s">
        <v>2584</v>
      </c>
      <c r="D930" s="681" t="s">
        <v>975</v>
      </c>
      <c r="E930" s="681" t="s">
        <v>2854</v>
      </c>
      <c r="F930" s="681" t="s">
        <v>977</v>
      </c>
      <c r="G930" s="681" t="s">
        <v>2586</v>
      </c>
      <c r="H930" s="681" t="s">
        <v>2850</v>
      </c>
      <c r="I930" s="682">
        <v>4.7</v>
      </c>
    </row>
    <row r="931" spans="2:9">
      <c r="B931" s="681" t="s">
        <v>2855</v>
      </c>
      <c r="C931" s="681" t="s">
        <v>2584</v>
      </c>
      <c r="D931" s="681" t="s">
        <v>975</v>
      </c>
      <c r="E931" s="681" t="s">
        <v>2856</v>
      </c>
      <c r="F931" s="681" t="s">
        <v>977</v>
      </c>
      <c r="G931" s="681" t="s">
        <v>2586</v>
      </c>
      <c r="H931" s="681" t="s">
        <v>2850</v>
      </c>
      <c r="I931" s="682">
        <v>34</v>
      </c>
    </row>
    <row r="932" spans="2:9">
      <c r="B932" s="681" t="s">
        <v>2857</v>
      </c>
      <c r="C932" s="681" t="s">
        <v>2584</v>
      </c>
      <c r="D932" s="681" t="s">
        <v>975</v>
      </c>
      <c r="E932" s="681" t="s">
        <v>2858</v>
      </c>
      <c r="F932" s="681" t="s">
        <v>977</v>
      </c>
      <c r="G932" s="681" t="s">
        <v>2586</v>
      </c>
      <c r="H932" s="681" t="s">
        <v>2850</v>
      </c>
      <c r="I932" s="682">
        <v>14</v>
      </c>
    </row>
    <row r="933" spans="2:9">
      <c r="B933" s="681" t="s">
        <v>2859</v>
      </c>
      <c r="C933" s="681" t="s">
        <v>2584</v>
      </c>
      <c r="D933" s="681" t="s">
        <v>975</v>
      </c>
      <c r="E933" s="681" t="s">
        <v>2860</v>
      </c>
      <c r="F933" s="681" t="s">
        <v>977</v>
      </c>
      <c r="G933" s="681" t="s">
        <v>2586</v>
      </c>
      <c r="H933" s="681" t="s">
        <v>2850</v>
      </c>
      <c r="I933" s="682">
        <v>11</v>
      </c>
    </row>
    <row r="934" spans="2:9">
      <c r="B934" s="681" t="s">
        <v>2861</v>
      </c>
      <c r="C934" s="681" t="s">
        <v>2584</v>
      </c>
      <c r="D934" s="681" t="s">
        <v>975</v>
      </c>
      <c r="E934" s="681" t="s">
        <v>2862</v>
      </c>
      <c r="F934" s="681" t="s">
        <v>977</v>
      </c>
      <c r="G934" s="681" t="s">
        <v>2586</v>
      </c>
      <c r="H934" s="681" t="s">
        <v>2850</v>
      </c>
      <c r="I934" s="682">
        <v>11.6</v>
      </c>
    </row>
    <row r="935" spans="2:9">
      <c r="B935" s="681" t="s">
        <v>2863</v>
      </c>
      <c r="C935" s="681" t="s">
        <v>2584</v>
      </c>
      <c r="D935" s="681" t="s">
        <v>975</v>
      </c>
      <c r="E935" s="681" t="s">
        <v>2864</v>
      </c>
      <c r="F935" s="681" t="s">
        <v>977</v>
      </c>
      <c r="G935" s="681" t="s">
        <v>2586</v>
      </c>
      <c r="H935" s="681" t="s">
        <v>2850</v>
      </c>
      <c r="I935" s="682">
        <v>502</v>
      </c>
    </row>
    <row r="936" spans="2:9">
      <c r="B936" s="681" t="s">
        <v>2865</v>
      </c>
      <c r="C936" s="681" t="s">
        <v>2584</v>
      </c>
      <c r="D936" s="681" t="s">
        <v>975</v>
      </c>
      <c r="E936" s="681" t="s">
        <v>2866</v>
      </c>
      <c r="F936" s="681" t="s">
        <v>977</v>
      </c>
      <c r="G936" s="681" t="s">
        <v>2586</v>
      </c>
      <c r="H936" s="681" t="s">
        <v>2850</v>
      </c>
      <c r="I936" s="682">
        <v>25.7</v>
      </c>
    </row>
    <row r="937" spans="2:9">
      <c r="B937" s="681" t="s">
        <v>2867</v>
      </c>
      <c r="C937" s="681" t="s">
        <v>2584</v>
      </c>
      <c r="D937" s="681" t="s">
        <v>975</v>
      </c>
      <c r="E937" s="681" t="s">
        <v>2868</v>
      </c>
      <c r="F937" s="681" t="s">
        <v>977</v>
      </c>
      <c r="G937" s="681" t="s">
        <v>2586</v>
      </c>
      <c r="H937" s="681" t="s">
        <v>2850</v>
      </c>
      <c r="I937" s="682">
        <v>6.8</v>
      </c>
    </row>
    <row r="938" spans="2:9">
      <c r="B938" s="681" t="s">
        <v>2869</v>
      </c>
      <c r="C938" s="681" t="s">
        <v>2584</v>
      </c>
      <c r="D938" s="681" t="s">
        <v>975</v>
      </c>
      <c r="E938" s="681" t="s">
        <v>2870</v>
      </c>
      <c r="F938" s="681" t="s">
        <v>977</v>
      </c>
      <c r="G938" s="681" t="s">
        <v>2586</v>
      </c>
      <c r="H938" s="681" t="s">
        <v>2850</v>
      </c>
      <c r="I938" s="682">
        <v>6.7</v>
      </c>
    </row>
    <row r="939" spans="2:9">
      <c r="B939" s="681" t="s">
        <v>2871</v>
      </c>
      <c r="C939" s="681" t="s">
        <v>2584</v>
      </c>
      <c r="D939" s="681" t="s">
        <v>975</v>
      </c>
      <c r="E939" s="681" t="s">
        <v>2872</v>
      </c>
      <c r="F939" s="681" t="s">
        <v>977</v>
      </c>
      <c r="G939" s="681" t="s">
        <v>2586</v>
      </c>
      <c r="H939" s="681" t="s">
        <v>2850</v>
      </c>
      <c r="I939" s="682">
        <v>160</v>
      </c>
    </row>
    <row r="940" spans="2:9">
      <c r="B940" s="681" t="s">
        <v>2873</v>
      </c>
      <c r="C940" s="681" t="s">
        <v>2584</v>
      </c>
      <c r="D940" s="681" t="s">
        <v>975</v>
      </c>
      <c r="E940" s="681" t="s">
        <v>2874</v>
      </c>
      <c r="F940" s="681" t="s">
        <v>977</v>
      </c>
      <c r="G940" s="681" t="s">
        <v>2586</v>
      </c>
      <c r="H940" s="681" t="s">
        <v>2850</v>
      </c>
      <c r="I940" s="682">
        <v>13.5</v>
      </c>
    </row>
    <row r="941" spans="2:9">
      <c r="B941" s="681" t="s">
        <v>2875</v>
      </c>
      <c r="C941" s="681" t="s">
        <v>2584</v>
      </c>
      <c r="D941" s="681" t="s">
        <v>975</v>
      </c>
      <c r="E941" s="681" t="s">
        <v>2876</v>
      </c>
      <c r="F941" s="681" t="s">
        <v>946</v>
      </c>
      <c r="G941" s="681" t="s">
        <v>2877</v>
      </c>
      <c r="H941" s="681" t="s">
        <v>2850</v>
      </c>
      <c r="I941" s="682">
        <v>292</v>
      </c>
    </row>
    <row r="942" spans="2:9">
      <c r="B942" s="681" t="s">
        <v>2878</v>
      </c>
      <c r="C942" s="681" t="s">
        <v>2584</v>
      </c>
      <c r="D942" s="681" t="s">
        <v>975</v>
      </c>
      <c r="E942" s="681" t="s">
        <v>2879</v>
      </c>
      <c r="F942" s="681" t="s">
        <v>946</v>
      </c>
      <c r="G942" s="681" t="s">
        <v>2877</v>
      </c>
      <c r="H942" s="681" t="s">
        <v>2850</v>
      </c>
      <c r="I942" s="682">
        <v>15</v>
      </c>
    </row>
    <row r="943" spans="2:9">
      <c r="B943" s="681" t="s">
        <v>2880</v>
      </c>
      <c r="C943" s="681" t="s">
        <v>2584</v>
      </c>
      <c r="D943" s="681" t="s">
        <v>975</v>
      </c>
      <c r="E943" s="681" t="s">
        <v>1652</v>
      </c>
      <c r="F943" s="681" t="s">
        <v>946</v>
      </c>
      <c r="G943" s="681" t="s">
        <v>2877</v>
      </c>
      <c r="H943" s="681" t="s">
        <v>2850</v>
      </c>
      <c r="I943" s="682">
        <v>8.1</v>
      </c>
    </row>
    <row r="944" spans="2:9">
      <c r="B944" s="681" t="s">
        <v>2881</v>
      </c>
      <c r="C944" s="681" t="s">
        <v>2584</v>
      </c>
      <c r="D944" s="681" t="s">
        <v>975</v>
      </c>
      <c r="E944" s="681" t="s">
        <v>2882</v>
      </c>
      <c r="F944" s="681" t="s">
        <v>946</v>
      </c>
      <c r="G944" s="681" t="s">
        <v>2877</v>
      </c>
      <c r="H944" s="681" t="s">
        <v>2850</v>
      </c>
      <c r="I944" s="682">
        <v>141</v>
      </c>
    </row>
    <row r="945" spans="2:9">
      <c r="B945" s="681" t="s">
        <v>2883</v>
      </c>
      <c r="C945" s="681" t="s">
        <v>2584</v>
      </c>
      <c r="D945" s="681" t="s">
        <v>975</v>
      </c>
      <c r="E945" s="681" t="s">
        <v>2884</v>
      </c>
      <c r="F945" s="681" t="s">
        <v>1258</v>
      </c>
      <c r="G945" s="681" t="s">
        <v>2885</v>
      </c>
      <c r="H945" s="681" t="s">
        <v>2850</v>
      </c>
      <c r="I945" s="682">
        <v>7.5</v>
      </c>
    </row>
    <row r="946" spans="2:9">
      <c r="B946" s="681" t="s">
        <v>2886</v>
      </c>
      <c r="C946" s="681" t="s">
        <v>2584</v>
      </c>
      <c r="D946" s="681" t="s">
        <v>975</v>
      </c>
      <c r="E946" s="681" t="s">
        <v>2887</v>
      </c>
      <c r="F946" s="681" t="s">
        <v>1258</v>
      </c>
      <c r="G946" s="681" t="s">
        <v>2885</v>
      </c>
      <c r="H946" s="681" t="s">
        <v>2850</v>
      </c>
      <c r="I946" s="682">
        <v>5</v>
      </c>
    </row>
    <row r="947" spans="2:9">
      <c r="B947" s="681" t="s">
        <v>2888</v>
      </c>
      <c r="C947" s="681" t="s">
        <v>2584</v>
      </c>
      <c r="D947" s="681" t="s">
        <v>975</v>
      </c>
      <c r="E947" s="681" t="s">
        <v>2889</v>
      </c>
      <c r="F947" s="681" t="s">
        <v>1258</v>
      </c>
      <c r="G947" s="681" t="s">
        <v>2885</v>
      </c>
      <c r="H947" s="681" t="s">
        <v>2850</v>
      </c>
      <c r="I947" s="682">
        <v>11.8</v>
      </c>
    </row>
    <row r="948" spans="2:9">
      <c r="B948" s="681" t="s">
        <v>2890</v>
      </c>
      <c r="C948" s="681" t="s">
        <v>2584</v>
      </c>
      <c r="D948" s="681" t="s">
        <v>975</v>
      </c>
      <c r="E948" s="681" t="s">
        <v>2891</v>
      </c>
      <c r="F948" s="681" t="s">
        <v>1258</v>
      </c>
      <c r="G948" s="681" t="s">
        <v>2885</v>
      </c>
      <c r="H948" s="681" t="s">
        <v>2850</v>
      </c>
      <c r="I948" s="682">
        <v>28</v>
      </c>
    </row>
    <row r="949" spans="2:9">
      <c r="B949" s="681" t="s">
        <v>2892</v>
      </c>
      <c r="C949" s="681" t="s">
        <v>2584</v>
      </c>
      <c r="D949" s="681" t="s">
        <v>975</v>
      </c>
      <c r="E949" s="681" t="s">
        <v>2893</v>
      </c>
      <c r="F949" s="681" t="s">
        <v>1258</v>
      </c>
      <c r="G949" s="681" t="s">
        <v>2885</v>
      </c>
      <c r="H949" s="681" t="s">
        <v>2850</v>
      </c>
      <c r="I949" s="682">
        <v>17.399999999999999</v>
      </c>
    </row>
    <row r="950" spans="2:9">
      <c r="B950" s="681" t="s">
        <v>2894</v>
      </c>
      <c r="C950" s="681" t="s">
        <v>2584</v>
      </c>
      <c r="D950" s="681" t="s">
        <v>975</v>
      </c>
      <c r="E950" s="681" t="s">
        <v>2895</v>
      </c>
      <c r="F950" s="681" t="s">
        <v>1258</v>
      </c>
      <c r="G950" s="681" t="s">
        <v>2885</v>
      </c>
      <c r="H950" s="681" t="s">
        <v>2850</v>
      </c>
      <c r="I950" s="682">
        <v>2.5</v>
      </c>
    </row>
    <row r="951" spans="2:9">
      <c r="B951" s="681" t="s">
        <v>2896</v>
      </c>
      <c r="C951" s="681" t="s">
        <v>2584</v>
      </c>
      <c r="D951" s="681" t="s">
        <v>975</v>
      </c>
      <c r="E951" s="681" t="s">
        <v>2897</v>
      </c>
      <c r="F951" s="681" t="s">
        <v>1258</v>
      </c>
      <c r="G951" s="681" t="s">
        <v>2885</v>
      </c>
      <c r="H951" s="681" t="s">
        <v>2850</v>
      </c>
      <c r="I951" s="682">
        <v>21.2</v>
      </c>
    </row>
    <row r="952" spans="2:9">
      <c r="B952" s="681" t="s">
        <v>2898</v>
      </c>
      <c r="C952" s="681" t="s">
        <v>2584</v>
      </c>
      <c r="D952" s="681" t="s">
        <v>975</v>
      </c>
      <c r="E952" s="681" t="s">
        <v>2899</v>
      </c>
      <c r="F952" s="681" t="s">
        <v>1258</v>
      </c>
      <c r="G952" s="681" t="s">
        <v>2885</v>
      </c>
      <c r="H952" s="681" t="s">
        <v>2850</v>
      </c>
      <c r="I952" s="682">
        <v>10.6</v>
      </c>
    </row>
    <row r="953" spans="2:9">
      <c r="B953" s="681" t="s">
        <v>2900</v>
      </c>
      <c r="C953" s="681" t="s">
        <v>2901</v>
      </c>
      <c r="D953" s="681" t="s">
        <v>975</v>
      </c>
      <c r="E953" s="681" t="s">
        <v>2902</v>
      </c>
      <c r="F953" s="681" t="s">
        <v>1258</v>
      </c>
      <c r="G953" s="681" t="s">
        <v>2903</v>
      </c>
      <c r="H953" s="681" t="s">
        <v>1472</v>
      </c>
      <c r="I953" s="682">
        <v>4.5999999999999996</v>
      </c>
    </row>
    <row r="954" spans="2:9">
      <c r="B954" s="681" t="s">
        <v>2904</v>
      </c>
      <c r="C954" s="681" t="s">
        <v>2901</v>
      </c>
      <c r="D954" s="681" t="s">
        <v>975</v>
      </c>
      <c r="E954" s="681" t="s">
        <v>2668</v>
      </c>
      <c r="F954" s="681" t="s">
        <v>1258</v>
      </c>
      <c r="G954" s="681" t="s">
        <v>2903</v>
      </c>
      <c r="H954" s="681" t="s">
        <v>1472</v>
      </c>
      <c r="I954" s="682">
        <v>5.4</v>
      </c>
    </row>
    <row r="955" spans="2:9">
      <c r="B955" s="681" t="s">
        <v>2905</v>
      </c>
      <c r="C955" s="681" t="s">
        <v>2901</v>
      </c>
      <c r="D955" s="681" t="s">
        <v>975</v>
      </c>
      <c r="E955" s="681" t="s">
        <v>2906</v>
      </c>
      <c r="F955" s="681" t="s">
        <v>1258</v>
      </c>
      <c r="G955" s="681" t="s">
        <v>2903</v>
      </c>
      <c r="H955" s="681" t="s">
        <v>1472</v>
      </c>
      <c r="I955" s="682">
        <v>40</v>
      </c>
    </row>
    <row r="956" spans="2:9">
      <c r="B956" s="681" t="s">
        <v>2907</v>
      </c>
      <c r="C956" s="681" t="s">
        <v>2901</v>
      </c>
      <c r="D956" s="681" t="s">
        <v>975</v>
      </c>
      <c r="E956" s="681" t="s">
        <v>2908</v>
      </c>
      <c r="F956" s="681" t="s">
        <v>1258</v>
      </c>
      <c r="G956" s="681" t="s">
        <v>2903</v>
      </c>
      <c r="H956" s="681" t="s">
        <v>1472</v>
      </c>
      <c r="I956" s="682">
        <v>3</v>
      </c>
    </row>
    <row r="957" spans="2:9">
      <c r="B957" s="681" t="s">
        <v>2909</v>
      </c>
      <c r="C957" s="681" t="s">
        <v>2901</v>
      </c>
      <c r="D957" s="681" t="s">
        <v>975</v>
      </c>
      <c r="E957" s="681" t="s">
        <v>2910</v>
      </c>
      <c r="F957" s="681" t="s">
        <v>1258</v>
      </c>
      <c r="G957" s="681" t="s">
        <v>2903</v>
      </c>
      <c r="H957" s="681" t="s">
        <v>1472</v>
      </c>
      <c r="I957" s="682">
        <v>4.5999999999999996</v>
      </c>
    </row>
    <row r="958" spans="2:9">
      <c r="B958" s="681" t="s">
        <v>2911</v>
      </c>
      <c r="C958" s="681" t="s">
        <v>2901</v>
      </c>
      <c r="D958" s="681" t="s">
        <v>975</v>
      </c>
      <c r="E958" s="681" t="s">
        <v>2912</v>
      </c>
      <c r="F958" s="681" t="s">
        <v>1258</v>
      </c>
      <c r="G958" s="681" t="s">
        <v>2903</v>
      </c>
      <c r="H958" s="681" t="s">
        <v>1472</v>
      </c>
      <c r="I958" s="682">
        <v>10.6</v>
      </c>
    </row>
    <row r="959" spans="2:9">
      <c r="B959" s="681" t="s">
        <v>2913</v>
      </c>
      <c r="C959" s="681" t="s">
        <v>2901</v>
      </c>
      <c r="D959" s="681" t="s">
        <v>975</v>
      </c>
      <c r="E959" s="681" t="s">
        <v>2914</v>
      </c>
      <c r="F959" s="681" t="s">
        <v>1258</v>
      </c>
      <c r="G959" s="681" t="s">
        <v>2903</v>
      </c>
      <c r="H959" s="681" t="s">
        <v>1472</v>
      </c>
      <c r="I959" s="682">
        <v>11.6</v>
      </c>
    </row>
    <row r="960" spans="2:9">
      <c r="B960" s="681" t="s">
        <v>2915</v>
      </c>
      <c r="C960" s="681" t="s">
        <v>2901</v>
      </c>
      <c r="D960" s="681" t="s">
        <v>975</v>
      </c>
      <c r="E960" s="681" t="s">
        <v>2916</v>
      </c>
      <c r="F960" s="681" t="s">
        <v>1258</v>
      </c>
      <c r="G960" s="681" t="s">
        <v>2903</v>
      </c>
      <c r="H960" s="681" t="s">
        <v>1472</v>
      </c>
      <c r="I960" s="682">
        <v>5</v>
      </c>
    </row>
    <row r="961" spans="2:9">
      <c r="B961" s="681" t="s">
        <v>2917</v>
      </c>
      <c r="C961" s="681" t="s">
        <v>2901</v>
      </c>
      <c r="D961" s="681" t="s">
        <v>975</v>
      </c>
      <c r="E961" s="681" t="s">
        <v>2013</v>
      </c>
      <c r="F961" s="681" t="s">
        <v>1258</v>
      </c>
      <c r="G961" s="681" t="s">
        <v>2903</v>
      </c>
      <c r="H961" s="681" t="s">
        <v>1472</v>
      </c>
      <c r="I961" s="682">
        <v>4.7</v>
      </c>
    </row>
    <row r="962" spans="2:9">
      <c r="B962" s="681" t="s">
        <v>2918</v>
      </c>
      <c r="C962" s="681" t="s">
        <v>2901</v>
      </c>
      <c r="D962" s="681" t="s">
        <v>975</v>
      </c>
      <c r="E962" s="681" t="s">
        <v>2919</v>
      </c>
      <c r="F962" s="681" t="s">
        <v>1258</v>
      </c>
      <c r="G962" s="681" t="s">
        <v>2903</v>
      </c>
      <c r="H962" s="681" t="s">
        <v>1472</v>
      </c>
      <c r="I962" s="682">
        <v>6.9</v>
      </c>
    </row>
    <row r="963" spans="2:9">
      <c r="B963" s="681" t="s">
        <v>2920</v>
      </c>
      <c r="C963" s="681" t="s">
        <v>2901</v>
      </c>
      <c r="D963" s="681" t="s">
        <v>975</v>
      </c>
      <c r="E963" s="681" t="s">
        <v>2921</v>
      </c>
      <c r="F963" s="681" t="s">
        <v>1258</v>
      </c>
      <c r="G963" s="681" t="s">
        <v>2903</v>
      </c>
      <c r="H963" s="681" t="s">
        <v>1472</v>
      </c>
      <c r="I963" s="682">
        <v>5.4</v>
      </c>
    </row>
    <row r="964" spans="2:9">
      <c r="B964" s="681" t="s">
        <v>2922</v>
      </c>
      <c r="C964" s="681" t="s">
        <v>2901</v>
      </c>
      <c r="D964" s="681" t="s">
        <v>975</v>
      </c>
      <c r="E964" s="681" t="s">
        <v>2923</v>
      </c>
      <c r="F964" s="681" t="s">
        <v>1258</v>
      </c>
      <c r="G964" s="681" t="s">
        <v>2903</v>
      </c>
      <c r="H964" s="681" t="s">
        <v>1472</v>
      </c>
      <c r="I964" s="682">
        <v>5.4</v>
      </c>
    </row>
    <row r="965" spans="2:9">
      <c r="B965" s="681" t="s">
        <v>2924</v>
      </c>
      <c r="C965" s="681" t="s">
        <v>2901</v>
      </c>
      <c r="D965" s="681" t="s">
        <v>975</v>
      </c>
      <c r="E965" s="681" t="s">
        <v>2925</v>
      </c>
      <c r="F965" s="681" t="s">
        <v>1258</v>
      </c>
      <c r="G965" s="681" t="s">
        <v>2903</v>
      </c>
      <c r="H965" s="681" t="s">
        <v>1472</v>
      </c>
      <c r="I965" s="682">
        <v>3</v>
      </c>
    </row>
    <row r="966" spans="2:9">
      <c r="B966" s="681" t="s">
        <v>2926</v>
      </c>
      <c r="C966" s="681" t="s">
        <v>2901</v>
      </c>
      <c r="D966" s="681" t="s">
        <v>975</v>
      </c>
      <c r="E966" s="681" t="s">
        <v>2927</v>
      </c>
      <c r="F966" s="681" t="s">
        <v>1258</v>
      </c>
      <c r="G966" s="681" t="s">
        <v>2903</v>
      </c>
      <c r="H966" s="681" t="s">
        <v>1472</v>
      </c>
      <c r="I966" s="682">
        <v>4</v>
      </c>
    </row>
    <row r="967" spans="2:9">
      <c r="B967" s="681" t="s">
        <v>2928</v>
      </c>
      <c r="C967" s="681" t="s">
        <v>2901</v>
      </c>
      <c r="D967" s="681" t="s">
        <v>975</v>
      </c>
      <c r="E967" s="681" t="s">
        <v>2929</v>
      </c>
      <c r="F967" s="681" t="s">
        <v>1258</v>
      </c>
      <c r="G967" s="681" t="s">
        <v>2930</v>
      </c>
      <c r="H967" s="681" t="s">
        <v>1472</v>
      </c>
      <c r="I967" s="682">
        <v>16.8</v>
      </c>
    </row>
    <row r="968" spans="2:9">
      <c r="B968" s="681" t="s">
        <v>2931</v>
      </c>
      <c r="C968" s="681" t="s">
        <v>2901</v>
      </c>
      <c r="D968" s="681" t="s">
        <v>975</v>
      </c>
      <c r="E968" s="681" t="s">
        <v>2932</v>
      </c>
      <c r="F968" s="681" t="s">
        <v>1258</v>
      </c>
      <c r="G968" s="681" t="s">
        <v>2930</v>
      </c>
      <c r="H968" s="681" t="s">
        <v>1472</v>
      </c>
      <c r="I968" s="682">
        <v>66.400000000000006</v>
      </c>
    </row>
    <row r="969" spans="2:9">
      <c r="B969" s="681" t="s">
        <v>2933</v>
      </c>
      <c r="C969" s="681" t="s">
        <v>2901</v>
      </c>
      <c r="D969" s="681" t="s">
        <v>975</v>
      </c>
      <c r="E969" s="681" t="s">
        <v>2934</v>
      </c>
      <c r="F969" s="681" t="s">
        <v>1258</v>
      </c>
      <c r="G969" s="681" t="s">
        <v>2930</v>
      </c>
      <c r="H969" s="681" t="s">
        <v>1472</v>
      </c>
      <c r="I969" s="682">
        <v>78.5</v>
      </c>
    </row>
    <row r="970" spans="2:9">
      <c r="B970" s="681" t="s">
        <v>2935</v>
      </c>
      <c r="C970" s="681" t="s">
        <v>2901</v>
      </c>
      <c r="D970" s="681" t="s">
        <v>975</v>
      </c>
      <c r="E970" s="681" t="s">
        <v>2936</v>
      </c>
      <c r="F970" s="681" t="s">
        <v>1258</v>
      </c>
      <c r="G970" s="681" t="s">
        <v>2930</v>
      </c>
      <c r="H970" s="681" t="s">
        <v>1472</v>
      </c>
      <c r="I970" s="682">
        <v>198</v>
      </c>
    </row>
    <row r="971" spans="2:9">
      <c r="B971" s="681" t="s">
        <v>2937</v>
      </c>
      <c r="C971" s="681" t="s">
        <v>2901</v>
      </c>
      <c r="D971" s="681" t="s">
        <v>975</v>
      </c>
      <c r="E971" s="681" t="s">
        <v>2938</v>
      </c>
      <c r="F971" s="681" t="s">
        <v>1258</v>
      </c>
      <c r="G971" s="681" t="s">
        <v>2930</v>
      </c>
      <c r="H971" s="681" t="s">
        <v>1472</v>
      </c>
      <c r="I971" s="682">
        <v>34</v>
      </c>
    </row>
    <row r="972" spans="2:9">
      <c r="B972" s="681" t="s">
        <v>2939</v>
      </c>
      <c r="C972" s="681" t="s">
        <v>2901</v>
      </c>
      <c r="D972" s="681" t="s">
        <v>975</v>
      </c>
      <c r="E972" s="681" t="s">
        <v>2940</v>
      </c>
      <c r="F972" s="681" t="s">
        <v>1258</v>
      </c>
      <c r="G972" s="681" t="s">
        <v>2930</v>
      </c>
      <c r="H972" s="681" t="s">
        <v>1472</v>
      </c>
      <c r="I972" s="682">
        <v>14.1</v>
      </c>
    </row>
    <row r="973" spans="2:9">
      <c r="B973" s="681" t="s">
        <v>2941</v>
      </c>
      <c r="C973" s="681" t="s">
        <v>2901</v>
      </c>
      <c r="D973" s="681" t="s">
        <v>975</v>
      </c>
      <c r="E973" s="681" t="s">
        <v>2942</v>
      </c>
      <c r="F973" s="681" t="s">
        <v>1258</v>
      </c>
      <c r="G973" s="681" t="s">
        <v>2930</v>
      </c>
      <c r="H973" s="681" t="s">
        <v>1472</v>
      </c>
      <c r="I973" s="682">
        <v>12</v>
      </c>
    </row>
    <row r="974" spans="2:9">
      <c r="B974" s="681" t="s">
        <v>2943</v>
      </c>
      <c r="C974" s="681" t="s">
        <v>2901</v>
      </c>
      <c r="D974" s="681" t="s">
        <v>975</v>
      </c>
      <c r="E974" s="681" t="s">
        <v>2944</v>
      </c>
      <c r="F974" s="681" t="s">
        <v>1258</v>
      </c>
      <c r="G974" s="681" t="s">
        <v>2930</v>
      </c>
      <c r="H974" s="681" t="s">
        <v>1472</v>
      </c>
      <c r="I974" s="682">
        <v>15.7</v>
      </c>
    </row>
    <row r="975" spans="2:9">
      <c r="B975" s="681" t="s">
        <v>2945</v>
      </c>
      <c r="C975" s="681" t="s">
        <v>2901</v>
      </c>
      <c r="D975" s="681" t="s">
        <v>975</v>
      </c>
      <c r="E975" s="681" t="s">
        <v>2946</v>
      </c>
      <c r="F975" s="681" t="s">
        <v>1258</v>
      </c>
      <c r="G975" s="681" t="s">
        <v>2930</v>
      </c>
      <c r="H975" s="681" t="s">
        <v>1472</v>
      </c>
      <c r="I975" s="682">
        <v>16.7</v>
      </c>
    </row>
    <row r="976" spans="2:9">
      <c r="B976" s="681" t="s">
        <v>2947</v>
      </c>
      <c r="C976" s="681" t="s">
        <v>2901</v>
      </c>
      <c r="D976" s="681" t="s">
        <v>975</v>
      </c>
      <c r="E976" s="681" t="s">
        <v>2948</v>
      </c>
      <c r="F976" s="681" t="s">
        <v>1258</v>
      </c>
      <c r="G976" s="681" t="s">
        <v>2930</v>
      </c>
      <c r="H976" s="681" t="s">
        <v>1472</v>
      </c>
      <c r="I976" s="682">
        <v>118</v>
      </c>
    </row>
    <row r="977" spans="2:9">
      <c r="B977" s="681" t="s">
        <v>2949</v>
      </c>
      <c r="C977" s="681" t="s">
        <v>2901</v>
      </c>
      <c r="D977" s="681" t="s">
        <v>975</v>
      </c>
      <c r="E977" s="681" t="s">
        <v>2950</v>
      </c>
      <c r="F977" s="681" t="s">
        <v>1258</v>
      </c>
      <c r="G977" s="681" t="s">
        <v>2930</v>
      </c>
      <c r="H977" s="681" t="s">
        <v>1472</v>
      </c>
      <c r="I977" s="682">
        <v>6</v>
      </c>
    </row>
    <row r="978" spans="2:9">
      <c r="B978" s="681" t="s">
        <v>2951</v>
      </c>
      <c r="C978" s="681" t="s">
        <v>2901</v>
      </c>
      <c r="D978" s="681" t="s">
        <v>975</v>
      </c>
      <c r="E978" s="681" t="s">
        <v>2952</v>
      </c>
      <c r="F978" s="681" t="s">
        <v>1258</v>
      </c>
      <c r="G978" s="681" t="s">
        <v>2930</v>
      </c>
      <c r="H978" s="681" t="s">
        <v>1472</v>
      </c>
      <c r="I978" s="682">
        <v>3.4</v>
      </c>
    </row>
    <row r="979" spans="2:9">
      <c r="B979" s="681" t="s">
        <v>2953</v>
      </c>
      <c r="C979" s="681" t="s">
        <v>2901</v>
      </c>
      <c r="D979" s="681" t="s">
        <v>975</v>
      </c>
      <c r="E979" s="681" t="s">
        <v>2954</v>
      </c>
      <c r="F979" s="681" t="s">
        <v>1258</v>
      </c>
      <c r="G979" s="681" t="s">
        <v>2930</v>
      </c>
      <c r="H979" s="681" t="s">
        <v>1472</v>
      </c>
      <c r="I979" s="682">
        <v>7.8</v>
      </c>
    </row>
    <row r="980" spans="2:9">
      <c r="B980" s="681" t="s">
        <v>2955</v>
      </c>
      <c r="C980" s="681" t="s">
        <v>2901</v>
      </c>
      <c r="D980" s="681" t="s">
        <v>975</v>
      </c>
      <c r="E980" s="681" t="s">
        <v>2956</v>
      </c>
      <c r="F980" s="681" t="s">
        <v>1258</v>
      </c>
      <c r="G980" s="681" t="s">
        <v>2957</v>
      </c>
      <c r="H980" s="681" t="s">
        <v>1472</v>
      </c>
      <c r="I980" s="682">
        <v>9.6</v>
      </c>
    </row>
    <row r="981" spans="2:9">
      <c r="B981" s="681" t="s">
        <v>2958</v>
      </c>
      <c r="C981" s="681" t="s">
        <v>2901</v>
      </c>
      <c r="D981" s="681" t="s">
        <v>975</v>
      </c>
      <c r="E981" s="681" t="s">
        <v>2959</v>
      </c>
      <c r="F981" s="681" t="s">
        <v>1258</v>
      </c>
      <c r="G981" s="681" t="s">
        <v>2957</v>
      </c>
      <c r="H981" s="681" t="s">
        <v>1472</v>
      </c>
      <c r="I981" s="682">
        <v>7.2</v>
      </c>
    </row>
    <row r="982" spans="2:9">
      <c r="B982" s="681" t="s">
        <v>2960</v>
      </c>
      <c r="C982" s="681" t="s">
        <v>2901</v>
      </c>
      <c r="D982" s="681" t="s">
        <v>975</v>
      </c>
      <c r="E982" s="681" t="s">
        <v>2961</v>
      </c>
      <c r="F982" s="681" t="s">
        <v>1258</v>
      </c>
      <c r="G982" s="681" t="s">
        <v>2957</v>
      </c>
      <c r="H982" s="681" t="s">
        <v>1472</v>
      </c>
      <c r="I982" s="682">
        <v>9.6</v>
      </c>
    </row>
    <row r="983" spans="2:9">
      <c r="B983" s="681" t="s">
        <v>2962</v>
      </c>
      <c r="C983" s="681" t="s">
        <v>2901</v>
      </c>
      <c r="D983" s="681" t="s">
        <v>975</v>
      </c>
      <c r="E983" s="681" t="s">
        <v>2963</v>
      </c>
      <c r="F983" s="681" t="s">
        <v>1258</v>
      </c>
      <c r="G983" s="681" t="s">
        <v>2957</v>
      </c>
      <c r="H983" s="681" t="s">
        <v>1472</v>
      </c>
      <c r="I983" s="682">
        <v>17.8</v>
      </c>
    </row>
    <row r="984" spans="2:9">
      <c r="B984" s="681" t="s">
        <v>2964</v>
      </c>
      <c r="C984" s="681" t="s">
        <v>2901</v>
      </c>
      <c r="D984" s="681" t="s">
        <v>975</v>
      </c>
      <c r="E984" s="681" t="s">
        <v>2965</v>
      </c>
      <c r="F984" s="681" t="s">
        <v>1258</v>
      </c>
      <c r="G984" s="681" t="s">
        <v>2957</v>
      </c>
      <c r="H984" s="681" t="s">
        <v>1472</v>
      </c>
      <c r="I984" s="682">
        <v>9.6</v>
      </c>
    </row>
    <row r="985" spans="2:9">
      <c r="B985" s="681" t="s">
        <v>2966</v>
      </c>
      <c r="C985" s="681" t="s">
        <v>2901</v>
      </c>
      <c r="D985" s="681" t="s">
        <v>975</v>
      </c>
      <c r="E985" s="681" t="s">
        <v>2967</v>
      </c>
      <c r="F985" s="681" t="s">
        <v>1258</v>
      </c>
      <c r="G985" s="681" t="s">
        <v>2957</v>
      </c>
      <c r="H985" s="681" t="s">
        <v>1472</v>
      </c>
      <c r="I985" s="682">
        <v>9.5</v>
      </c>
    </row>
    <row r="986" spans="2:9">
      <c r="B986" s="681" t="s">
        <v>2968</v>
      </c>
      <c r="C986" s="681" t="s">
        <v>2901</v>
      </c>
      <c r="D986" s="681" t="s">
        <v>975</v>
      </c>
      <c r="E986" s="681" t="s">
        <v>2969</v>
      </c>
      <c r="F986" s="681" t="s">
        <v>1258</v>
      </c>
      <c r="G986" s="681" t="s">
        <v>2957</v>
      </c>
      <c r="H986" s="681" t="s">
        <v>1472</v>
      </c>
      <c r="I986" s="682">
        <v>8.1</v>
      </c>
    </row>
    <row r="987" spans="2:9">
      <c r="B987" s="681" t="s">
        <v>2970</v>
      </c>
      <c r="C987" s="681" t="s">
        <v>2901</v>
      </c>
      <c r="D987" s="681" t="s">
        <v>975</v>
      </c>
      <c r="E987" s="681" t="s">
        <v>2971</v>
      </c>
      <c r="F987" s="681" t="s">
        <v>1258</v>
      </c>
      <c r="G987" s="681" t="s">
        <v>2972</v>
      </c>
      <c r="H987" s="681" t="s">
        <v>1472</v>
      </c>
      <c r="I987" s="682">
        <v>420</v>
      </c>
    </row>
    <row r="988" spans="2:9">
      <c r="B988" s="681" t="s">
        <v>2973</v>
      </c>
      <c r="C988" s="681" t="s">
        <v>2901</v>
      </c>
      <c r="D988" s="681" t="s">
        <v>975</v>
      </c>
      <c r="E988" s="681" t="s">
        <v>2974</v>
      </c>
      <c r="F988" s="681" t="s">
        <v>1258</v>
      </c>
      <c r="G988" s="681" t="s">
        <v>2972</v>
      </c>
      <c r="H988" s="681" t="s">
        <v>1472</v>
      </c>
      <c r="I988" s="682">
        <v>240</v>
      </c>
    </row>
    <row r="989" spans="2:9">
      <c r="B989" s="681" t="s">
        <v>2975</v>
      </c>
      <c r="C989" s="681" t="s">
        <v>2901</v>
      </c>
      <c r="D989" s="681" t="s">
        <v>975</v>
      </c>
      <c r="E989" s="681" t="s">
        <v>2831</v>
      </c>
      <c r="F989" s="681" t="s">
        <v>1258</v>
      </c>
      <c r="G989" s="681" t="s">
        <v>2972</v>
      </c>
      <c r="H989" s="681" t="s">
        <v>1472</v>
      </c>
      <c r="I989" s="682">
        <v>12</v>
      </c>
    </row>
    <row r="990" spans="2:9">
      <c r="B990" s="681" t="s">
        <v>2976</v>
      </c>
      <c r="C990" s="681" t="s">
        <v>2901</v>
      </c>
      <c r="D990" s="681" t="s">
        <v>975</v>
      </c>
      <c r="E990" s="681" t="s">
        <v>2977</v>
      </c>
      <c r="F990" s="681" t="s">
        <v>1258</v>
      </c>
      <c r="G990" s="681" t="s">
        <v>2978</v>
      </c>
      <c r="H990" s="681" t="s">
        <v>1472</v>
      </c>
      <c r="I990" s="682">
        <v>77.5</v>
      </c>
    </row>
    <row r="991" spans="2:9">
      <c r="B991" s="681" t="s">
        <v>2979</v>
      </c>
      <c r="C991" s="681" t="s">
        <v>2901</v>
      </c>
      <c r="D991" s="681" t="s">
        <v>975</v>
      </c>
      <c r="E991" s="681" t="s">
        <v>2980</v>
      </c>
      <c r="F991" s="681" t="s">
        <v>1258</v>
      </c>
      <c r="G991" s="681" t="s">
        <v>2978</v>
      </c>
      <c r="H991" s="681" t="s">
        <v>1472</v>
      </c>
      <c r="I991" s="682">
        <v>111</v>
      </c>
    </row>
    <row r="992" spans="2:9">
      <c r="B992" s="681" t="s">
        <v>2981</v>
      </c>
      <c r="C992" s="681" t="s">
        <v>2901</v>
      </c>
      <c r="D992" s="681" t="s">
        <v>975</v>
      </c>
      <c r="E992" s="681" t="s">
        <v>2982</v>
      </c>
      <c r="F992" s="681" t="s">
        <v>1258</v>
      </c>
      <c r="G992" s="681" t="s">
        <v>2978</v>
      </c>
      <c r="H992" s="681" t="s">
        <v>1472</v>
      </c>
      <c r="I992" s="682">
        <v>82</v>
      </c>
    </row>
    <row r="993" spans="2:9">
      <c r="B993" s="681" t="s">
        <v>2983</v>
      </c>
      <c r="C993" s="681" t="s">
        <v>2901</v>
      </c>
      <c r="D993" s="681" t="s">
        <v>975</v>
      </c>
      <c r="E993" s="681" t="s">
        <v>2984</v>
      </c>
      <c r="F993" s="681" t="s">
        <v>1258</v>
      </c>
      <c r="G993" s="681" t="s">
        <v>2978</v>
      </c>
      <c r="H993" s="681" t="s">
        <v>1472</v>
      </c>
      <c r="I993" s="682">
        <v>2.2999999999999998</v>
      </c>
    </row>
    <row r="994" spans="2:9">
      <c r="B994" s="681" t="s">
        <v>2985</v>
      </c>
      <c r="C994" s="681" t="s">
        <v>2901</v>
      </c>
      <c r="D994" s="681" t="s">
        <v>975</v>
      </c>
      <c r="E994" s="681" t="s">
        <v>2986</v>
      </c>
      <c r="F994" s="681" t="s">
        <v>1258</v>
      </c>
      <c r="G994" s="681" t="s">
        <v>2978</v>
      </c>
      <c r="H994" s="681" t="s">
        <v>1472</v>
      </c>
      <c r="I994" s="682">
        <v>2.5</v>
      </c>
    </row>
    <row r="995" spans="2:9">
      <c r="B995" s="681" t="s">
        <v>2987</v>
      </c>
      <c r="C995" s="681" t="s">
        <v>2988</v>
      </c>
      <c r="D995" s="681" t="s">
        <v>975</v>
      </c>
      <c r="E995" s="681" t="s">
        <v>2989</v>
      </c>
      <c r="F995" s="681" t="s">
        <v>946</v>
      </c>
      <c r="G995" s="681" t="s">
        <v>1152</v>
      </c>
      <c r="H995" s="681" t="s">
        <v>2990</v>
      </c>
      <c r="I995" s="682">
        <v>60.6</v>
      </c>
    </row>
    <row r="996" spans="2:9">
      <c r="B996" s="681" t="s">
        <v>2991</v>
      </c>
      <c r="C996" s="681" t="s">
        <v>2988</v>
      </c>
      <c r="D996" s="681" t="s">
        <v>975</v>
      </c>
      <c r="E996" s="681" t="s">
        <v>2992</v>
      </c>
      <c r="F996" s="681" t="s">
        <v>946</v>
      </c>
      <c r="G996" s="681" t="s">
        <v>1224</v>
      </c>
      <c r="H996" s="681" t="s">
        <v>2990</v>
      </c>
      <c r="I996" s="682">
        <v>33.299999999999997</v>
      </c>
    </row>
    <row r="997" spans="2:9">
      <c r="B997" s="681" t="s">
        <v>2993</v>
      </c>
      <c r="C997" s="681" t="s">
        <v>2988</v>
      </c>
      <c r="D997" s="681" t="s">
        <v>975</v>
      </c>
      <c r="E997" s="681" t="s">
        <v>2994</v>
      </c>
      <c r="F997" s="681" t="s">
        <v>946</v>
      </c>
      <c r="G997" s="681" t="s">
        <v>1224</v>
      </c>
      <c r="H997" s="681" t="s">
        <v>2990</v>
      </c>
      <c r="I997" s="682">
        <v>40</v>
      </c>
    </row>
    <row r="998" spans="2:9">
      <c r="B998" s="681" t="s">
        <v>2995</v>
      </c>
      <c r="C998" s="681" t="s">
        <v>2988</v>
      </c>
      <c r="D998" s="681" t="s">
        <v>975</v>
      </c>
      <c r="E998" s="681" t="s">
        <v>2996</v>
      </c>
      <c r="F998" s="681" t="s">
        <v>946</v>
      </c>
      <c r="G998" s="681" t="s">
        <v>1224</v>
      </c>
      <c r="H998" s="681" t="s">
        <v>2990</v>
      </c>
      <c r="I998" s="682">
        <v>45.4</v>
      </c>
    </row>
    <row r="999" spans="2:9">
      <c r="B999" s="681" t="s">
        <v>2997</v>
      </c>
      <c r="C999" s="681" t="s">
        <v>2988</v>
      </c>
      <c r="D999" s="681" t="s">
        <v>975</v>
      </c>
      <c r="E999" s="681" t="s">
        <v>2998</v>
      </c>
      <c r="F999" s="681" t="s">
        <v>946</v>
      </c>
      <c r="G999" s="681" t="s">
        <v>1224</v>
      </c>
      <c r="H999" s="681" t="s">
        <v>2990</v>
      </c>
      <c r="I999" s="682">
        <v>60</v>
      </c>
    </row>
    <row r="1000" spans="2:9">
      <c r="B1000" s="681" t="s">
        <v>2999</v>
      </c>
      <c r="C1000" s="681" t="s">
        <v>2988</v>
      </c>
      <c r="D1000" s="681" t="s">
        <v>975</v>
      </c>
      <c r="E1000" s="681" t="s">
        <v>3000</v>
      </c>
      <c r="F1000" s="681" t="s">
        <v>946</v>
      </c>
      <c r="G1000" s="681" t="s">
        <v>1224</v>
      </c>
      <c r="H1000" s="681" t="s">
        <v>2990</v>
      </c>
      <c r="I1000" s="682">
        <v>75</v>
      </c>
    </row>
    <row r="1001" spans="2:9">
      <c r="B1001" s="681" t="s">
        <v>3001</v>
      </c>
      <c r="C1001" s="681" t="s">
        <v>2988</v>
      </c>
      <c r="D1001" s="681" t="s">
        <v>975</v>
      </c>
      <c r="E1001" s="681" t="s">
        <v>3002</v>
      </c>
      <c r="F1001" s="681" t="s">
        <v>946</v>
      </c>
      <c r="G1001" s="681" t="s">
        <v>1224</v>
      </c>
      <c r="H1001" s="681" t="s">
        <v>2990</v>
      </c>
      <c r="I1001" s="682">
        <v>19.2</v>
      </c>
    </row>
    <row r="1002" spans="2:9">
      <c r="B1002" s="681" t="s">
        <v>3003</v>
      </c>
      <c r="C1002" s="681" t="s">
        <v>2988</v>
      </c>
      <c r="D1002" s="681" t="s">
        <v>975</v>
      </c>
      <c r="E1002" s="681" t="s">
        <v>3004</v>
      </c>
      <c r="F1002" s="681" t="s">
        <v>946</v>
      </c>
      <c r="G1002" s="681" t="s">
        <v>1224</v>
      </c>
      <c r="H1002" s="681" t="s">
        <v>2990</v>
      </c>
      <c r="I1002" s="682">
        <v>142</v>
      </c>
    </row>
    <row r="1003" spans="2:9">
      <c r="B1003" s="681" t="s">
        <v>3005</v>
      </c>
      <c r="C1003" s="681" t="s">
        <v>2988</v>
      </c>
      <c r="D1003" s="681" t="s">
        <v>975</v>
      </c>
      <c r="E1003" s="681" t="s">
        <v>3006</v>
      </c>
      <c r="F1003" s="681" t="s">
        <v>946</v>
      </c>
      <c r="G1003" s="681" t="s">
        <v>1224</v>
      </c>
      <c r="H1003" s="681" t="s">
        <v>2990</v>
      </c>
      <c r="I1003" s="682">
        <v>314</v>
      </c>
    </row>
    <row r="1004" spans="2:9">
      <c r="B1004" s="681" t="s">
        <v>3007</v>
      </c>
      <c r="C1004" s="681" t="s">
        <v>2988</v>
      </c>
      <c r="D1004" s="681" t="s">
        <v>975</v>
      </c>
      <c r="E1004" s="681" t="s">
        <v>3008</v>
      </c>
      <c r="F1004" s="681" t="s">
        <v>946</v>
      </c>
      <c r="G1004" s="681" t="s">
        <v>1224</v>
      </c>
      <c r="H1004" s="681" t="s">
        <v>2990</v>
      </c>
      <c r="I1004" s="682">
        <v>212</v>
      </c>
    </row>
    <row r="1005" spans="2:9">
      <c r="B1005" s="681" t="s">
        <v>3009</v>
      </c>
      <c r="C1005" s="681" t="s">
        <v>2988</v>
      </c>
      <c r="D1005" s="681" t="s">
        <v>975</v>
      </c>
      <c r="E1005" s="681" t="s">
        <v>1592</v>
      </c>
      <c r="F1005" s="681" t="s">
        <v>946</v>
      </c>
      <c r="G1005" s="681" t="s">
        <v>1224</v>
      </c>
      <c r="H1005" s="681" t="s">
        <v>2990</v>
      </c>
      <c r="I1005" s="682">
        <v>25</v>
      </c>
    </row>
    <row r="1006" spans="2:9">
      <c r="B1006" s="681" t="s">
        <v>3010</v>
      </c>
      <c r="C1006" s="681" t="s">
        <v>2988</v>
      </c>
      <c r="D1006" s="681" t="s">
        <v>975</v>
      </c>
      <c r="E1006" s="681" t="s">
        <v>3011</v>
      </c>
      <c r="F1006" s="681" t="s">
        <v>946</v>
      </c>
      <c r="G1006" s="681" t="s">
        <v>1224</v>
      </c>
      <c r="H1006" s="681" t="s">
        <v>2990</v>
      </c>
      <c r="I1006" s="682">
        <v>21.1</v>
      </c>
    </row>
    <row r="1007" spans="2:9">
      <c r="B1007" s="681" t="s">
        <v>3012</v>
      </c>
      <c r="C1007" s="681" t="s">
        <v>2988</v>
      </c>
      <c r="D1007" s="681" t="s">
        <v>975</v>
      </c>
      <c r="E1007" s="681" t="s">
        <v>3013</v>
      </c>
      <c r="F1007" s="681" t="s">
        <v>946</v>
      </c>
      <c r="G1007" s="681" t="s">
        <v>1224</v>
      </c>
      <c r="H1007" s="681" t="s">
        <v>2990</v>
      </c>
      <c r="I1007" s="682">
        <v>21.1</v>
      </c>
    </row>
    <row r="1008" spans="2:9">
      <c r="B1008" s="681" t="s">
        <v>3014</v>
      </c>
      <c r="C1008" s="681" t="s">
        <v>2988</v>
      </c>
      <c r="D1008" s="681" t="s">
        <v>975</v>
      </c>
      <c r="E1008" s="681" t="s">
        <v>3015</v>
      </c>
      <c r="F1008" s="681" t="s">
        <v>946</v>
      </c>
      <c r="G1008" s="681" t="s">
        <v>1224</v>
      </c>
      <c r="H1008" s="681" t="s">
        <v>2990</v>
      </c>
      <c r="I1008" s="682">
        <v>11.2</v>
      </c>
    </row>
    <row r="1009" spans="2:9">
      <c r="B1009" s="681" t="s">
        <v>3016</v>
      </c>
      <c r="C1009" s="681" t="s">
        <v>2988</v>
      </c>
      <c r="D1009" s="681" t="s">
        <v>975</v>
      </c>
      <c r="E1009" s="681" t="s">
        <v>3017</v>
      </c>
      <c r="F1009" s="681" t="s">
        <v>946</v>
      </c>
      <c r="G1009" s="681" t="s">
        <v>2118</v>
      </c>
      <c r="H1009" s="681" t="s">
        <v>2990</v>
      </c>
      <c r="I1009" s="682">
        <v>87</v>
      </c>
    </row>
    <row r="1010" spans="2:9">
      <c r="B1010" s="681" t="s">
        <v>3018</v>
      </c>
      <c r="C1010" s="681" t="s">
        <v>2988</v>
      </c>
      <c r="D1010" s="681" t="s">
        <v>975</v>
      </c>
      <c r="E1010" s="681" t="s">
        <v>3019</v>
      </c>
      <c r="F1010" s="681" t="s">
        <v>946</v>
      </c>
      <c r="G1010" s="681" t="s">
        <v>2118</v>
      </c>
      <c r="H1010" s="681" t="s">
        <v>2990</v>
      </c>
      <c r="I1010" s="682">
        <v>15.6</v>
      </c>
    </row>
    <row r="1011" spans="2:9">
      <c r="B1011" s="681" t="s">
        <v>3020</v>
      </c>
      <c r="C1011" s="681" t="s">
        <v>2988</v>
      </c>
      <c r="D1011" s="681" t="s">
        <v>975</v>
      </c>
      <c r="E1011" s="681" t="s">
        <v>3021</v>
      </c>
      <c r="F1011" s="681" t="s">
        <v>946</v>
      </c>
      <c r="G1011" s="681" t="s">
        <v>2118</v>
      </c>
      <c r="H1011" s="681" t="s">
        <v>2990</v>
      </c>
      <c r="I1011" s="682">
        <v>52</v>
      </c>
    </row>
    <row r="1012" spans="2:9">
      <c r="B1012" s="681" t="s">
        <v>3022</v>
      </c>
      <c r="C1012" s="681" t="s">
        <v>2988</v>
      </c>
      <c r="D1012" s="681" t="s">
        <v>975</v>
      </c>
      <c r="E1012" s="681" t="s">
        <v>3023</v>
      </c>
      <c r="F1012" s="681" t="s">
        <v>946</v>
      </c>
      <c r="G1012" s="681" t="s">
        <v>2118</v>
      </c>
      <c r="H1012" s="681" t="s">
        <v>2990</v>
      </c>
      <c r="I1012" s="682">
        <v>140</v>
      </c>
    </row>
    <row r="1013" spans="2:9">
      <c r="B1013" s="681" t="s">
        <v>3024</v>
      </c>
      <c r="C1013" s="681" t="s">
        <v>2988</v>
      </c>
      <c r="D1013" s="681" t="s">
        <v>975</v>
      </c>
      <c r="E1013" s="681" t="s">
        <v>3025</v>
      </c>
      <c r="F1013" s="681" t="s">
        <v>946</v>
      </c>
      <c r="G1013" s="681" t="s">
        <v>2118</v>
      </c>
      <c r="H1013" s="681" t="s">
        <v>2990</v>
      </c>
      <c r="I1013" s="682">
        <v>63</v>
      </c>
    </row>
    <row r="1014" spans="2:9">
      <c r="B1014" s="681" t="s">
        <v>3026</v>
      </c>
      <c r="C1014" s="681" t="s">
        <v>2988</v>
      </c>
      <c r="D1014" s="681" t="s">
        <v>975</v>
      </c>
      <c r="E1014" s="681" t="s">
        <v>3027</v>
      </c>
      <c r="F1014" s="681" t="s">
        <v>946</v>
      </c>
      <c r="G1014" s="681" t="s">
        <v>2118</v>
      </c>
      <c r="H1014" s="681" t="s">
        <v>2990</v>
      </c>
      <c r="I1014" s="682">
        <v>6</v>
      </c>
    </row>
    <row r="1015" spans="2:9">
      <c r="B1015" s="681" t="s">
        <v>3028</v>
      </c>
      <c r="C1015" s="681" t="s">
        <v>2988</v>
      </c>
      <c r="D1015" s="681" t="s">
        <v>975</v>
      </c>
      <c r="E1015" s="681" t="s">
        <v>1818</v>
      </c>
      <c r="F1015" s="681" t="s">
        <v>946</v>
      </c>
      <c r="G1015" s="681" t="s">
        <v>2118</v>
      </c>
      <c r="H1015" s="681" t="s">
        <v>2990</v>
      </c>
      <c r="I1015" s="682">
        <v>4.8</v>
      </c>
    </row>
    <row r="1016" spans="2:9">
      <c r="B1016" s="681" t="s">
        <v>3029</v>
      </c>
      <c r="C1016" s="681" t="s">
        <v>2988</v>
      </c>
      <c r="D1016" s="681" t="s">
        <v>975</v>
      </c>
      <c r="E1016" s="681" t="s">
        <v>983</v>
      </c>
      <c r="F1016" s="681" t="s">
        <v>946</v>
      </c>
      <c r="G1016" s="681" t="s">
        <v>3030</v>
      </c>
      <c r="H1016" s="681" t="s">
        <v>2990</v>
      </c>
      <c r="I1016" s="682">
        <v>50</v>
      </c>
    </row>
    <row r="1017" spans="2:9">
      <c r="B1017" s="681" t="s">
        <v>3031</v>
      </c>
      <c r="C1017" s="681" t="s">
        <v>2988</v>
      </c>
      <c r="D1017" s="681" t="s">
        <v>975</v>
      </c>
      <c r="E1017" s="681" t="s">
        <v>3032</v>
      </c>
      <c r="F1017" s="681" t="s">
        <v>946</v>
      </c>
      <c r="G1017" s="681" t="s">
        <v>3033</v>
      </c>
      <c r="H1017" s="681" t="s">
        <v>2990</v>
      </c>
      <c r="I1017" s="682">
        <v>21</v>
      </c>
    </row>
    <row r="1018" spans="2:9">
      <c r="B1018" s="681" t="s">
        <v>3034</v>
      </c>
      <c r="C1018" s="681" t="s">
        <v>2988</v>
      </c>
      <c r="D1018" s="681" t="s">
        <v>975</v>
      </c>
      <c r="E1018" s="681" t="s">
        <v>3035</v>
      </c>
      <c r="F1018" s="681" t="s">
        <v>946</v>
      </c>
      <c r="G1018" s="681" t="s">
        <v>1253</v>
      </c>
      <c r="H1018" s="681" t="s">
        <v>2990</v>
      </c>
      <c r="I1018" s="682">
        <v>11.2</v>
      </c>
    </row>
    <row r="1019" spans="2:9">
      <c r="B1019" s="681" t="s">
        <v>3036</v>
      </c>
      <c r="C1019" s="681" t="s">
        <v>2988</v>
      </c>
      <c r="D1019" s="681" t="s">
        <v>975</v>
      </c>
      <c r="E1019" s="681" t="s">
        <v>3037</v>
      </c>
      <c r="F1019" s="681" t="s">
        <v>946</v>
      </c>
      <c r="G1019" s="681" t="s">
        <v>1253</v>
      </c>
      <c r="H1019" s="681" t="s">
        <v>2990</v>
      </c>
      <c r="I1019" s="682">
        <v>79.599999999999994</v>
      </c>
    </row>
    <row r="1020" spans="2:9">
      <c r="B1020" s="681" t="s">
        <v>3038</v>
      </c>
      <c r="C1020" s="681" t="s">
        <v>2988</v>
      </c>
      <c r="D1020" s="681" t="s">
        <v>975</v>
      </c>
      <c r="E1020" s="681" t="s">
        <v>3039</v>
      </c>
      <c r="F1020" s="681" t="s">
        <v>946</v>
      </c>
      <c r="G1020" s="681" t="s">
        <v>1253</v>
      </c>
      <c r="H1020" s="681" t="s">
        <v>2990</v>
      </c>
      <c r="I1020" s="682">
        <v>79.599999999999994</v>
      </c>
    </row>
    <row r="1021" spans="2:9">
      <c r="B1021" s="681" t="s">
        <v>3040</v>
      </c>
      <c r="C1021" s="681" t="s">
        <v>2988</v>
      </c>
      <c r="D1021" s="681" t="s">
        <v>975</v>
      </c>
      <c r="E1021" s="681" t="s">
        <v>3041</v>
      </c>
      <c r="F1021" s="681" t="s">
        <v>946</v>
      </c>
      <c r="G1021" s="681" t="s">
        <v>1253</v>
      </c>
      <c r="H1021" s="681" t="s">
        <v>2990</v>
      </c>
      <c r="I1021" s="682">
        <v>6.8</v>
      </c>
    </row>
    <row r="1022" spans="2:9">
      <c r="B1022" s="681" t="s">
        <v>3042</v>
      </c>
      <c r="C1022" s="681" t="s">
        <v>2988</v>
      </c>
      <c r="D1022" s="681" t="s">
        <v>975</v>
      </c>
      <c r="E1022" s="681" t="s">
        <v>2156</v>
      </c>
      <c r="F1022" s="681" t="s">
        <v>946</v>
      </c>
      <c r="G1022" s="681" t="s">
        <v>1253</v>
      </c>
      <c r="H1022" s="681" t="s">
        <v>2990</v>
      </c>
      <c r="I1022" s="682">
        <v>6.5</v>
      </c>
    </row>
    <row r="1023" spans="2:9">
      <c r="B1023" s="681" t="s">
        <v>3043</v>
      </c>
      <c r="C1023" s="681" t="s">
        <v>2988</v>
      </c>
      <c r="D1023" s="681" t="s">
        <v>975</v>
      </c>
      <c r="E1023" s="681" t="s">
        <v>3044</v>
      </c>
      <c r="F1023" s="681" t="s">
        <v>946</v>
      </c>
      <c r="G1023" s="681" t="s">
        <v>1253</v>
      </c>
      <c r="H1023" s="681" t="s">
        <v>2990</v>
      </c>
      <c r="I1023" s="682">
        <v>9.1999999999999993</v>
      </c>
    </row>
    <row r="1024" spans="2:9">
      <c r="B1024" s="681" t="s">
        <v>3045</v>
      </c>
      <c r="C1024" s="681" t="s">
        <v>2988</v>
      </c>
      <c r="D1024" s="681" t="s">
        <v>975</v>
      </c>
      <c r="E1024" s="681" t="s">
        <v>3046</v>
      </c>
      <c r="F1024" s="681" t="s">
        <v>946</v>
      </c>
      <c r="G1024" s="681" t="s">
        <v>1253</v>
      </c>
      <c r="H1024" s="681" t="s">
        <v>2990</v>
      </c>
      <c r="I1024" s="682">
        <v>5.6</v>
      </c>
    </row>
    <row r="1025" spans="2:9">
      <c r="B1025" s="681" t="s">
        <v>3047</v>
      </c>
      <c r="C1025" s="681" t="s">
        <v>2988</v>
      </c>
      <c r="D1025" s="681" t="s">
        <v>975</v>
      </c>
      <c r="E1025" s="681" t="s">
        <v>1303</v>
      </c>
      <c r="F1025" s="681" t="s">
        <v>1258</v>
      </c>
      <c r="G1025" s="681" t="s">
        <v>1297</v>
      </c>
      <c r="H1025" s="681" t="s">
        <v>2990</v>
      </c>
      <c r="I1025" s="682">
        <v>39.5</v>
      </c>
    </row>
    <row r="1026" spans="2:9">
      <c r="B1026" s="681" t="s">
        <v>3048</v>
      </c>
      <c r="C1026" s="681" t="s">
        <v>2988</v>
      </c>
      <c r="D1026" s="681" t="s">
        <v>975</v>
      </c>
      <c r="E1026" s="681" t="s">
        <v>3049</v>
      </c>
      <c r="F1026" s="681" t="s">
        <v>1258</v>
      </c>
      <c r="G1026" s="681" t="s">
        <v>1297</v>
      </c>
      <c r="H1026" s="681" t="s">
        <v>2990</v>
      </c>
      <c r="I1026" s="682">
        <v>18</v>
      </c>
    </row>
    <row r="1027" spans="2:9">
      <c r="B1027" s="681" t="s">
        <v>3050</v>
      </c>
      <c r="C1027" s="681" t="s">
        <v>2988</v>
      </c>
      <c r="D1027" s="681" t="s">
        <v>975</v>
      </c>
      <c r="E1027" s="681" t="s">
        <v>3051</v>
      </c>
      <c r="F1027" s="681" t="s">
        <v>1258</v>
      </c>
      <c r="G1027" s="681" t="s">
        <v>1297</v>
      </c>
      <c r="H1027" s="681" t="s">
        <v>2990</v>
      </c>
      <c r="I1027" s="682">
        <v>15.6</v>
      </c>
    </row>
    <row r="1028" spans="2:9">
      <c r="B1028" s="681" t="s">
        <v>3052</v>
      </c>
      <c r="C1028" s="681" t="s">
        <v>2988</v>
      </c>
      <c r="D1028" s="681" t="s">
        <v>975</v>
      </c>
      <c r="E1028" s="681" t="s">
        <v>2748</v>
      </c>
      <c r="F1028" s="681" t="s">
        <v>1258</v>
      </c>
      <c r="G1028" s="681" t="s">
        <v>1297</v>
      </c>
      <c r="H1028" s="681" t="s">
        <v>2990</v>
      </c>
      <c r="I1028" s="682">
        <v>30.7</v>
      </c>
    </row>
    <row r="1029" spans="2:9">
      <c r="B1029" s="681" t="s">
        <v>3053</v>
      </c>
      <c r="C1029" s="681" t="s">
        <v>2988</v>
      </c>
      <c r="D1029" s="681" t="s">
        <v>975</v>
      </c>
      <c r="E1029" s="681" t="s">
        <v>2560</v>
      </c>
      <c r="F1029" s="681" t="s">
        <v>1258</v>
      </c>
      <c r="G1029" s="681" t="s">
        <v>1297</v>
      </c>
      <c r="H1029" s="681" t="s">
        <v>2990</v>
      </c>
      <c r="I1029" s="682">
        <v>22.2</v>
      </c>
    </row>
    <row r="1030" spans="2:9">
      <c r="B1030" s="681" t="s">
        <v>3054</v>
      </c>
      <c r="C1030" s="681" t="s">
        <v>2988</v>
      </c>
      <c r="D1030" s="681" t="s">
        <v>975</v>
      </c>
      <c r="E1030" s="681" t="s">
        <v>3055</v>
      </c>
      <c r="F1030" s="681" t="s">
        <v>1258</v>
      </c>
      <c r="G1030" s="681" t="s">
        <v>1297</v>
      </c>
      <c r="H1030" s="681" t="s">
        <v>2990</v>
      </c>
      <c r="I1030" s="682">
        <v>3.6</v>
      </c>
    </row>
    <row r="1031" spans="2:9">
      <c r="B1031" s="681" t="s">
        <v>3056</v>
      </c>
      <c r="C1031" s="681" t="s">
        <v>2988</v>
      </c>
      <c r="D1031" s="681" t="s">
        <v>975</v>
      </c>
      <c r="E1031" s="681" t="s">
        <v>3057</v>
      </c>
      <c r="F1031" s="681" t="s">
        <v>1258</v>
      </c>
      <c r="G1031" s="681" t="s">
        <v>1297</v>
      </c>
      <c r="H1031" s="681" t="s">
        <v>2990</v>
      </c>
      <c r="I1031" s="682">
        <v>9.9</v>
      </c>
    </row>
    <row r="1032" spans="2:9">
      <c r="B1032" s="681" t="s">
        <v>3058</v>
      </c>
      <c r="C1032" s="681" t="s">
        <v>2988</v>
      </c>
      <c r="D1032" s="681" t="s">
        <v>975</v>
      </c>
      <c r="E1032" s="681" t="s">
        <v>3059</v>
      </c>
      <c r="F1032" s="681" t="s">
        <v>1258</v>
      </c>
      <c r="G1032" s="681" t="s">
        <v>1297</v>
      </c>
      <c r="H1032" s="681" t="s">
        <v>2990</v>
      </c>
      <c r="I1032" s="682">
        <v>3</v>
      </c>
    </row>
    <row r="1033" spans="2:9">
      <c r="B1033" s="681" t="s">
        <v>3060</v>
      </c>
      <c r="C1033" s="681" t="s">
        <v>2988</v>
      </c>
      <c r="D1033" s="681" t="s">
        <v>975</v>
      </c>
      <c r="E1033" s="681" t="s">
        <v>3061</v>
      </c>
      <c r="F1033" s="681" t="s">
        <v>1258</v>
      </c>
      <c r="G1033" s="681" t="s">
        <v>2346</v>
      </c>
      <c r="H1033" s="681" t="s">
        <v>2990</v>
      </c>
      <c r="I1033" s="682">
        <v>13.6</v>
      </c>
    </row>
    <row r="1034" spans="2:9">
      <c r="B1034" s="681" t="s">
        <v>3062</v>
      </c>
      <c r="C1034" s="681" t="s">
        <v>2988</v>
      </c>
      <c r="D1034" s="681" t="s">
        <v>975</v>
      </c>
      <c r="E1034" s="681" t="s">
        <v>3063</v>
      </c>
      <c r="F1034" s="681" t="s">
        <v>1258</v>
      </c>
      <c r="G1034" s="681" t="s">
        <v>2346</v>
      </c>
      <c r="H1034" s="681" t="s">
        <v>2990</v>
      </c>
      <c r="I1034" s="682">
        <v>5.6</v>
      </c>
    </row>
    <row r="1035" spans="2:9">
      <c r="B1035" s="681" t="s">
        <v>3064</v>
      </c>
      <c r="C1035" s="681" t="s">
        <v>2988</v>
      </c>
      <c r="D1035" s="681" t="s">
        <v>975</v>
      </c>
      <c r="E1035" s="681" t="s">
        <v>1761</v>
      </c>
      <c r="F1035" s="681" t="s">
        <v>1258</v>
      </c>
      <c r="G1035" s="681" t="s">
        <v>2346</v>
      </c>
      <c r="H1035" s="681" t="s">
        <v>2990</v>
      </c>
      <c r="I1035" s="682">
        <v>20.9</v>
      </c>
    </row>
    <row r="1036" spans="2:9">
      <c r="B1036" s="681" t="s">
        <v>3065</v>
      </c>
      <c r="C1036" s="681" t="s">
        <v>2988</v>
      </c>
      <c r="D1036" s="681" t="s">
        <v>975</v>
      </c>
      <c r="E1036" s="681" t="s">
        <v>3066</v>
      </c>
      <c r="F1036" s="681" t="s">
        <v>1258</v>
      </c>
      <c r="G1036" s="681" t="s">
        <v>2346</v>
      </c>
      <c r="H1036" s="681" t="s">
        <v>2990</v>
      </c>
      <c r="I1036" s="682">
        <v>3.5</v>
      </c>
    </row>
    <row r="1037" spans="2:9">
      <c r="B1037" s="681" t="s">
        <v>3067</v>
      </c>
      <c r="C1037" s="681" t="s">
        <v>2988</v>
      </c>
      <c r="D1037" s="681" t="s">
        <v>975</v>
      </c>
      <c r="E1037" s="681" t="s">
        <v>3068</v>
      </c>
      <c r="F1037" s="681" t="s">
        <v>1258</v>
      </c>
      <c r="G1037" s="681" t="s">
        <v>2346</v>
      </c>
      <c r="H1037" s="681" t="s">
        <v>2990</v>
      </c>
      <c r="I1037" s="682">
        <v>132.5</v>
      </c>
    </row>
    <row r="1038" spans="2:9">
      <c r="B1038" s="681" t="s">
        <v>3069</v>
      </c>
      <c r="C1038" s="681" t="s">
        <v>2988</v>
      </c>
      <c r="D1038" s="681" t="s">
        <v>975</v>
      </c>
      <c r="E1038" s="681" t="s">
        <v>3070</v>
      </c>
      <c r="F1038" s="681" t="s">
        <v>1258</v>
      </c>
      <c r="G1038" s="681" t="s">
        <v>2346</v>
      </c>
      <c r="H1038" s="681" t="s">
        <v>2990</v>
      </c>
      <c r="I1038" s="682">
        <v>4.7</v>
      </c>
    </row>
    <row r="1039" spans="2:9">
      <c r="B1039" s="681" t="s">
        <v>3071</v>
      </c>
      <c r="C1039" s="681" t="s">
        <v>2988</v>
      </c>
      <c r="D1039" s="681" t="s">
        <v>975</v>
      </c>
      <c r="E1039" s="681" t="s">
        <v>1814</v>
      </c>
      <c r="F1039" s="681" t="s">
        <v>1258</v>
      </c>
      <c r="G1039" s="681" t="s">
        <v>2346</v>
      </c>
      <c r="H1039" s="681" t="s">
        <v>2990</v>
      </c>
      <c r="I1039" s="682">
        <v>4.0999999999999996</v>
      </c>
    </row>
    <row r="1040" spans="2:9">
      <c r="B1040" s="681" t="s">
        <v>3072</v>
      </c>
      <c r="C1040" s="681" t="s">
        <v>2988</v>
      </c>
      <c r="D1040" s="681" t="s">
        <v>975</v>
      </c>
      <c r="E1040" s="681" t="s">
        <v>3073</v>
      </c>
      <c r="F1040" s="681" t="s">
        <v>1258</v>
      </c>
      <c r="G1040" s="681" t="s">
        <v>2346</v>
      </c>
      <c r="H1040" s="681" t="s">
        <v>2990</v>
      </c>
      <c r="I1040" s="682">
        <v>2.2999999999999998</v>
      </c>
    </row>
    <row r="1041" spans="2:9">
      <c r="B1041" s="681" t="s">
        <v>3074</v>
      </c>
      <c r="C1041" s="681" t="s">
        <v>2988</v>
      </c>
      <c r="D1041" s="681" t="s">
        <v>975</v>
      </c>
      <c r="E1041" s="681" t="s">
        <v>3075</v>
      </c>
      <c r="F1041" s="681" t="s">
        <v>1258</v>
      </c>
      <c r="G1041" s="681" t="s">
        <v>2346</v>
      </c>
      <c r="H1041" s="681" t="s">
        <v>2990</v>
      </c>
      <c r="I1041" s="682">
        <v>7.5</v>
      </c>
    </row>
    <row r="1042" spans="2:9">
      <c r="B1042" s="681" t="s">
        <v>3076</v>
      </c>
      <c r="C1042" s="681" t="s">
        <v>2988</v>
      </c>
      <c r="D1042" s="681" t="s">
        <v>975</v>
      </c>
      <c r="E1042" s="681" t="s">
        <v>3077</v>
      </c>
      <c r="F1042" s="681" t="s">
        <v>1258</v>
      </c>
      <c r="G1042" s="681" t="s">
        <v>2346</v>
      </c>
      <c r="H1042" s="681" t="s">
        <v>2990</v>
      </c>
      <c r="I1042" s="682">
        <v>9.6</v>
      </c>
    </row>
    <row r="1043" spans="2:9">
      <c r="B1043" s="681" t="s">
        <v>3078</v>
      </c>
      <c r="C1043" s="681" t="s">
        <v>2988</v>
      </c>
      <c r="D1043" s="681" t="s">
        <v>975</v>
      </c>
      <c r="E1043" s="681" t="s">
        <v>3079</v>
      </c>
      <c r="F1043" s="681" t="s">
        <v>1258</v>
      </c>
      <c r="G1043" s="681" t="s">
        <v>2346</v>
      </c>
      <c r="H1043" s="681" t="s">
        <v>2990</v>
      </c>
      <c r="I1043" s="682">
        <v>7.7</v>
      </c>
    </row>
    <row r="1044" spans="2:9">
      <c r="B1044" s="681" t="s">
        <v>3080</v>
      </c>
      <c r="C1044" s="681" t="s">
        <v>2988</v>
      </c>
      <c r="D1044" s="681" t="s">
        <v>975</v>
      </c>
      <c r="E1044" s="681" t="s">
        <v>3081</v>
      </c>
      <c r="F1044" s="681" t="s">
        <v>1258</v>
      </c>
      <c r="G1044" s="681" t="s">
        <v>2361</v>
      </c>
      <c r="H1044" s="681" t="s">
        <v>2990</v>
      </c>
      <c r="I1044" s="682">
        <v>16</v>
      </c>
    </row>
    <row r="1045" spans="2:9">
      <c r="B1045" s="681" t="s">
        <v>3082</v>
      </c>
      <c r="C1045" s="681" t="s">
        <v>2988</v>
      </c>
      <c r="D1045" s="681" t="s">
        <v>975</v>
      </c>
      <c r="E1045" s="681" t="s">
        <v>3083</v>
      </c>
      <c r="F1045" s="681" t="s">
        <v>1258</v>
      </c>
      <c r="G1045" s="681" t="s">
        <v>3084</v>
      </c>
      <c r="H1045" s="681" t="s">
        <v>2990</v>
      </c>
      <c r="I1045" s="682">
        <v>14.8</v>
      </c>
    </row>
    <row r="1046" spans="2:9">
      <c r="B1046" s="681" t="s">
        <v>3085</v>
      </c>
      <c r="C1046" s="681" t="s">
        <v>2988</v>
      </c>
      <c r="D1046" s="681" t="s">
        <v>975</v>
      </c>
      <c r="E1046" s="681" t="s">
        <v>3086</v>
      </c>
      <c r="F1046" s="681" t="s">
        <v>1258</v>
      </c>
      <c r="G1046" s="681" t="s">
        <v>3084</v>
      </c>
      <c r="H1046" s="681" t="s">
        <v>2990</v>
      </c>
      <c r="I1046" s="682">
        <v>111</v>
      </c>
    </row>
    <row r="1047" spans="2:9">
      <c r="B1047" s="681" t="s">
        <v>3087</v>
      </c>
      <c r="C1047" s="681" t="s">
        <v>2988</v>
      </c>
      <c r="D1047" s="681" t="s">
        <v>975</v>
      </c>
      <c r="E1047" s="681" t="s">
        <v>3088</v>
      </c>
      <c r="F1047" s="681" t="s">
        <v>1258</v>
      </c>
      <c r="G1047" s="681" t="s">
        <v>3084</v>
      </c>
      <c r="H1047" s="681" t="s">
        <v>2990</v>
      </c>
      <c r="I1047" s="682">
        <v>61.2</v>
      </c>
    </row>
    <row r="1048" spans="2:9">
      <c r="B1048" s="681" t="s">
        <v>3089</v>
      </c>
      <c r="C1048" s="681" t="s">
        <v>2988</v>
      </c>
      <c r="D1048" s="681" t="s">
        <v>975</v>
      </c>
      <c r="E1048" s="681" t="s">
        <v>3090</v>
      </c>
      <c r="F1048" s="681" t="s">
        <v>1258</v>
      </c>
      <c r="G1048" s="681" t="s">
        <v>3084</v>
      </c>
      <c r="H1048" s="681" t="s">
        <v>2990</v>
      </c>
      <c r="I1048" s="682">
        <v>5</v>
      </c>
    </row>
    <row r="1049" spans="2:9">
      <c r="B1049" s="681" t="s">
        <v>3091</v>
      </c>
      <c r="C1049" s="681" t="s">
        <v>2988</v>
      </c>
      <c r="D1049" s="681" t="s">
        <v>975</v>
      </c>
      <c r="E1049" s="681" t="s">
        <v>1814</v>
      </c>
      <c r="F1049" s="681" t="s">
        <v>1258</v>
      </c>
      <c r="G1049" s="681" t="s">
        <v>2386</v>
      </c>
      <c r="H1049" s="681" t="s">
        <v>2990</v>
      </c>
      <c r="I1049" s="682">
        <v>6.5</v>
      </c>
    </row>
    <row r="1050" spans="2:9">
      <c r="B1050" s="681" t="s">
        <v>3092</v>
      </c>
      <c r="C1050" s="681" t="s">
        <v>2988</v>
      </c>
      <c r="D1050" s="681" t="s">
        <v>975</v>
      </c>
      <c r="E1050" s="681" t="s">
        <v>3093</v>
      </c>
      <c r="F1050" s="681" t="s">
        <v>1258</v>
      </c>
      <c r="G1050" s="681" t="s">
        <v>3094</v>
      </c>
      <c r="H1050" s="681" t="s">
        <v>2990</v>
      </c>
      <c r="I1050" s="682">
        <v>18.600000000000001</v>
      </c>
    </row>
    <row r="1051" spans="2:9">
      <c r="B1051" s="681" t="s">
        <v>3095</v>
      </c>
      <c r="C1051" s="681" t="s">
        <v>2988</v>
      </c>
      <c r="D1051" s="681" t="s">
        <v>975</v>
      </c>
      <c r="E1051" s="681" t="s">
        <v>3096</v>
      </c>
      <c r="F1051" s="681" t="s">
        <v>1258</v>
      </c>
      <c r="G1051" s="681" t="s">
        <v>3094</v>
      </c>
      <c r="H1051" s="681" t="s">
        <v>2990</v>
      </c>
      <c r="I1051" s="682">
        <v>19</v>
      </c>
    </row>
    <row r="1052" spans="2:9">
      <c r="B1052" s="681" t="s">
        <v>3097</v>
      </c>
      <c r="C1052" s="681" t="s">
        <v>2988</v>
      </c>
      <c r="D1052" s="681" t="s">
        <v>975</v>
      </c>
      <c r="E1052" s="681" t="s">
        <v>3098</v>
      </c>
      <c r="F1052" s="681" t="s">
        <v>1258</v>
      </c>
      <c r="G1052" s="681" t="s">
        <v>3094</v>
      </c>
      <c r="H1052" s="681" t="s">
        <v>2990</v>
      </c>
      <c r="I1052" s="682">
        <v>3.8</v>
      </c>
    </row>
    <row r="1053" spans="2:9">
      <c r="B1053" s="681" t="s">
        <v>3099</v>
      </c>
      <c r="C1053" s="681" t="s">
        <v>2988</v>
      </c>
      <c r="D1053" s="681" t="s">
        <v>975</v>
      </c>
      <c r="E1053" s="681" t="s">
        <v>3100</v>
      </c>
      <c r="F1053" s="681" t="s">
        <v>1258</v>
      </c>
      <c r="G1053" s="681" t="s">
        <v>3094</v>
      </c>
      <c r="H1053" s="681" t="s">
        <v>2990</v>
      </c>
      <c r="I1053" s="682">
        <v>20</v>
      </c>
    </row>
    <row r="1054" spans="2:9">
      <c r="B1054" s="681" t="s">
        <v>3101</v>
      </c>
      <c r="C1054" s="681" t="s">
        <v>2988</v>
      </c>
      <c r="D1054" s="681" t="s">
        <v>975</v>
      </c>
      <c r="E1054" s="681" t="s">
        <v>3102</v>
      </c>
      <c r="F1054" s="681" t="s">
        <v>1258</v>
      </c>
      <c r="G1054" s="681" t="s">
        <v>3094</v>
      </c>
      <c r="H1054" s="681" t="s">
        <v>2990</v>
      </c>
      <c r="I1054" s="682">
        <v>3.6</v>
      </c>
    </row>
    <row r="1055" spans="2:9">
      <c r="B1055" s="681" t="s">
        <v>3103</v>
      </c>
      <c r="C1055" s="681" t="s">
        <v>2988</v>
      </c>
      <c r="D1055" s="681" t="s">
        <v>975</v>
      </c>
      <c r="E1055" s="681" t="s">
        <v>3104</v>
      </c>
      <c r="F1055" s="681" t="s">
        <v>1258</v>
      </c>
      <c r="G1055" s="681" t="s">
        <v>3105</v>
      </c>
      <c r="H1055" s="681" t="s">
        <v>2990</v>
      </c>
      <c r="I1055" s="682">
        <v>145</v>
      </c>
    </row>
    <row r="1056" spans="2:9">
      <c r="B1056" s="681" t="s">
        <v>3106</v>
      </c>
      <c r="C1056" s="681" t="s">
        <v>2988</v>
      </c>
      <c r="D1056" s="681" t="s">
        <v>975</v>
      </c>
      <c r="E1056" s="681" t="s">
        <v>1198</v>
      </c>
      <c r="F1056" s="681" t="s">
        <v>977</v>
      </c>
      <c r="G1056" s="681" t="s">
        <v>3107</v>
      </c>
      <c r="H1056" s="681" t="s">
        <v>3108</v>
      </c>
      <c r="I1056" s="682">
        <v>13.5</v>
      </c>
    </row>
    <row r="1057" spans="2:9">
      <c r="B1057" s="681" t="s">
        <v>3109</v>
      </c>
      <c r="C1057" s="681" t="s">
        <v>2988</v>
      </c>
      <c r="D1057" s="681" t="s">
        <v>975</v>
      </c>
      <c r="E1057" s="681" t="s">
        <v>2159</v>
      </c>
      <c r="F1057" s="681" t="s">
        <v>977</v>
      </c>
      <c r="G1057" s="681" t="s">
        <v>3110</v>
      </c>
      <c r="H1057" s="681" t="s">
        <v>2064</v>
      </c>
      <c r="I1057" s="682">
        <v>21</v>
      </c>
    </row>
    <row r="1058" spans="2:9">
      <c r="B1058" s="681" t="s">
        <v>3111</v>
      </c>
      <c r="C1058" s="681" t="s">
        <v>2988</v>
      </c>
      <c r="D1058" s="681" t="s">
        <v>975</v>
      </c>
      <c r="E1058" s="681" t="s">
        <v>3112</v>
      </c>
      <c r="F1058" s="681" t="s">
        <v>977</v>
      </c>
      <c r="G1058" s="681" t="s">
        <v>3110</v>
      </c>
      <c r="H1058" s="681" t="s">
        <v>2064</v>
      </c>
      <c r="I1058" s="682">
        <v>37.299999999999997</v>
      </c>
    </row>
    <row r="1059" spans="2:9">
      <c r="B1059" s="681" t="s">
        <v>3113</v>
      </c>
      <c r="C1059" s="681" t="s">
        <v>2988</v>
      </c>
      <c r="D1059" s="681" t="s">
        <v>975</v>
      </c>
      <c r="E1059" s="681" t="s">
        <v>3114</v>
      </c>
      <c r="F1059" s="681" t="s">
        <v>977</v>
      </c>
      <c r="G1059" s="681" t="s">
        <v>3110</v>
      </c>
      <c r="H1059" s="681" t="s">
        <v>2064</v>
      </c>
      <c r="I1059" s="682">
        <v>16.899999999999999</v>
      </c>
    </row>
    <row r="1060" spans="2:9">
      <c r="B1060" s="681" t="s">
        <v>3115</v>
      </c>
      <c r="C1060" s="681" t="s">
        <v>2988</v>
      </c>
      <c r="D1060" s="681" t="s">
        <v>975</v>
      </c>
      <c r="E1060" s="681" t="s">
        <v>3116</v>
      </c>
      <c r="F1060" s="681" t="s">
        <v>977</v>
      </c>
      <c r="G1060" s="681" t="s">
        <v>3110</v>
      </c>
      <c r="H1060" s="681" t="s">
        <v>2064</v>
      </c>
      <c r="I1060" s="682">
        <v>12.9</v>
      </c>
    </row>
    <row r="1061" spans="2:9">
      <c r="B1061" s="681" t="s">
        <v>3117</v>
      </c>
      <c r="C1061" s="681" t="s">
        <v>2988</v>
      </c>
      <c r="D1061" s="681" t="s">
        <v>975</v>
      </c>
      <c r="E1061" s="681" t="s">
        <v>3118</v>
      </c>
      <c r="F1061" s="681" t="s">
        <v>977</v>
      </c>
      <c r="G1061" s="681" t="s">
        <v>3110</v>
      </c>
      <c r="H1061" s="681" t="s">
        <v>2064</v>
      </c>
      <c r="I1061" s="682">
        <v>21.1</v>
      </c>
    </row>
    <row r="1062" spans="2:9">
      <c r="B1062" s="681" t="s">
        <v>3119</v>
      </c>
      <c r="C1062" s="681" t="s">
        <v>2988</v>
      </c>
      <c r="D1062" s="681" t="s">
        <v>975</v>
      </c>
      <c r="E1062" s="681" t="s">
        <v>1984</v>
      </c>
      <c r="F1062" s="681" t="s">
        <v>977</v>
      </c>
      <c r="G1062" s="681" t="s">
        <v>3110</v>
      </c>
      <c r="H1062" s="681" t="s">
        <v>2064</v>
      </c>
      <c r="I1062" s="682">
        <v>13.5</v>
      </c>
    </row>
    <row r="1063" spans="2:9">
      <c r="B1063" s="681" t="s">
        <v>3120</v>
      </c>
      <c r="C1063" s="681" t="s">
        <v>2988</v>
      </c>
      <c r="D1063" s="681" t="s">
        <v>975</v>
      </c>
      <c r="E1063" s="681" t="s">
        <v>3121</v>
      </c>
      <c r="F1063" s="681" t="s">
        <v>977</v>
      </c>
      <c r="G1063" s="681" t="s">
        <v>3110</v>
      </c>
      <c r="H1063" s="681" t="s">
        <v>2064</v>
      </c>
      <c r="I1063" s="682">
        <v>120</v>
      </c>
    </row>
    <row r="1064" spans="2:9">
      <c r="B1064" s="681" t="s">
        <v>3122</v>
      </c>
      <c r="C1064" s="681" t="s">
        <v>2988</v>
      </c>
      <c r="D1064" s="681" t="s">
        <v>975</v>
      </c>
      <c r="E1064" s="681" t="s">
        <v>3123</v>
      </c>
      <c r="F1064" s="681" t="s">
        <v>977</v>
      </c>
      <c r="G1064" s="681" t="s">
        <v>3110</v>
      </c>
      <c r="H1064" s="681" t="s">
        <v>2064</v>
      </c>
      <c r="I1064" s="682">
        <v>128</v>
      </c>
    </row>
    <row r="1065" spans="2:9">
      <c r="B1065" s="681" t="s">
        <v>3124</v>
      </c>
      <c r="C1065" s="681" t="s">
        <v>2988</v>
      </c>
      <c r="D1065" s="681" t="s">
        <v>975</v>
      </c>
      <c r="E1065" s="681" t="s">
        <v>3125</v>
      </c>
      <c r="F1065" s="681" t="s">
        <v>977</v>
      </c>
      <c r="G1065" s="681" t="s">
        <v>3110</v>
      </c>
      <c r="H1065" s="681" t="s">
        <v>2064</v>
      </c>
      <c r="I1065" s="682">
        <v>130</v>
      </c>
    </row>
    <row r="1066" spans="2:9">
      <c r="B1066" s="681" t="s">
        <v>3126</v>
      </c>
      <c r="C1066" s="681" t="s">
        <v>2988</v>
      </c>
      <c r="D1066" s="681" t="s">
        <v>975</v>
      </c>
      <c r="E1066" s="681" t="s">
        <v>3127</v>
      </c>
      <c r="F1066" s="681" t="s">
        <v>977</v>
      </c>
      <c r="G1066" s="681" t="s">
        <v>3110</v>
      </c>
      <c r="H1066" s="681" t="s">
        <v>2064</v>
      </c>
      <c r="I1066" s="682">
        <v>26</v>
      </c>
    </row>
    <row r="1067" spans="2:9">
      <c r="B1067" s="681" t="s">
        <v>3128</v>
      </c>
      <c r="C1067" s="681" t="s">
        <v>2988</v>
      </c>
      <c r="D1067" s="681" t="s">
        <v>975</v>
      </c>
      <c r="E1067" s="681" t="s">
        <v>3129</v>
      </c>
      <c r="F1067" s="681" t="s">
        <v>977</v>
      </c>
      <c r="G1067" s="681" t="s">
        <v>3110</v>
      </c>
      <c r="H1067" s="681" t="s">
        <v>2064</v>
      </c>
      <c r="I1067" s="682">
        <v>38</v>
      </c>
    </row>
    <row r="1068" spans="2:9">
      <c r="B1068" s="681" t="s">
        <v>3130</v>
      </c>
      <c r="C1068" s="681" t="s">
        <v>2988</v>
      </c>
      <c r="D1068" s="681" t="s">
        <v>975</v>
      </c>
      <c r="E1068" s="681" t="s">
        <v>3131</v>
      </c>
      <c r="F1068" s="681" t="s">
        <v>977</v>
      </c>
      <c r="G1068" s="681" t="s">
        <v>3110</v>
      </c>
      <c r="H1068" s="681" t="s">
        <v>2064</v>
      </c>
      <c r="I1068" s="682">
        <v>16</v>
      </c>
    </row>
    <row r="1069" spans="2:9">
      <c r="B1069" s="681" t="s">
        <v>3132</v>
      </c>
      <c r="C1069" s="681" t="s">
        <v>2988</v>
      </c>
      <c r="D1069" s="681" t="s">
        <v>975</v>
      </c>
      <c r="E1069" s="681" t="s">
        <v>3133</v>
      </c>
      <c r="F1069" s="681" t="s">
        <v>977</v>
      </c>
      <c r="G1069" s="681" t="s">
        <v>3110</v>
      </c>
      <c r="H1069" s="681" t="s">
        <v>2064</v>
      </c>
      <c r="I1069" s="682">
        <v>100</v>
      </c>
    </row>
    <row r="1070" spans="2:9">
      <c r="B1070" s="681" t="s">
        <v>3134</v>
      </c>
      <c r="C1070" s="681" t="s">
        <v>2988</v>
      </c>
      <c r="D1070" s="681" t="s">
        <v>975</v>
      </c>
      <c r="E1070" s="681" t="s">
        <v>3135</v>
      </c>
      <c r="F1070" s="681" t="s">
        <v>977</v>
      </c>
      <c r="G1070" s="681" t="s">
        <v>3110</v>
      </c>
      <c r="H1070" s="681" t="s">
        <v>2064</v>
      </c>
      <c r="I1070" s="682">
        <v>24</v>
      </c>
    </row>
    <row r="1071" spans="2:9">
      <c r="B1071" s="681" t="s">
        <v>3136</v>
      </c>
      <c r="C1071" s="681" t="s">
        <v>2988</v>
      </c>
      <c r="D1071" s="681" t="s">
        <v>975</v>
      </c>
      <c r="E1071" s="681" t="s">
        <v>3137</v>
      </c>
      <c r="F1071" s="681" t="s">
        <v>977</v>
      </c>
      <c r="G1071" s="681" t="s">
        <v>3110</v>
      </c>
      <c r="H1071" s="681" t="s">
        <v>2064</v>
      </c>
      <c r="I1071" s="682">
        <v>66</v>
      </c>
    </row>
    <row r="1072" spans="2:9">
      <c r="B1072" s="681" t="s">
        <v>3138</v>
      </c>
      <c r="C1072" s="681" t="s">
        <v>2988</v>
      </c>
      <c r="D1072" s="681" t="s">
        <v>975</v>
      </c>
      <c r="E1072" s="681" t="s">
        <v>3139</v>
      </c>
      <c r="F1072" s="681" t="s">
        <v>977</v>
      </c>
      <c r="G1072" s="681" t="s">
        <v>3110</v>
      </c>
      <c r="H1072" s="681" t="s">
        <v>2064</v>
      </c>
      <c r="I1072" s="682">
        <v>10.9</v>
      </c>
    </row>
    <row r="1073" spans="2:9">
      <c r="B1073" s="681" t="s">
        <v>3140</v>
      </c>
      <c r="C1073" s="681" t="s">
        <v>2988</v>
      </c>
      <c r="D1073" s="681" t="s">
        <v>975</v>
      </c>
      <c r="E1073" s="681" t="s">
        <v>3141</v>
      </c>
      <c r="F1073" s="681" t="s">
        <v>977</v>
      </c>
      <c r="G1073" s="681" t="s">
        <v>3110</v>
      </c>
      <c r="H1073" s="681" t="s">
        <v>2064</v>
      </c>
      <c r="I1073" s="682">
        <v>130</v>
      </c>
    </row>
    <row r="1074" spans="2:9">
      <c r="B1074" s="681" t="s">
        <v>3142</v>
      </c>
      <c r="C1074" s="681" t="s">
        <v>2988</v>
      </c>
      <c r="D1074" s="681" t="s">
        <v>975</v>
      </c>
      <c r="E1074" s="681" t="s">
        <v>3143</v>
      </c>
      <c r="F1074" s="681" t="s">
        <v>977</v>
      </c>
      <c r="G1074" s="681" t="s">
        <v>3110</v>
      </c>
      <c r="H1074" s="681" t="s">
        <v>2064</v>
      </c>
      <c r="I1074" s="682">
        <v>148</v>
      </c>
    </row>
    <row r="1075" spans="2:9">
      <c r="B1075" s="681" t="s">
        <v>3144</v>
      </c>
      <c r="C1075" s="681" t="s">
        <v>2988</v>
      </c>
      <c r="D1075" s="681" t="s">
        <v>975</v>
      </c>
      <c r="E1075" s="681" t="s">
        <v>3145</v>
      </c>
      <c r="F1075" s="681" t="s">
        <v>977</v>
      </c>
      <c r="G1075" s="681" t="s">
        <v>3110</v>
      </c>
      <c r="H1075" s="681" t="s">
        <v>2064</v>
      </c>
      <c r="I1075" s="682">
        <v>74</v>
      </c>
    </row>
    <row r="1076" spans="2:9">
      <c r="B1076" s="681" t="s">
        <v>3146</v>
      </c>
      <c r="C1076" s="681" t="s">
        <v>2988</v>
      </c>
      <c r="D1076" s="681" t="s">
        <v>975</v>
      </c>
      <c r="E1076" s="681" t="s">
        <v>3147</v>
      </c>
      <c r="F1076" s="681" t="s">
        <v>977</v>
      </c>
      <c r="G1076" s="681" t="s">
        <v>3110</v>
      </c>
      <c r="H1076" s="681" t="s">
        <v>2064</v>
      </c>
      <c r="I1076" s="682">
        <v>86.5</v>
      </c>
    </row>
    <row r="1077" spans="2:9">
      <c r="B1077" s="681" t="s">
        <v>3148</v>
      </c>
      <c r="C1077" s="681" t="s">
        <v>2988</v>
      </c>
      <c r="D1077" s="681" t="s">
        <v>975</v>
      </c>
      <c r="E1077" s="681" t="s">
        <v>3149</v>
      </c>
      <c r="F1077" s="681" t="s">
        <v>977</v>
      </c>
      <c r="G1077" s="681" t="s">
        <v>3110</v>
      </c>
      <c r="H1077" s="681" t="s">
        <v>2064</v>
      </c>
      <c r="I1077" s="682">
        <v>15.7</v>
      </c>
    </row>
    <row r="1078" spans="2:9">
      <c r="B1078" s="681" t="s">
        <v>3150</v>
      </c>
      <c r="C1078" s="681" t="s">
        <v>2988</v>
      </c>
      <c r="D1078" s="681" t="s">
        <v>975</v>
      </c>
      <c r="E1078" s="681" t="s">
        <v>3151</v>
      </c>
      <c r="F1078" s="681" t="s">
        <v>977</v>
      </c>
      <c r="G1078" s="681" t="s">
        <v>3110</v>
      </c>
      <c r="H1078" s="681" t="s">
        <v>2064</v>
      </c>
      <c r="I1078" s="682">
        <v>3.2</v>
      </c>
    </row>
    <row r="1079" spans="2:9">
      <c r="B1079" s="681" t="s">
        <v>3152</v>
      </c>
      <c r="C1079" s="681" t="s">
        <v>2988</v>
      </c>
      <c r="D1079" s="681" t="s">
        <v>975</v>
      </c>
      <c r="E1079" s="681" t="s">
        <v>3153</v>
      </c>
      <c r="F1079" s="681" t="s">
        <v>977</v>
      </c>
      <c r="G1079" s="681" t="s">
        <v>3110</v>
      </c>
      <c r="H1079" s="681" t="s">
        <v>2064</v>
      </c>
      <c r="I1079" s="682">
        <v>11.8</v>
      </c>
    </row>
    <row r="1080" spans="2:9">
      <c r="B1080" s="681" t="s">
        <v>3154</v>
      </c>
      <c r="C1080" s="681" t="s">
        <v>2988</v>
      </c>
      <c r="D1080" s="681" t="s">
        <v>975</v>
      </c>
      <c r="E1080" s="681" t="s">
        <v>1519</v>
      </c>
      <c r="F1080" s="681" t="s">
        <v>977</v>
      </c>
      <c r="G1080" s="681" t="s">
        <v>3110</v>
      </c>
      <c r="H1080" s="681" t="s">
        <v>2064</v>
      </c>
      <c r="I1080" s="682">
        <v>4</v>
      </c>
    </row>
    <row r="1081" spans="2:9">
      <c r="B1081" s="681" t="s">
        <v>3155</v>
      </c>
      <c r="C1081" s="681" t="s">
        <v>2988</v>
      </c>
      <c r="D1081" s="681" t="s">
        <v>975</v>
      </c>
      <c r="E1081" s="681" t="s">
        <v>3156</v>
      </c>
      <c r="F1081" s="681" t="s">
        <v>977</v>
      </c>
      <c r="G1081" s="681" t="s">
        <v>3110</v>
      </c>
      <c r="H1081" s="681" t="s">
        <v>2064</v>
      </c>
      <c r="I1081" s="682">
        <v>15.8</v>
      </c>
    </row>
    <row r="1082" spans="2:9">
      <c r="B1082" s="681" t="s">
        <v>3157</v>
      </c>
      <c r="C1082" s="681" t="s">
        <v>2988</v>
      </c>
      <c r="D1082" s="681" t="s">
        <v>975</v>
      </c>
      <c r="E1082" s="681" t="s">
        <v>3158</v>
      </c>
      <c r="F1082" s="681" t="s">
        <v>977</v>
      </c>
      <c r="G1082" s="681" t="s">
        <v>3110</v>
      </c>
      <c r="H1082" s="681" t="s">
        <v>2064</v>
      </c>
      <c r="I1082" s="682">
        <v>20</v>
      </c>
    </row>
    <row r="1083" spans="2:9">
      <c r="B1083" s="681" t="s">
        <v>3159</v>
      </c>
      <c r="C1083" s="681" t="s">
        <v>2988</v>
      </c>
      <c r="D1083" s="681" t="s">
        <v>975</v>
      </c>
      <c r="E1083" s="681" t="s">
        <v>3160</v>
      </c>
      <c r="F1083" s="681" t="s">
        <v>977</v>
      </c>
      <c r="G1083" s="681" t="s">
        <v>3110</v>
      </c>
      <c r="H1083" s="681" t="s">
        <v>2064</v>
      </c>
      <c r="I1083" s="682">
        <v>44.2</v>
      </c>
    </row>
    <row r="1084" spans="2:9">
      <c r="B1084" s="681" t="s">
        <v>3161</v>
      </c>
      <c r="C1084" s="681" t="s">
        <v>2988</v>
      </c>
      <c r="D1084" s="681" t="s">
        <v>975</v>
      </c>
      <c r="E1084" s="681" t="s">
        <v>3162</v>
      </c>
      <c r="F1084" s="681" t="s">
        <v>977</v>
      </c>
      <c r="G1084" s="681" t="s">
        <v>3110</v>
      </c>
      <c r="H1084" s="681" t="s">
        <v>2064</v>
      </c>
      <c r="I1084" s="682">
        <v>45</v>
      </c>
    </row>
    <row r="1085" spans="2:9">
      <c r="B1085" s="681" t="s">
        <v>3163</v>
      </c>
      <c r="C1085" s="681" t="s">
        <v>2988</v>
      </c>
      <c r="D1085" s="681" t="s">
        <v>975</v>
      </c>
      <c r="E1085" s="681" t="s">
        <v>3164</v>
      </c>
      <c r="F1085" s="681" t="s">
        <v>977</v>
      </c>
      <c r="G1085" s="681" t="s">
        <v>3110</v>
      </c>
      <c r="H1085" s="681" t="s">
        <v>2064</v>
      </c>
      <c r="I1085" s="682">
        <v>59.1</v>
      </c>
    </row>
    <row r="1086" spans="2:9">
      <c r="B1086" s="681" t="s">
        <v>3165</v>
      </c>
      <c r="C1086" s="681" t="s">
        <v>2988</v>
      </c>
      <c r="D1086" s="681" t="s">
        <v>975</v>
      </c>
      <c r="E1086" s="681" t="s">
        <v>3166</v>
      </c>
      <c r="F1086" s="681" t="s">
        <v>977</v>
      </c>
      <c r="G1086" s="681" t="s">
        <v>2063</v>
      </c>
      <c r="H1086" s="681" t="s">
        <v>2064</v>
      </c>
      <c r="I1086" s="682">
        <v>33.299999999999997</v>
      </c>
    </row>
    <row r="1087" spans="2:9">
      <c r="B1087" s="681" t="s">
        <v>3167</v>
      </c>
      <c r="C1087" s="681" t="s">
        <v>2988</v>
      </c>
      <c r="D1087" s="681" t="s">
        <v>975</v>
      </c>
      <c r="E1087" s="681" t="s">
        <v>3168</v>
      </c>
      <c r="F1087" s="681" t="s">
        <v>977</v>
      </c>
      <c r="G1087" s="681" t="s">
        <v>2063</v>
      </c>
      <c r="H1087" s="681" t="s">
        <v>2064</v>
      </c>
      <c r="I1087" s="682">
        <v>15</v>
      </c>
    </row>
    <row r="1088" spans="2:9">
      <c r="B1088" s="681" t="s">
        <v>3169</v>
      </c>
      <c r="C1088" s="681" t="s">
        <v>2988</v>
      </c>
      <c r="D1088" s="681" t="s">
        <v>975</v>
      </c>
      <c r="E1088" s="681" t="s">
        <v>3170</v>
      </c>
      <c r="F1088" s="681" t="s">
        <v>977</v>
      </c>
      <c r="G1088" s="681" t="s">
        <v>2063</v>
      </c>
      <c r="H1088" s="681" t="s">
        <v>2064</v>
      </c>
      <c r="I1088" s="682">
        <v>40.799999999999997</v>
      </c>
    </row>
    <row r="1089" spans="2:9">
      <c r="B1089" s="681" t="s">
        <v>3171</v>
      </c>
      <c r="C1089" s="681" t="s">
        <v>2988</v>
      </c>
      <c r="D1089" s="681" t="s">
        <v>975</v>
      </c>
      <c r="E1089" s="681" t="s">
        <v>3172</v>
      </c>
      <c r="F1089" s="681" t="s">
        <v>977</v>
      </c>
      <c r="G1089" s="681" t="s">
        <v>2063</v>
      </c>
      <c r="H1089" s="681" t="s">
        <v>2064</v>
      </c>
      <c r="I1089" s="682">
        <v>6.5</v>
      </c>
    </row>
    <row r="1090" spans="2:9">
      <c r="B1090" s="681" t="s">
        <v>3173</v>
      </c>
      <c r="C1090" s="681" t="s">
        <v>2988</v>
      </c>
      <c r="D1090" s="681" t="s">
        <v>975</v>
      </c>
      <c r="E1090" s="681" t="s">
        <v>3174</v>
      </c>
      <c r="F1090" s="681" t="s">
        <v>977</v>
      </c>
      <c r="G1090" s="681" t="s">
        <v>2063</v>
      </c>
      <c r="H1090" s="681" t="s">
        <v>2064</v>
      </c>
      <c r="I1090" s="682">
        <v>23</v>
      </c>
    </row>
    <row r="1091" spans="2:9">
      <c r="B1091" s="681" t="s">
        <v>3175</v>
      </c>
      <c r="C1091" s="681" t="s">
        <v>2988</v>
      </c>
      <c r="D1091" s="681" t="s">
        <v>975</v>
      </c>
      <c r="E1091" s="681" t="s">
        <v>3176</v>
      </c>
      <c r="F1091" s="681" t="s">
        <v>977</v>
      </c>
      <c r="G1091" s="681" t="s">
        <v>2063</v>
      </c>
      <c r="H1091" s="681" t="s">
        <v>2064</v>
      </c>
      <c r="I1091" s="682">
        <v>19.899999999999999</v>
      </c>
    </row>
    <row r="1092" spans="2:9">
      <c r="B1092" s="681" t="s">
        <v>3177</v>
      </c>
      <c r="C1092" s="681" t="s">
        <v>2988</v>
      </c>
      <c r="D1092" s="681" t="s">
        <v>975</v>
      </c>
      <c r="E1092" s="681" t="s">
        <v>3178</v>
      </c>
      <c r="F1092" s="681" t="s">
        <v>977</v>
      </c>
      <c r="G1092" s="681" t="s">
        <v>2063</v>
      </c>
      <c r="H1092" s="681" t="s">
        <v>2064</v>
      </c>
      <c r="I1092" s="682">
        <v>40</v>
      </c>
    </row>
    <row r="1093" spans="2:9">
      <c r="B1093" s="681" t="s">
        <v>3179</v>
      </c>
      <c r="C1093" s="681" t="s">
        <v>2988</v>
      </c>
      <c r="D1093" s="681" t="s">
        <v>975</v>
      </c>
      <c r="E1093" s="681" t="s">
        <v>3180</v>
      </c>
      <c r="F1093" s="681" t="s">
        <v>977</v>
      </c>
      <c r="G1093" s="681" t="s">
        <v>2063</v>
      </c>
      <c r="H1093" s="681" t="s">
        <v>2064</v>
      </c>
      <c r="I1093" s="682">
        <v>20.6</v>
      </c>
    </row>
    <row r="1094" spans="2:9">
      <c r="B1094" s="681" t="s">
        <v>3181</v>
      </c>
      <c r="C1094" s="681" t="s">
        <v>2988</v>
      </c>
      <c r="D1094" s="681" t="s">
        <v>975</v>
      </c>
      <c r="E1094" s="681" t="s">
        <v>3182</v>
      </c>
      <c r="F1094" s="681" t="s">
        <v>977</v>
      </c>
      <c r="G1094" s="681" t="s">
        <v>2063</v>
      </c>
      <c r="H1094" s="681" t="s">
        <v>2064</v>
      </c>
      <c r="I1094" s="682">
        <v>12.6</v>
      </c>
    </row>
    <row r="1095" spans="2:9">
      <c r="B1095" s="681" t="s">
        <v>3183</v>
      </c>
      <c r="C1095" s="681" t="s">
        <v>2988</v>
      </c>
      <c r="D1095" s="681" t="s">
        <v>975</v>
      </c>
      <c r="E1095" s="681" t="s">
        <v>3184</v>
      </c>
      <c r="F1095" s="681" t="s">
        <v>977</v>
      </c>
      <c r="G1095" s="681" t="s">
        <v>2063</v>
      </c>
      <c r="H1095" s="681" t="s">
        <v>2064</v>
      </c>
      <c r="I1095" s="682">
        <v>109</v>
      </c>
    </row>
    <row r="1096" spans="2:9">
      <c r="B1096" s="681" t="s">
        <v>3185</v>
      </c>
      <c r="C1096" s="681" t="s">
        <v>2988</v>
      </c>
      <c r="D1096" s="681" t="s">
        <v>975</v>
      </c>
      <c r="E1096" s="681" t="s">
        <v>3186</v>
      </c>
      <c r="F1096" s="681" t="s">
        <v>977</v>
      </c>
      <c r="G1096" s="681" t="s">
        <v>2063</v>
      </c>
      <c r="H1096" s="681" t="s">
        <v>2064</v>
      </c>
      <c r="I1096" s="682">
        <v>104</v>
      </c>
    </row>
    <row r="1097" spans="2:9">
      <c r="B1097" s="681" t="s">
        <v>3187</v>
      </c>
      <c r="C1097" s="681" t="s">
        <v>2988</v>
      </c>
      <c r="D1097" s="681" t="s">
        <v>975</v>
      </c>
      <c r="E1097" s="681" t="s">
        <v>3188</v>
      </c>
      <c r="F1097" s="681" t="s">
        <v>977</v>
      </c>
      <c r="G1097" s="681" t="s">
        <v>2063</v>
      </c>
      <c r="H1097" s="681" t="s">
        <v>2064</v>
      </c>
      <c r="I1097" s="682">
        <v>20.100000000000001</v>
      </c>
    </row>
    <row r="1098" spans="2:9">
      <c r="B1098" s="681" t="s">
        <v>3189</v>
      </c>
      <c r="C1098" s="681" t="s">
        <v>2988</v>
      </c>
      <c r="D1098" s="681" t="s">
        <v>975</v>
      </c>
      <c r="E1098" s="681" t="s">
        <v>3190</v>
      </c>
      <c r="F1098" s="681" t="s">
        <v>946</v>
      </c>
      <c r="G1098" s="681" t="s">
        <v>3191</v>
      </c>
      <c r="H1098" s="681" t="s">
        <v>2064</v>
      </c>
      <c r="I1098" s="682">
        <v>13.5</v>
      </c>
    </row>
    <row r="1099" spans="2:9">
      <c r="B1099" s="681" t="s">
        <v>3192</v>
      </c>
      <c r="C1099" s="681" t="s">
        <v>2988</v>
      </c>
      <c r="D1099" s="681" t="s">
        <v>975</v>
      </c>
      <c r="E1099" s="681" t="s">
        <v>3193</v>
      </c>
      <c r="F1099" s="681" t="s">
        <v>946</v>
      </c>
      <c r="G1099" s="681" t="s">
        <v>3191</v>
      </c>
      <c r="H1099" s="681" t="s">
        <v>2064</v>
      </c>
      <c r="I1099" s="682">
        <v>11</v>
      </c>
    </row>
    <row r="1100" spans="2:9">
      <c r="B1100" s="681" t="s">
        <v>3194</v>
      </c>
      <c r="C1100" s="681" t="s">
        <v>2988</v>
      </c>
      <c r="D1100" s="681" t="s">
        <v>975</v>
      </c>
      <c r="E1100" s="681" t="s">
        <v>3195</v>
      </c>
      <c r="F1100" s="681" t="s">
        <v>946</v>
      </c>
      <c r="G1100" s="681" t="s">
        <v>3191</v>
      </c>
      <c r="H1100" s="681" t="s">
        <v>2064</v>
      </c>
      <c r="I1100" s="682">
        <v>12.5</v>
      </c>
    </row>
    <row r="1101" spans="2:9">
      <c r="B1101" s="681" t="s">
        <v>3196</v>
      </c>
      <c r="C1101" s="681" t="s">
        <v>2988</v>
      </c>
      <c r="D1101" s="681" t="s">
        <v>975</v>
      </c>
      <c r="E1101" s="681" t="s">
        <v>3197</v>
      </c>
      <c r="F1101" s="681" t="s">
        <v>946</v>
      </c>
      <c r="G1101" s="681" t="s">
        <v>3191</v>
      </c>
      <c r="H1101" s="681" t="s">
        <v>2064</v>
      </c>
      <c r="I1101" s="682">
        <v>10.9</v>
      </c>
    </row>
    <row r="1102" spans="2:9">
      <c r="B1102" s="681" t="s">
        <v>3198</v>
      </c>
      <c r="C1102" s="681" t="s">
        <v>2988</v>
      </c>
      <c r="D1102" s="681" t="s">
        <v>975</v>
      </c>
      <c r="E1102" s="681" t="s">
        <v>3199</v>
      </c>
      <c r="F1102" s="681" t="s">
        <v>946</v>
      </c>
      <c r="G1102" s="681" t="s">
        <v>3191</v>
      </c>
      <c r="H1102" s="681" t="s">
        <v>2064</v>
      </c>
      <c r="I1102" s="682">
        <v>11.1</v>
      </c>
    </row>
    <row r="1103" spans="2:9">
      <c r="B1103" s="681" t="s">
        <v>3200</v>
      </c>
      <c r="C1103" s="681" t="s">
        <v>2988</v>
      </c>
      <c r="D1103" s="681" t="s">
        <v>975</v>
      </c>
      <c r="E1103" s="681" t="s">
        <v>3201</v>
      </c>
      <c r="F1103" s="681" t="s">
        <v>946</v>
      </c>
      <c r="G1103" s="681" t="s">
        <v>3191</v>
      </c>
      <c r="H1103" s="681" t="s">
        <v>2064</v>
      </c>
      <c r="I1103" s="682">
        <v>11.1</v>
      </c>
    </row>
    <row r="1104" spans="2:9">
      <c r="B1104" s="681" t="s">
        <v>3202</v>
      </c>
      <c r="C1104" s="681" t="s">
        <v>2988</v>
      </c>
      <c r="D1104" s="681" t="s">
        <v>975</v>
      </c>
      <c r="E1104" s="681" t="s">
        <v>3203</v>
      </c>
      <c r="F1104" s="681" t="s">
        <v>946</v>
      </c>
      <c r="G1104" s="681" t="s">
        <v>3191</v>
      </c>
      <c r="H1104" s="681" t="s">
        <v>2064</v>
      </c>
      <c r="I1104" s="682">
        <v>13</v>
      </c>
    </row>
    <row r="1105" spans="2:9">
      <c r="B1105" s="681" t="s">
        <v>3204</v>
      </c>
      <c r="C1105" s="681" t="s">
        <v>2988</v>
      </c>
      <c r="D1105" s="681" t="s">
        <v>975</v>
      </c>
      <c r="E1105" s="681" t="s">
        <v>3205</v>
      </c>
      <c r="F1105" s="681" t="s">
        <v>946</v>
      </c>
      <c r="G1105" s="681" t="s">
        <v>3191</v>
      </c>
      <c r="H1105" s="681" t="s">
        <v>2064</v>
      </c>
      <c r="I1105" s="682">
        <v>11.2</v>
      </c>
    </row>
    <row r="1106" spans="2:9">
      <c r="B1106" s="681" t="s">
        <v>3206</v>
      </c>
      <c r="C1106" s="681" t="s">
        <v>2988</v>
      </c>
      <c r="D1106" s="681" t="s">
        <v>975</v>
      </c>
      <c r="E1106" s="681" t="s">
        <v>3207</v>
      </c>
      <c r="F1106" s="681" t="s">
        <v>946</v>
      </c>
      <c r="G1106" s="681" t="s">
        <v>3191</v>
      </c>
      <c r="H1106" s="681" t="s">
        <v>2064</v>
      </c>
      <c r="I1106" s="682">
        <v>7</v>
      </c>
    </row>
    <row r="1107" spans="2:9">
      <c r="B1107" s="681" t="s">
        <v>3208</v>
      </c>
      <c r="C1107" s="681" t="s">
        <v>2988</v>
      </c>
      <c r="D1107" s="681" t="s">
        <v>975</v>
      </c>
      <c r="E1107" s="681" t="s">
        <v>3209</v>
      </c>
      <c r="F1107" s="681" t="s">
        <v>946</v>
      </c>
      <c r="G1107" s="681" t="s">
        <v>3191</v>
      </c>
      <c r="H1107" s="681" t="s">
        <v>2064</v>
      </c>
      <c r="I1107" s="682">
        <v>11</v>
      </c>
    </row>
    <row r="1108" spans="2:9">
      <c r="B1108" s="681" t="s">
        <v>3210</v>
      </c>
      <c r="C1108" s="681" t="s">
        <v>2988</v>
      </c>
      <c r="D1108" s="681" t="s">
        <v>975</v>
      </c>
      <c r="E1108" s="681" t="s">
        <v>3211</v>
      </c>
      <c r="F1108" s="681" t="s">
        <v>946</v>
      </c>
      <c r="G1108" s="681" t="s">
        <v>3191</v>
      </c>
      <c r="H1108" s="681" t="s">
        <v>2064</v>
      </c>
      <c r="I1108" s="682">
        <v>9.4</v>
      </c>
    </row>
    <row r="1109" spans="2:9">
      <c r="B1109" s="681" t="s">
        <v>3212</v>
      </c>
      <c r="C1109" s="681" t="s">
        <v>2988</v>
      </c>
      <c r="D1109" s="681" t="s">
        <v>975</v>
      </c>
      <c r="E1109" s="681" t="s">
        <v>3213</v>
      </c>
      <c r="F1109" s="681" t="s">
        <v>946</v>
      </c>
      <c r="G1109" s="681" t="s">
        <v>3191</v>
      </c>
      <c r="H1109" s="681" t="s">
        <v>2064</v>
      </c>
      <c r="I1109" s="682">
        <v>10.6</v>
      </c>
    </row>
    <row r="1110" spans="2:9">
      <c r="B1110" s="681" t="s">
        <v>3214</v>
      </c>
      <c r="C1110" s="681" t="s">
        <v>2988</v>
      </c>
      <c r="D1110" s="681" t="s">
        <v>975</v>
      </c>
      <c r="E1110" s="681" t="s">
        <v>3215</v>
      </c>
      <c r="F1110" s="681" t="s">
        <v>946</v>
      </c>
      <c r="G1110" s="681" t="s">
        <v>3191</v>
      </c>
      <c r="H1110" s="681" t="s">
        <v>2064</v>
      </c>
      <c r="I1110" s="682">
        <v>8.4</v>
      </c>
    </row>
    <row r="1111" spans="2:9">
      <c r="B1111" s="681" t="s">
        <v>3216</v>
      </c>
      <c r="C1111" s="681" t="s">
        <v>2988</v>
      </c>
      <c r="D1111" s="681" t="s">
        <v>975</v>
      </c>
      <c r="E1111" s="681" t="s">
        <v>3217</v>
      </c>
      <c r="F1111" s="681" t="s">
        <v>946</v>
      </c>
      <c r="G1111" s="681" t="s">
        <v>3191</v>
      </c>
      <c r="H1111" s="681" t="s">
        <v>2064</v>
      </c>
      <c r="I1111" s="682">
        <v>3</v>
      </c>
    </row>
    <row r="1112" spans="2:9">
      <c r="B1112" s="681" t="s">
        <v>3218</v>
      </c>
      <c r="C1112" s="681" t="s">
        <v>2988</v>
      </c>
      <c r="D1112" s="681" t="s">
        <v>975</v>
      </c>
      <c r="E1112" s="681" t="s">
        <v>1999</v>
      </c>
      <c r="F1112" s="681" t="s">
        <v>946</v>
      </c>
      <c r="G1112" s="681" t="s">
        <v>3191</v>
      </c>
      <c r="H1112" s="681" t="s">
        <v>2064</v>
      </c>
      <c r="I1112" s="682">
        <v>10.8</v>
      </c>
    </row>
    <row r="1113" spans="2:9">
      <c r="B1113" s="681" t="s">
        <v>3219</v>
      </c>
      <c r="C1113" s="681" t="s">
        <v>2988</v>
      </c>
      <c r="D1113" s="681" t="s">
        <v>975</v>
      </c>
      <c r="E1113" s="681" t="s">
        <v>3220</v>
      </c>
      <c r="F1113" s="681" t="s">
        <v>946</v>
      </c>
      <c r="G1113" s="681" t="s">
        <v>3191</v>
      </c>
      <c r="H1113" s="681" t="s">
        <v>2064</v>
      </c>
      <c r="I1113" s="682">
        <v>11.2</v>
      </c>
    </row>
    <row r="1114" spans="2:9">
      <c r="B1114" s="681" t="s">
        <v>3221</v>
      </c>
      <c r="C1114" s="681" t="s">
        <v>2988</v>
      </c>
      <c r="D1114" s="681" t="s">
        <v>975</v>
      </c>
      <c r="E1114" s="681" t="s">
        <v>3222</v>
      </c>
      <c r="F1114" s="681" t="s">
        <v>946</v>
      </c>
      <c r="G1114" s="681" t="s">
        <v>3191</v>
      </c>
      <c r="H1114" s="681" t="s">
        <v>2064</v>
      </c>
      <c r="I1114" s="682">
        <v>13.2</v>
      </c>
    </row>
    <row r="1115" spans="2:9">
      <c r="B1115" s="681" t="s">
        <v>3223</v>
      </c>
      <c r="C1115" s="681" t="s">
        <v>2988</v>
      </c>
      <c r="D1115" s="681" t="s">
        <v>975</v>
      </c>
      <c r="E1115" s="681" t="s">
        <v>3224</v>
      </c>
      <c r="F1115" s="681" t="s">
        <v>946</v>
      </c>
      <c r="G1115" s="681" t="s">
        <v>3191</v>
      </c>
      <c r="H1115" s="681" t="s">
        <v>2064</v>
      </c>
      <c r="I1115" s="682">
        <v>8.4</v>
      </c>
    </row>
    <row r="1116" spans="2:9">
      <c r="B1116" s="681" t="s">
        <v>3225</v>
      </c>
      <c r="C1116" s="681" t="s">
        <v>2988</v>
      </c>
      <c r="D1116" s="681" t="s">
        <v>975</v>
      </c>
      <c r="E1116" s="681" t="s">
        <v>3226</v>
      </c>
      <c r="F1116" s="681" t="s">
        <v>946</v>
      </c>
      <c r="G1116" s="681" t="s">
        <v>3191</v>
      </c>
      <c r="H1116" s="681" t="s">
        <v>2064</v>
      </c>
      <c r="I1116" s="682">
        <v>6.2</v>
      </c>
    </row>
    <row r="1117" spans="2:9">
      <c r="B1117" s="681" t="s">
        <v>3227</v>
      </c>
      <c r="C1117" s="681" t="s">
        <v>2988</v>
      </c>
      <c r="D1117" s="681" t="s">
        <v>975</v>
      </c>
      <c r="E1117" s="681" t="s">
        <v>3228</v>
      </c>
      <c r="F1117" s="681" t="s">
        <v>946</v>
      </c>
      <c r="G1117" s="681" t="s">
        <v>3229</v>
      </c>
      <c r="H1117" s="681" t="s">
        <v>2064</v>
      </c>
      <c r="I1117" s="682">
        <v>41</v>
      </c>
    </row>
    <row r="1118" spans="2:9">
      <c r="B1118" s="681" t="s">
        <v>3230</v>
      </c>
      <c r="C1118" s="681" t="s">
        <v>2988</v>
      </c>
      <c r="D1118" s="681" t="s">
        <v>975</v>
      </c>
      <c r="E1118" s="681" t="s">
        <v>3231</v>
      </c>
      <c r="F1118" s="681" t="s">
        <v>946</v>
      </c>
      <c r="G1118" s="681" t="s">
        <v>3229</v>
      </c>
      <c r="H1118" s="681" t="s">
        <v>2064</v>
      </c>
      <c r="I1118" s="682">
        <v>17.399999999999999</v>
      </c>
    </row>
    <row r="1119" spans="2:9">
      <c r="B1119" s="681" t="s">
        <v>3232</v>
      </c>
      <c r="C1119" s="681" t="s">
        <v>2988</v>
      </c>
      <c r="D1119" s="681" t="s">
        <v>975</v>
      </c>
      <c r="E1119" s="681" t="s">
        <v>3233</v>
      </c>
      <c r="F1119" s="681" t="s">
        <v>946</v>
      </c>
      <c r="G1119" s="681" t="s">
        <v>3229</v>
      </c>
      <c r="H1119" s="681" t="s">
        <v>2064</v>
      </c>
      <c r="I1119" s="682">
        <v>27</v>
      </c>
    </row>
    <row r="1120" spans="2:9">
      <c r="B1120" s="681" t="s">
        <v>3234</v>
      </c>
      <c r="C1120" s="681" t="s">
        <v>2988</v>
      </c>
      <c r="D1120" s="681" t="s">
        <v>975</v>
      </c>
      <c r="E1120" s="681" t="s">
        <v>3235</v>
      </c>
      <c r="F1120" s="681" t="s">
        <v>946</v>
      </c>
      <c r="G1120" s="681" t="s">
        <v>3229</v>
      </c>
      <c r="H1120" s="681" t="s">
        <v>2064</v>
      </c>
      <c r="I1120" s="682">
        <v>2.4</v>
      </c>
    </row>
    <row r="1121" spans="2:9">
      <c r="B1121" s="681" t="s">
        <v>3236</v>
      </c>
      <c r="C1121" s="681" t="s">
        <v>2988</v>
      </c>
      <c r="D1121" s="681" t="s">
        <v>975</v>
      </c>
      <c r="E1121" s="681" t="s">
        <v>3237</v>
      </c>
      <c r="F1121" s="681" t="s">
        <v>946</v>
      </c>
      <c r="G1121" s="681" t="s">
        <v>3229</v>
      </c>
      <c r="H1121" s="681" t="s">
        <v>2064</v>
      </c>
      <c r="I1121" s="682">
        <v>3.2</v>
      </c>
    </row>
    <row r="1122" spans="2:9">
      <c r="B1122" s="681" t="s">
        <v>3238</v>
      </c>
      <c r="C1122" s="681" t="s">
        <v>2988</v>
      </c>
      <c r="D1122" s="681" t="s">
        <v>975</v>
      </c>
      <c r="E1122" s="681" t="s">
        <v>3239</v>
      </c>
      <c r="F1122" s="681" t="s">
        <v>946</v>
      </c>
      <c r="G1122" s="681" t="s">
        <v>3229</v>
      </c>
      <c r="H1122" s="681" t="s">
        <v>2064</v>
      </c>
      <c r="I1122" s="682">
        <v>5.6</v>
      </c>
    </row>
    <row r="1123" spans="2:9">
      <c r="B1123" s="681" t="s">
        <v>3240</v>
      </c>
      <c r="C1123" s="681" t="s">
        <v>2988</v>
      </c>
      <c r="D1123" s="681" t="s">
        <v>975</v>
      </c>
      <c r="E1123" s="681" t="s">
        <v>3241</v>
      </c>
      <c r="F1123" s="681" t="s">
        <v>946</v>
      </c>
      <c r="G1123" s="681" t="s">
        <v>3229</v>
      </c>
      <c r="H1123" s="681" t="s">
        <v>2064</v>
      </c>
      <c r="I1123" s="682">
        <v>195</v>
      </c>
    </row>
    <row r="1124" spans="2:9">
      <c r="B1124" s="681" t="s">
        <v>3242</v>
      </c>
      <c r="C1124" s="681" t="s">
        <v>2988</v>
      </c>
      <c r="D1124" s="681" t="s">
        <v>975</v>
      </c>
      <c r="E1124" s="681" t="s">
        <v>3243</v>
      </c>
      <c r="F1124" s="681" t="s">
        <v>946</v>
      </c>
      <c r="G1124" s="681" t="s">
        <v>3229</v>
      </c>
      <c r="H1124" s="681" t="s">
        <v>2064</v>
      </c>
      <c r="I1124" s="682">
        <v>112</v>
      </c>
    </row>
    <row r="1125" spans="2:9">
      <c r="B1125" s="681" t="s">
        <v>3244</v>
      </c>
      <c r="C1125" s="681" t="s">
        <v>2988</v>
      </c>
      <c r="D1125" s="681" t="s">
        <v>975</v>
      </c>
      <c r="E1125" s="681" t="s">
        <v>3245</v>
      </c>
      <c r="F1125" s="681" t="s">
        <v>946</v>
      </c>
      <c r="G1125" s="681" t="s">
        <v>3229</v>
      </c>
      <c r="H1125" s="681" t="s">
        <v>2064</v>
      </c>
      <c r="I1125" s="682">
        <v>108.1</v>
      </c>
    </row>
    <row r="1126" spans="2:9">
      <c r="B1126" s="681" t="s">
        <v>3246</v>
      </c>
      <c r="C1126" s="681" t="s">
        <v>2988</v>
      </c>
      <c r="D1126" s="681" t="s">
        <v>975</v>
      </c>
      <c r="E1126" s="681" t="s">
        <v>3247</v>
      </c>
      <c r="F1126" s="681" t="s">
        <v>946</v>
      </c>
      <c r="G1126" s="681" t="s">
        <v>3229</v>
      </c>
      <c r="H1126" s="681" t="s">
        <v>2064</v>
      </c>
      <c r="I1126" s="682">
        <v>87</v>
      </c>
    </row>
    <row r="1127" spans="2:9">
      <c r="B1127" s="681" t="s">
        <v>3248</v>
      </c>
      <c r="C1127" s="681" t="s">
        <v>2988</v>
      </c>
      <c r="D1127" s="681" t="s">
        <v>975</v>
      </c>
      <c r="E1127" s="681" t="s">
        <v>3249</v>
      </c>
      <c r="F1127" s="681" t="s">
        <v>946</v>
      </c>
      <c r="G1127" s="681" t="s">
        <v>3229</v>
      </c>
      <c r="H1127" s="681" t="s">
        <v>2064</v>
      </c>
      <c r="I1127" s="682">
        <v>57</v>
      </c>
    </row>
    <row r="1128" spans="2:9">
      <c r="B1128" s="681" t="s">
        <v>3250</v>
      </c>
      <c r="C1128" s="681" t="s">
        <v>2988</v>
      </c>
      <c r="D1128" s="681" t="s">
        <v>975</v>
      </c>
      <c r="E1128" s="681" t="s">
        <v>3251</v>
      </c>
      <c r="F1128" s="681" t="s">
        <v>946</v>
      </c>
      <c r="G1128" s="681" t="s">
        <v>3229</v>
      </c>
      <c r="H1128" s="681" t="s">
        <v>2064</v>
      </c>
      <c r="I1128" s="682">
        <v>58</v>
      </c>
    </row>
    <row r="1129" spans="2:9">
      <c r="B1129" s="681" t="s">
        <v>3252</v>
      </c>
      <c r="C1129" s="681" t="s">
        <v>2988</v>
      </c>
      <c r="D1129" s="681" t="s">
        <v>975</v>
      </c>
      <c r="E1129" s="681" t="s">
        <v>3253</v>
      </c>
      <c r="F1129" s="681" t="s">
        <v>946</v>
      </c>
      <c r="G1129" s="681" t="s">
        <v>3229</v>
      </c>
      <c r="H1129" s="681" t="s">
        <v>2064</v>
      </c>
      <c r="I1129" s="682">
        <v>33</v>
      </c>
    </row>
    <row r="1130" spans="2:9">
      <c r="B1130" s="681" t="s">
        <v>3254</v>
      </c>
      <c r="C1130" s="681" t="s">
        <v>2988</v>
      </c>
      <c r="D1130" s="681" t="s">
        <v>975</v>
      </c>
      <c r="E1130" s="681" t="s">
        <v>3255</v>
      </c>
      <c r="F1130" s="681" t="s">
        <v>946</v>
      </c>
      <c r="G1130" s="681" t="s">
        <v>3229</v>
      </c>
      <c r="H1130" s="681" t="s">
        <v>2064</v>
      </c>
      <c r="I1130" s="682">
        <v>14</v>
      </c>
    </row>
    <row r="1131" spans="2:9">
      <c r="B1131" s="681" t="s">
        <v>3256</v>
      </c>
      <c r="C1131" s="681" t="s">
        <v>2988</v>
      </c>
      <c r="D1131" s="681" t="s">
        <v>975</v>
      </c>
      <c r="E1131" s="681" t="s">
        <v>3257</v>
      </c>
      <c r="F1131" s="681" t="s">
        <v>946</v>
      </c>
      <c r="G1131" s="681" t="s">
        <v>3229</v>
      </c>
      <c r="H1131" s="681" t="s">
        <v>2064</v>
      </c>
      <c r="I1131" s="682">
        <v>3.5</v>
      </c>
    </row>
    <row r="1132" spans="2:9">
      <c r="B1132" s="681" t="s">
        <v>3258</v>
      </c>
      <c r="C1132" s="681" t="s">
        <v>2988</v>
      </c>
      <c r="D1132" s="681" t="s">
        <v>975</v>
      </c>
      <c r="E1132" s="681" t="s">
        <v>3259</v>
      </c>
      <c r="F1132" s="681" t="s">
        <v>946</v>
      </c>
      <c r="G1132" s="681" t="s">
        <v>3229</v>
      </c>
      <c r="H1132" s="681" t="s">
        <v>2064</v>
      </c>
      <c r="I1132" s="682">
        <v>4.0999999999999996</v>
      </c>
    </row>
    <row r="1133" spans="2:9">
      <c r="B1133" s="681" t="s">
        <v>3260</v>
      </c>
      <c r="C1133" s="681" t="s">
        <v>2988</v>
      </c>
      <c r="D1133" s="681" t="s">
        <v>975</v>
      </c>
      <c r="E1133" s="681" t="s">
        <v>3261</v>
      </c>
      <c r="F1133" s="681" t="s">
        <v>946</v>
      </c>
      <c r="G1133" s="681" t="s">
        <v>1224</v>
      </c>
      <c r="H1133" s="681" t="s">
        <v>2064</v>
      </c>
      <c r="I1133" s="682">
        <v>24.1</v>
      </c>
    </row>
    <row r="1134" spans="2:9">
      <c r="B1134" s="681" t="s">
        <v>3262</v>
      </c>
      <c r="C1134" s="681" t="s">
        <v>2988</v>
      </c>
      <c r="D1134" s="681" t="s">
        <v>975</v>
      </c>
      <c r="E1134" s="681" t="s">
        <v>3263</v>
      </c>
      <c r="F1134" s="681" t="s">
        <v>946</v>
      </c>
      <c r="G1134" s="681" t="s">
        <v>1224</v>
      </c>
      <c r="H1134" s="681" t="s">
        <v>2064</v>
      </c>
      <c r="I1134" s="682">
        <v>14.2</v>
      </c>
    </row>
    <row r="1135" spans="2:9">
      <c r="B1135" s="681" t="s">
        <v>3264</v>
      </c>
      <c r="C1135" s="681" t="s">
        <v>2988</v>
      </c>
      <c r="D1135" s="681" t="s">
        <v>975</v>
      </c>
      <c r="E1135" s="681" t="s">
        <v>3265</v>
      </c>
      <c r="F1135" s="681" t="s">
        <v>946</v>
      </c>
      <c r="G1135" s="681" t="s">
        <v>1224</v>
      </c>
      <c r="H1135" s="681" t="s">
        <v>2064</v>
      </c>
      <c r="I1135" s="682">
        <v>18</v>
      </c>
    </row>
    <row r="1136" spans="2:9">
      <c r="B1136" s="681" t="s">
        <v>3266</v>
      </c>
      <c r="C1136" s="681" t="s">
        <v>2988</v>
      </c>
      <c r="D1136" s="681" t="s">
        <v>975</v>
      </c>
      <c r="E1136" s="681" t="s">
        <v>3267</v>
      </c>
      <c r="F1136" s="681" t="s">
        <v>946</v>
      </c>
      <c r="G1136" s="681" t="s">
        <v>1224</v>
      </c>
      <c r="H1136" s="681" t="s">
        <v>2064</v>
      </c>
      <c r="I1136" s="682">
        <v>13</v>
      </c>
    </row>
    <row r="1137" spans="2:9">
      <c r="B1137" s="681" t="s">
        <v>3268</v>
      </c>
      <c r="C1137" s="681" t="s">
        <v>2988</v>
      </c>
      <c r="D1137" s="681" t="s">
        <v>975</v>
      </c>
      <c r="E1137" s="681" t="s">
        <v>3269</v>
      </c>
      <c r="F1137" s="681" t="s">
        <v>946</v>
      </c>
      <c r="G1137" s="681" t="s">
        <v>2480</v>
      </c>
      <c r="H1137" s="681" t="s">
        <v>2064</v>
      </c>
      <c r="I1137" s="682">
        <v>20.399999999999999</v>
      </c>
    </row>
    <row r="1138" spans="2:9">
      <c r="B1138" s="681" t="s">
        <v>3270</v>
      </c>
      <c r="C1138" s="681" t="s">
        <v>2988</v>
      </c>
      <c r="D1138" s="681" t="s">
        <v>975</v>
      </c>
      <c r="E1138" s="681" t="s">
        <v>3271</v>
      </c>
      <c r="F1138" s="681" t="s">
        <v>946</v>
      </c>
      <c r="G1138" s="681" t="s">
        <v>2480</v>
      </c>
      <c r="H1138" s="681" t="s">
        <v>2064</v>
      </c>
      <c r="I1138" s="682">
        <v>20.399999999999999</v>
      </c>
    </row>
    <row r="1139" spans="2:9">
      <c r="B1139" s="681" t="s">
        <v>3272</v>
      </c>
      <c r="C1139" s="681" t="s">
        <v>2988</v>
      </c>
      <c r="D1139" s="681" t="s">
        <v>975</v>
      </c>
      <c r="E1139" s="681" t="s">
        <v>3273</v>
      </c>
      <c r="F1139" s="681" t="s">
        <v>946</v>
      </c>
      <c r="G1139" s="681" t="s">
        <v>2480</v>
      </c>
      <c r="H1139" s="681" t="s">
        <v>2064</v>
      </c>
      <c r="I1139" s="682">
        <v>23.9</v>
      </c>
    </row>
    <row r="1140" spans="2:9">
      <c r="B1140" s="681" t="s">
        <v>3274</v>
      </c>
      <c r="C1140" s="681" t="s">
        <v>2988</v>
      </c>
      <c r="D1140" s="681" t="s">
        <v>975</v>
      </c>
      <c r="E1140" s="681" t="s">
        <v>3275</v>
      </c>
      <c r="F1140" s="681" t="s">
        <v>946</v>
      </c>
      <c r="G1140" s="681" t="s">
        <v>2480</v>
      </c>
      <c r="H1140" s="681" t="s">
        <v>2064</v>
      </c>
      <c r="I1140" s="682">
        <v>37.9</v>
      </c>
    </row>
    <row r="1141" spans="2:9">
      <c r="B1141" s="681" t="s">
        <v>3276</v>
      </c>
      <c r="C1141" s="681" t="s">
        <v>2988</v>
      </c>
      <c r="D1141" s="681" t="s">
        <v>975</v>
      </c>
      <c r="E1141" s="681" t="s">
        <v>3277</v>
      </c>
      <c r="F1141" s="681" t="s">
        <v>946</v>
      </c>
      <c r="G1141" s="681" t="s">
        <v>2480</v>
      </c>
      <c r="H1141" s="681" t="s">
        <v>2064</v>
      </c>
      <c r="I1141" s="682">
        <v>37.9</v>
      </c>
    </row>
    <row r="1142" spans="2:9">
      <c r="B1142" s="681" t="s">
        <v>3278</v>
      </c>
      <c r="C1142" s="681" t="s">
        <v>2988</v>
      </c>
      <c r="D1142" s="681" t="s">
        <v>975</v>
      </c>
      <c r="E1142" s="681" t="s">
        <v>3279</v>
      </c>
      <c r="F1142" s="681" t="s">
        <v>946</v>
      </c>
      <c r="G1142" s="681" t="s">
        <v>2480</v>
      </c>
      <c r="H1142" s="681" t="s">
        <v>2064</v>
      </c>
      <c r="I1142" s="682">
        <v>17</v>
      </c>
    </row>
    <row r="1143" spans="2:9">
      <c r="B1143" s="681" t="s">
        <v>3280</v>
      </c>
      <c r="C1143" s="681" t="s">
        <v>2988</v>
      </c>
      <c r="D1143" s="681" t="s">
        <v>975</v>
      </c>
      <c r="E1143" s="681" t="s">
        <v>3281</v>
      </c>
      <c r="F1143" s="681" t="s">
        <v>946</v>
      </c>
      <c r="G1143" s="681" t="s">
        <v>2480</v>
      </c>
      <c r="H1143" s="681" t="s">
        <v>2064</v>
      </c>
      <c r="I1143" s="682">
        <v>3.2</v>
      </c>
    </row>
    <row r="1144" spans="2:9">
      <c r="B1144" s="681" t="s">
        <v>3282</v>
      </c>
      <c r="C1144" s="681" t="s">
        <v>2988</v>
      </c>
      <c r="D1144" s="681" t="s">
        <v>975</v>
      </c>
      <c r="E1144" s="681" t="s">
        <v>3283</v>
      </c>
      <c r="F1144" s="681" t="s">
        <v>946</v>
      </c>
      <c r="G1144" s="681" t="s">
        <v>3284</v>
      </c>
      <c r="H1144" s="681" t="s">
        <v>2064</v>
      </c>
      <c r="I1144" s="682">
        <v>3.4</v>
      </c>
    </row>
    <row r="1145" spans="2:9">
      <c r="B1145" s="681" t="s">
        <v>3285</v>
      </c>
      <c r="C1145" s="681" t="s">
        <v>2988</v>
      </c>
      <c r="D1145" s="681" t="s">
        <v>975</v>
      </c>
      <c r="E1145" s="681" t="s">
        <v>3286</v>
      </c>
      <c r="F1145" s="681" t="s">
        <v>946</v>
      </c>
      <c r="G1145" s="681" t="s">
        <v>3284</v>
      </c>
      <c r="H1145" s="681" t="s">
        <v>2064</v>
      </c>
      <c r="I1145" s="682">
        <v>3.1</v>
      </c>
    </row>
    <row r="1146" spans="2:9">
      <c r="B1146" s="681" t="s">
        <v>3287</v>
      </c>
      <c r="C1146" s="681" t="s">
        <v>2988</v>
      </c>
      <c r="D1146" s="681" t="s">
        <v>975</v>
      </c>
      <c r="E1146" s="681" t="s">
        <v>1638</v>
      </c>
      <c r="F1146" s="681" t="s">
        <v>946</v>
      </c>
      <c r="G1146" s="681" t="s">
        <v>3030</v>
      </c>
      <c r="H1146" s="681" t="s">
        <v>2064</v>
      </c>
      <c r="I1146" s="682">
        <v>22</v>
      </c>
    </row>
    <row r="1147" spans="2:9">
      <c r="B1147" s="681" t="s">
        <v>3288</v>
      </c>
      <c r="C1147" s="681" t="s">
        <v>2988</v>
      </c>
      <c r="D1147" s="681" t="s">
        <v>975</v>
      </c>
      <c r="E1147" s="681" t="s">
        <v>3289</v>
      </c>
      <c r="F1147" s="681" t="s">
        <v>946</v>
      </c>
      <c r="G1147" s="681" t="s">
        <v>3030</v>
      </c>
      <c r="H1147" s="681" t="s">
        <v>2064</v>
      </c>
      <c r="I1147" s="682">
        <v>18</v>
      </c>
    </row>
    <row r="1148" spans="2:9">
      <c r="B1148" s="681" t="s">
        <v>3290</v>
      </c>
      <c r="C1148" s="681" t="s">
        <v>2988</v>
      </c>
      <c r="D1148" s="681" t="s">
        <v>975</v>
      </c>
      <c r="E1148" s="681" t="s">
        <v>3291</v>
      </c>
      <c r="F1148" s="681" t="s">
        <v>946</v>
      </c>
      <c r="G1148" s="681" t="s">
        <v>3030</v>
      </c>
      <c r="H1148" s="681" t="s">
        <v>2064</v>
      </c>
      <c r="I1148" s="682">
        <v>15.6</v>
      </c>
    </row>
    <row r="1149" spans="2:9">
      <c r="B1149" s="681" t="s">
        <v>3292</v>
      </c>
      <c r="C1149" s="681" t="s">
        <v>2988</v>
      </c>
      <c r="D1149" s="681" t="s">
        <v>975</v>
      </c>
      <c r="E1149" s="681" t="s">
        <v>3041</v>
      </c>
      <c r="F1149" s="681" t="s">
        <v>946</v>
      </c>
      <c r="G1149" s="681" t="s">
        <v>3030</v>
      </c>
      <c r="H1149" s="681" t="s">
        <v>2064</v>
      </c>
      <c r="I1149" s="682">
        <v>38.1</v>
      </c>
    </row>
    <row r="1150" spans="2:9">
      <c r="B1150" s="681" t="s">
        <v>3293</v>
      </c>
      <c r="C1150" s="681" t="s">
        <v>2988</v>
      </c>
      <c r="D1150" s="681" t="s">
        <v>975</v>
      </c>
      <c r="E1150" s="681" t="s">
        <v>3294</v>
      </c>
      <c r="F1150" s="681" t="s">
        <v>946</v>
      </c>
      <c r="G1150" s="681" t="s">
        <v>3030</v>
      </c>
      <c r="H1150" s="681" t="s">
        <v>2064</v>
      </c>
      <c r="I1150" s="682">
        <v>38</v>
      </c>
    </row>
    <row r="1151" spans="2:9">
      <c r="B1151" s="681" t="s">
        <v>3295</v>
      </c>
      <c r="C1151" s="681" t="s">
        <v>2988</v>
      </c>
      <c r="D1151" s="681" t="s">
        <v>975</v>
      </c>
      <c r="E1151" s="681" t="s">
        <v>3296</v>
      </c>
      <c r="F1151" s="681" t="s">
        <v>946</v>
      </c>
      <c r="G1151" s="681" t="s">
        <v>3030</v>
      </c>
      <c r="H1151" s="681" t="s">
        <v>2064</v>
      </c>
      <c r="I1151" s="682">
        <v>13.2</v>
      </c>
    </row>
    <row r="1152" spans="2:9">
      <c r="B1152" s="681" t="s">
        <v>3297</v>
      </c>
      <c r="C1152" s="681" t="s">
        <v>2988</v>
      </c>
      <c r="D1152" s="681" t="s">
        <v>975</v>
      </c>
      <c r="E1152" s="681" t="s">
        <v>3075</v>
      </c>
      <c r="F1152" s="681" t="s">
        <v>946</v>
      </c>
      <c r="G1152" s="681" t="s">
        <v>3030</v>
      </c>
      <c r="H1152" s="681" t="s">
        <v>2064</v>
      </c>
      <c r="I1152" s="682">
        <v>4.4000000000000004</v>
      </c>
    </row>
    <row r="1153" spans="2:9">
      <c r="B1153" s="681" t="s">
        <v>3298</v>
      </c>
      <c r="C1153" s="681" t="s">
        <v>2988</v>
      </c>
      <c r="D1153" s="681" t="s">
        <v>975</v>
      </c>
      <c r="E1153" s="681" t="s">
        <v>3299</v>
      </c>
      <c r="F1153" s="681" t="s">
        <v>946</v>
      </c>
      <c r="G1153" s="681" t="s">
        <v>3033</v>
      </c>
      <c r="H1153" s="681" t="s">
        <v>2064</v>
      </c>
      <c r="I1153" s="682">
        <v>36</v>
      </c>
    </row>
    <row r="1154" spans="2:9">
      <c r="B1154" s="681" t="s">
        <v>3300</v>
      </c>
      <c r="C1154" s="681" t="s">
        <v>2988</v>
      </c>
      <c r="D1154" s="681" t="s">
        <v>975</v>
      </c>
      <c r="E1154" s="681" t="s">
        <v>3301</v>
      </c>
      <c r="F1154" s="681" t="s">
        <v>946</v>
      </c>
      <c r="G1154" s="681" t="s">
        <v>3033</v>
      </c>
      <c r="H1154" s="681" t="s">
        <v>2064</v>
      </c>
      <c r="I1154" s="682">
        <v>40</v>
      </c>
    </row>
    <row r="1155" spans="2:9">
      <c r="B1155" s="681" t="s">
        <v>3302</v>
      </c>
      <c r="C1155" s="681" t="s">
        <v>2988</v>
      </c>
      <c r="D1155" s="681" t="s">
        <v>975</v>
      </c>
      <c r="E1155" s="681" t="s">
        <v>3303</v>
      </c>
      <c r="F1155" s="681" t="s">
        <v>946</v>
      </c>
      <c r="G1155" s="681" t="s">
        <v>3304</v>
      </c>
      <c r="H1155" s="681" t="s">
        <v>2064</v>
      </c>
      <c r="I1155" s="682">
        <v>8.9</v>
      </c>
    </row>
    <row r="1156" spans="2:9">
      <c r="B1156" s="681" t="s">
        <v>3305</v>
      </c>
      <c r="C1156" s="681" t="s">
        <v>2988</v>
      </c>
      <c r="D1156" s="681" t="s">
        <v>975</v>
      </c>
      <c r="E1156" s="681" t="s">
        <v>3306</v>
      </c>
      <c r="F1156" s="681" t="s">
        <v>946</v>
      </c>
      <c r="G1156" s="681" t="s">
        <v>3304</v>
      </c>
      <c r="H1156" s="681" t="s">
        <v>2064</v>
      </c>
      <c r="I1156" s="682">
        <v>6.9</v>
      </c>
    </row>
    <row r="1157" spans="2:9">
      <c r="B1157" s="681" t="s">
        <v>3307</v>
      </c>
      <c r="C1157" s="681" t="s">
        <v>2988</v>
      </c>
      <c r="D1157" s="681" t="s">
        <v>975</v>
      </c>
      <c r="E1157" s="681" t="s">
        <v>3308</v>
      </c>
      <c r="F1157" s="681" t="s">
        <v>946</v>
      </c>
      <c r="G1157" s="681" t="s">
        <v>3304</v>
      </c>
      <c r="H1157" s="681" t="s">
        <v>2064</v>
      </c>
      <c r="I1157" s="682">
        <v>6.9</v>
      </c>
    </row>
    <row r="1158" spans="2:9">
      <c r="B1158" s="681" t="s">
        <v>3309</v>
      </c>
      <c r="C1158" s="681" t="s">
        <v>2988</v>
      </c>
      <c r="D1158" s="681" t="s">
        <v>975</v>
      </c>
      <c r="E1158" s="681" t="s">
        <v>3310</v>
      </c>
      <c r="F1158" s="681" t="s">
        <v>946</v>
      </c>
      <c r="G1158" s="681" t="s">
        <v>3304</v>
      </c>
      <c r="H1158" s="681" t="s">
        <v>2064</v>
      </c>
      <c r="I1158" s="682">
        <v>124</v>
      </c>
    </row>
    <row r="1159" spans="2:9">
      <c r="B1159" s="681" t="s">
        <v>3311</v>
      </c>
      <c r="C1159" s="681" t="s">
        <v>2988</v>
      </c>
      <c r="D1159" s="681" t="s">
        <v>975</v>
      </c>
      <c r="E1159" s="681" t="s">
        <v>2923</v>
      </c>
      <c r="F1159" s="681" t="s">
        <v>946</v>
      </c>
      <c r="G1159" s="681" t="s">
        <v>3304</v>
      </c>
      <c r="H1159" s="681" t="s">
        <v>2064</v>
      </c>
      <c r="I1159" s="682">
        <v>57</v>
      </c>
    </row>
    <row r="1160" spans="2:9">
      <c r="B1160" s="681" t="s">
        <v>3312</v>
      </c>
      <c r="C1160" s="681" t="s">
        <v>2988</v>
      </c>
      <c r="D1160" s="681" t="s">
        <v>975</v>
      </c>
      <c r="E1160" s="681" t="s">
        <v>3313</v>
      </c>
      <c r="F1160" s="681" t="s">
        <v>946</v>
      </c>
      <c r="G1160" s="681" t="s">
        <v>3304</v>
      </c>
      <c r="H1160" s="681" t="s">
        <v>2064</v>
      </c>
      <c r="I1160" s="682">
        <v>39</v>
      </c>
    </row>
    <row r="1161" spans="2:9">
      <c r="B1161" s="681" t="s">
        <v>3314</v>
      </c>
      <c r="C1161" s="681" t="s">
        <v>2988</v>
      </c>
      <c r="D1161" s="681" t="s">
        <v>975</v>
      </c>
      <c r="E1161" s="681" t="s">
        <v>3315</v>
      </c>
      <c r="F1161" s="681" t="s">
        <v>946</v>
      </c>
      <c r="G1161" s="681" t="s">
        <v>3304</v>
      </c>
      <c r="H1161" s="681" t="s">
        <v>2064</v>
      </c>
      <c r="I1161" s="682">
        <v>47</v>
      </c>
    </row>
    <row r="1162" spans="2:9">
      <c r="B1162" s="681" t="s">
        <v>3316</v>
      </c>
      <c r="C1162" s="681" t="s">
        <v>2988</v>
      </c>
      <c r="D1162" s="681" t="s">
        <v>975</v>
      </c>
      <c r="E1162" s="681" t="s">
        <v>3317</v>
      </c>
      <c r="F1162" s="681" t="s">
        <v>946</v>
      </c>
      <c r="G1162" s="681" t="s">
        <v>3304</v>
      </c>
      <c r="H1162" s="681" t="s">
        <v>2064</v>
      </c>
      <c r="I1162" s="682">
        <v>14.7</v>
      </c>
    </row>
    <row r="1163" spans="2:9">
      <c r="B1163" s="681" t="s">
        <v>3318</v>
      </c>
      <c r="C1163" s="681" t="s">
        <v>2988</v>
      </c>
      <c r="D1163" s="681" t="s">
        <v>975</v>
      </c>
      <c r="E1163" s="681" t="s">
        <v>3319</v>
      </c>
      <c r="F1163" s="681" t="s">
        <v>946</v>
      </c>
      <c r="G1163" s="681" t="s">
        <v>3304</v>
      </c>
      <c r="H1163" s="681" t="s">
        <v>2064</v>
      </c>
      <c r="I1163" s="682">
        <v>3.8</v>
      </c>
    </row>
    <row r="1164" spans="2:9">
      <c r="B1164" s="681" t="s">
        <v>3320</v>
      </c>
      <c r="C1164" s="681" t="s">
        <v>2988</v>
      </c>
      <c r="D1164" s="681" t="s">
        <v>975</v>
      </c>
      <c r="E1164" s="681" t="s">
        <v>3321</v>
      </c>
      <c r="F1164" s="681" t="s">
        <v>946</v>
      </c>
      <c r="G1164" s="681" t="s">
        <v>3304</v>
      </c>
      <c r="H1164" s="681" t="s">
        <v>2064</v>
      </c>
      <c r="I1164" s="682">
        <v>5.8</v>
      </c>
    </row>
    <row r="1165" spans="2:9">
      <c r="B1165" s="681" t="s">
        <v>3322</v>
      </c>
      <c r="C1165" s="681" t="s">
        <v>2988</v>
      </c>
      <c r="D1165" s="681" t="s">
        <v>975</v>
      </c>
      <c r="E1165" s="681" t="s">
        <v>3323</v>
      </c>
      <c r="F1165" s="681" t="s">
        <v>1258</v>
      </c>
      <c r="G1165" s="681" t="s">
        <v>3324</v>
      </c>
      <c r="H1165" s="681" t="s">
        <v>2064</v>
      </c>
      <c r="I1165" s="682">
        <v>13.3</v>
      </c>
    </row>
    <row r="1166" spans="2:9">
      <c r="B1166" s="681" t="s">
        <v>3325</v>
      </c>
      <c r="C1166" s="681" t="s">
        <v>2988</v>
      </c>
      <c r="D1166" s="681" t="s">
        <v>975</v>
      </c>
      <c r="E1166" s="681" t="s">
        <v>3326</v>
      </c>
      <c r="F1166" s="681" t="s">
        <v>1258</v>
      </c>
      <c r="G1166" s="681" t="s">
        <v>3324</v>
      </c>
      <c r="H1166" s="681" t="s">
        <v>2064</v>
      </c>
      <c r="I1166" s="682">
        <v>6.9</v>
      </c>
    </row>
    <row r="1167" spans="2:9">
      <c r="B1167" s="681" t="s">
        <v>3327</v>
      </c>
      <c r="C1167" s="681" t="s">
        <v>2988</v>
      </c>
      <c r="D1167" s="681" t="s">
        <v>975</v>
      </c>
      <c r="E1167" s="681" t="s">
        <v>3328</v>
      </c>
      <c r="F1167" s="681" t="s">
        <v>1258</v>
      </c>
      <c r="G1167" s="681" t="s">
        <v>3324</v>
      </c>
      <c r="H1167" s="681" t="s">
        <v>2064</v>
      </c>
      <c r="I1167" s="682">
        <v>13.6</v>
      </c>
    </row>
    <row r="1168" spans="2:9">
      <c r="B1168" s="681" t="s">
        <v>3329</v>
      </c>
      <c r="C1168" s="681" t="s">
        <v>2988</v>
      </c>
      <c r="D1168" s="681" t="s">
        <v>975</v>
      </c>
      <c r="E1168" s="681" t="s">
        <v>3330</v>
      </c>
      <c r="F1168" s="681" t="s">
        <v>1258</v>
      </c>
      <c r="G1168" s="681" t="s">
        <v>3324</v>
      </c>
      <c r="H1168" s="681" t="s">
        <v>2064</v>
      </c>
      <c r="I1168" s="682">
        <v>6.2</v>
      </c>
    </row>
    <row r="1169" spans="2:9">
      <c r="B1169" s="681" t="s">
        <v>3331</v>
      </c>
      <c r="C1169" s="681" t="s">
        <v>2988</v>
      </c>
      <c r="D1169" s="681" t="s">
        <v>975</v>
      </c>
      <c r="E1169" s="681" t="s">
        <v>3332</v>
      </c>
      <c r="F1169" s="681" t="s">
        <v>1258</v>
      </c>
      <c r="G1169" s="681" t="s">
        <v>3324</v>
      </c>
      <c r="H1169" s="681" t="s">
        <v>2064</v>
      </c>
      <c r="I1169" s="682">
        <v>8</v>
      </c>
    </row>
    <row r="1170" spans="2:9">
      <c r="B1170" s="681" t="s">
        <v>3333</v>
      </c>
      <c r="C1170" s="681" t="s">
        <v>2988</v>
      </c>
      <c r="D1170" s="681" t="s">
        <v>975</v>
      </c>
      <c r="E1170" s="681" t="s">
        <v>3334</v>
      </c>
      <c r="F1170" s="681" t="s">
        <v>1258</v>
      </c>
      <c r="G1170" s="681" t="s">
        <v>3324</v>
      </c>
      <c r="H1170" s="681" t="s">
        <v>2064</v>
      </c>
      <c r="I1170" s="682">
        <v>9</v>
      </c>
    </row>
    <row r="1171" spans="2:9">
      <c r="B1171" s="681" t="s">
        <v>3335</v>
      </c>
      <c r="C1171" s="681" t="s">
        <v>2988</v>
      </c>
      <c r="D1171" s="681" t="s">
        <v>975</v>
      </c>
      <c r="E1171" s="681" t="s">
        <v>3336</v>
      </c>
      <c r="F1171" s="681" t="s">
        <v>1258</v>
      </c>
      <c r="G1171" s="681" t="s">
        <v>3324</v>
      </c>
      <c r="H1171" s="681" t="s">
        <v>2064</v>
      </c>
      <c r="I1171" s="682">
        <v>2.4</v>
      </c>
    </row>
    <row r="1172" spans="2:9">
      <c r="B1172" s="681" t="s">
        <v>3337</v>
      </c>
      <c r="C1172" s="681" t="s">
        <v>2988</v>
      </c>
      <c r="D1172" s="681" t="s">
        <v>975</v>
      </c>
      <c r="E1172" s="681" t="s">
        <v>3338</v>
      </c>
      <c r="F1172" s="681" t="s">
        <v>1258</v>
      </c>
      <c r="G1172" s="681" t="s">
        <v>3324</v>
      </c>
      <c r="H1172" s="681" t="s">
        <v>2064</v>
      </c>
      <c r="I1172" s="682">
        <v>9.1</v>
      </c>
    </row>
    <row r="1173" spans="2:9">
      <c r="B1173" s="681" t="s">
        <v>3339</v>
      </c>
      <c r="C1173" s="681" t="s">
        <v>2988</v>
      </c>
      <c r="D1173" s="681" t="s">
        <v>975</v>
      </c>
      <c r="E1173" s="681" t="s">
        <v>3340</v>
      </c>
      <c r="F1173" s="681" t="s">
        <v>1258</v>
      </c>
      <c r="G1173" s="681" t="s">
        <v>2346</v>
      </c>
      <c r="H1173" s="681" t="s">
        <v>2064</v>
      </c>
      <c r="I1173" s="682">
        <v>3.1</v>
      </c>
    </row>
    <row r="1174" spans="2:9">
      <c r="B1174" s="681" t="s">
        <v>3341</v>
      </c>
      <c r="C1174" s="681" t="s">
        <v>2988</v>
      </c>
      <c r="D1174" s="681" t="s">
        <v>975</v>
      </c>
      <c r="E1174" s="681" t="s">
        <v>3342</v>
      </c>
      <c r="F1174" s="681" t="s">
        <v>1258</v>
      </c>
      <c r="G1174" s="681" t="s">
        <v>2346</v>
      </c>
      <c r="H1174" s="681" t="s">
        <v>2064</v>
      </c>
      <c r="I1174" s="682">
        <v>2.1</v>
      </c>
    </row>
    <row r="1175" spans="2:9">
      <c r="B1175" s="681" t="s">
        <v>3343</v>
      </c>
      <c r="C1175" s="681" t="s">
        <v>2988</v>
      </c>
      <c r="D1175" s="681" t="s">
        <v>975</v>
      </c>
      <c r="E1175" s="681" t="s">
        <v>3344</v>
      </c>
      <c r="F1175" s="681" t="s">
        <v>1258</v>
      </c>
      <c r="G1175" s="681" t="s">
        <v>3345</v>
      </c>
      <c r="H1175" s="681" t="s">
        <v>2064</v>
      </c>
      <c r="I1175" s="682">
        <v>16.5</v>
      </c>
    </row>
    <row r="1176" spans="2:9">
      <c r="B1176" s="681" t="s">
        <v>3346</v>
      </c>
      <c r="C1176" s="681" t="s">
        <v>2988</v>
      </c>
      <c r="D1176" s="681" t="s">
        <v>975</v>
      </c>
      <c r="E1176" s="681" t="s">
        <v>3347</v>
      </c>
      <c r="F1176" s="681" t="s">
        <v>1258</v>
      </c>
      <c r="G1176" s="681" t="s">
        <v>3345</v>
      </c>
      <c r="H1176" s="681" t="s">
        <v>2064</v>
      </c>
      <c r="I1176" s="682">
        <v>4</v>
      </c>
    </row>
    <row r="1177" spans="2:9">
      <c r="B1177" s="681" t="s">
        <v>3348</v>
      </c>
      <c r="C1177" s="681" t="s">
        <v>2988</v>
      </c>
      <c r="D1177" s="681" t="s">
        <v>975</v>
      </c>
      <c r="E1177" s="681" t="s">
        <v>3349</v>
      </c>
      <c r="F1177" s="681" t="s">
        <v>1258</v>
      </c>
      <c r="G1177" s="681" t="s">
        <v>3345</v>
      </c>
      <c r="H1177" s="681" t="s">
        <v>2064</v>
      </c>
      <c r="I1177" s="682">
        <v>17.600000000000001</v>
      </c>
    </row>
    <row r="1178" spans="2:9">
      <c r="B1178" s="681" t="s">
        <v>3350</v>
      </c>
      <c r="C1178" s="681" t="s">
        <v>2988</v>
      </c>
      <c r="D1178" s="681" t="s">
        <v>975</v>
      </c>
      <c r="E1178" s="681" t="s">
        <v>3351</v>
      </c>
      <c r="F1178" s="681" t="s">
        <v>1258</v>
      </c>
      <c r="G1178" s="681" t="s">
        <v>3345</v>
      </c>
      <c r="H1178" s="681" t="s">
        <v>2064</v>
      </c>
      <c r="I1178" s="682">
        <v>4</v>
      </c>
    </row>
    <row r="1179" spans="2:9">
      <c r="B1179" s="681" t="s">
        <v>3352</v>
      </c>
      <c r="C1179" s="681" t="s">
        <v>2988</v>
      </c>
      <c r="D1179" s="681" t="s">
        <v>975</v>
      </c>
      <c r="E1179" s="681" t="s">
        <v>1622</v>
      </c>
      <c r="F1179" s="681" t="s">
        <v>1258</v>
      </c>
      <c r="G1179" s="681" t="s">
        <v>3345</v>
      </c>
      <c r="H1179" s="681" t="s">
        <v>2064</v>
      </c>
      <c r="I1179" s="682">
        <v>12.7</v>
      </c>
    </row>
    <row r="1180" spans="2:9">
      <c r="B1180" s="681" t="s">
        <v>3353</v>
      </c>
      <c r="C1180" s="681" t="s">
        <v>2988</v>
      </c>
      <c r="D1180" s="681" t="s">
        <v>975</v>
      </c>
      <c r="E1180" s="681" t="s">
        <v>3354</v>
      </c>
      <c r="F1180" s="681" t="s">
        <v>1258</v>
      </c>
      <c r="G1180" s="681" t="s">
        <v>3345</v>
      </c>
      <c r="H1180" s="681" t="s">
        <v>2064</v>
      </c>
      <c r="I1180" s="682">
        <v>20.3</v>
      </c>
    </row>
    <row r="1181" spans="2:9">
      <c r="B1181" s="681" t="s">
        <v>3355</v>
      </c>
      <c r="C1181" s="681" t="s">
        <v>2988</v>
      </c>
      <c r="D1181" s="681" t="s">
        <v>975</v>
      </c>
      <c r="E1181" s="681" t="s">
        <v>3356</v>
      </c>
      <c r="F1181" s="681" t="s">
        <v>1258</v>
      </c>
      <c r="G1181" s="681" t="s">
        <v>3345</v>
      </c>
      <c r="H1181" s="681" t="s">
        <v>2064</v>
      </c>
      <c r="I1181" s="682">
        <v>43</v>
      </c>
    </row>
    <row r="1182" spans="2:9">
      <c r="B1182" s="681" t="s">
        <v>3357</v>
      </c>
      <c r="C1182" s="681" t="s">
        <v>2988</v>
      </c>
      <c r="D1182" s="681" t="s">
        <v>975</v>
      </c>
      <c r="E1182" s="681" t="s">
        <v>3358</v>
      </c>
      <c r="F1182" s="681" t="s">
        <v>1258</v>
      </c>
      <c r="G1182" s="681" t="s">
        <v>3345</v>
      </c>
      <c r="H1182" s="681" t="s">
        <v>2064</v>
      </c>
      <c r="I1182" s="682">
        <v>51</v>
      </c>
    </row>
    <row r="1183" spans="2:9">
      <c r="B1183" s="681" t="s">
        <v>3359</v>
      </c>
      <c r="C1183" s="681" t="s">
        <v>2988</v>
      </c>
      <c r="D1183" s="681" t="s">
        <v>975</v>
      </c>
      <c r="E1183" s="681" t="s">
        <v>3360</v>
      </c>
      <c r="F1183" s="681" t="s">
        <v>1258</v>
      </c>
      <c r="G1183" s="681" t="s">
        <v>3084</v>
      </c>
      <c r="H1183" s="681" t="s">
        <v>2064</v>
      </c>
      <c r="I1183" s="682">
        <v>5.5</v>
      </c>
    </row>
    <row r="1184" spans="2:9">
      <c r="B1184" s="681" t="s">
        <v>3361</v>
      </c>
      <c r="C1184" s="681" t="s">
        <v>2988</v>
      </c>
      <c r="D1184" s="681" t="s">
        <v>975</v>
      </c>
      <c r="E1184" s="681" t="s">
        <v>3362</v>
      </c>
      <c r="F1184" s="681" t="s">
        <v>1258</v>
      </c>
      <c r="G1184" s="681" t="s">
        <v>3084</v>
      </c>
      <c r="H1184" s="681" t="s">
        <v>2064</v>
      </c>
      <c r="I1184" s="682">
        <v>3.6</v>
      </c>
    </row>
    <row r="1185" spans="2:9">
      <c r="B1185" s="681" t="s">
        <v>3363</v>
      </c>
      <c r="C1185" s="681" t="s">
        <v>2988</v>
      </c>
      <c r="D1185" s="681" t="s">
        <v>975</v>
      </c>
      <c r="E1185" s="681" t="s">
        <v>2130</v>
      </c>
      <c r="F1185" s="681" t="s">
        <v>1258</v>
      </c>
      <c r="G1185" s="681" t="s">
        <v>3084</v>
      </c>
      <c r="H1185" s="681" t="s">
        <v>2064</v>
      </c>
      <c r="I1185" s="682">
        <v>5.6</v>
      </c>
    </row>
    <row r="1186" spans="2:9">
      <c r="B1186" s="681" t="s">
        <v>3364</v>
      </c>
      <c r="C1186" s="681" t="s">
        <v>2988</v>
      </c>
      <c r="D1186" s="681" t="s">
        <v>975</v>
      </c>
      <c r="E1186" s="681" t="s">
        <v>3365</v>
      </c>
      <c r="F1186" s="681" t="s">
        <v>1258</v>
      </c>
      <c r="G1186" s="681" t="s">
        <v>3366</v>
      </c>
      <c r="H1186" s="681" t="s">
        <v>2064</v>
      </c>
      <c r="I1186" s="682">
        <v>5.5</v>
      </c>
    </row>
    <row r="1187" spans="2:9">
      <c r="B1187" s="681" t="s">
        <v>3367</v>
      </c>
      <c r="C1187" s="681" t="s">
        <v>2988</v>
      </c>
      <c r="D1187" s="681" t="s">
        <v>975</v>
      </c>
      <c r="E1187" s="681" t="s">
        <v>3368</v>
      </c>
      <c r="F1187" s="681" t="s">
        <v>1258</v>
      </c>
      <c r="G1187" s="681" t="s">
        <v>3366</v>
      </c>
      <c r="H1187" s="681" t="s">
        <v>2064</v>
      </c>
      <c r="I1187" s="682">
        <v>16</v>
      </c>
    </row>
    <row r="1188" spans="2:9">
      <c r="B1188" s="681" t="s">
        <v>3369</v>
      </c>
      <c r="C1188" s="681" t="s">
        <v>2988</v>
      </c>
      <c r="D1188" s="681" t="s">
        <v>975</v>
      </c>
      <c r="E1188" s="681" t="s">
        <v>1638</v>
      </c>
      <c r="F1188" s="681" t="s">
        <v>1258</v>
      </c>
      <c r="G1188" s="681" t="s">
        <v>3366</v>
      </c>
      <c r="H1188" s="681" t="s">
        <v>2064</v>
      </c>
      <c r="I1188" s="682">
        <v>27.5</v>
      </c>
    </row>
    <row r="1189" spans="2:9">
      <c r="B1189" s="681" t="s">
        <v>3370</v>
      </c>
      <c r="C1189" s="681" t="s">
        <v>2988</v>
      </c>
      <c r="D1189" s="681" t="s">
        <v>975</v>
      </c>
      <c r="E1189" s="681" t="s">
        <v>1822</v>
      </c>
      <c r="F1189" s="681" t="s">
        <v>1258</v>
      </c>
      <c r="G1189" s="681" t="s">
        <v>3366</v>
      </c>
      <c r="H1189" s="681" t="s">
        <v>2064</v>
      </c>
      <c r="I1189" s="682">
        <v>16.8</v>
      </c>
    </row>
    <row r="1190" spans="2:9">
      <c r="B1190" s="681" t="s">
        <v>3371</v>
      </c>
      <c r="C1190" s="681" t="s">
        <v>2988</v>
      </c>
      <c r="D1190" s="681" t="s">
        <v>975</v>
      </c>
      <c r="E1190" s="681" t="s">
        <v>3372</v>
      </c>
      <c r="F1190" s="681" t="s">
        <v>1258</v>
      </c>
      <c r="G1190" s="681" t="s">
        <v>3373</v>
      </c>
      <c r="H1190" s="681" t="s">
        <v>2064</v>
      </c>
      <c r="I1190" s="682">
        <v>28</v>
      </c>
    </row>
    <row r="1191" spans="2:9">
      <c r="B1191" s="681" t="s">
        <v>3374</v>
      </c>
      <c r="C1191" s="681" t="s">
        <v>2988</v>
      </c>
      <c r="D1191" s="681" t="s">
        <v>975</v>
      </c>
      <c r="E1191" s="681" t="s">
        <v>3375</v>
      </c>
      <c r="F1191" s="681" t="s">
        <v>1258</v>
      </c>
      <c r="G1191" s="681" t="s">
        <v>3373</v>
      </c>
      <c r="H1191" s="681" t="s">
        <v>2064</v>
      </c>
      <c r="I1191" s="682">
        <v>18.100000000000001</v>
      </c>
    </row>
    <row r="1192" spans="2:9">
      <c r="B1192" s="681" t="s">
        <v>3376</v>
      </c>
      <c r="C1192" s="681" t="s">
        <v>2988</v>
      </c>
      <c r="D1192" s="681" t="s">
        <v>975</v>
      </c>
      <c r="E1192" s="681" t="s">
        <v>3377</v>
      </c>
      <c r="F1192" s="681" t="s">
        <v>1258</v>
      </c>
      <c r="G1192" s="681" t="s">
        <v>3373</v>
      </c>
      <c r="H1192" s="681" t="s">
        <v>2064</v>
      </c>
      <c r="I1192" s="682">
        <v>4.3</v>
      </c>
    </row>
    <row r="1193" spans="2:9">
      <c r="B1193" s="681" t="s">
        <v>3378</v>
      </c>
      <c r="C1193" s="681" t="s">
        <v>2988</v>
      </c>
      <c r="D1193" s="681" t="s">
        <v>975</v>
      </c>
      <c r="E1193" s="681" t="s">
        <v>3379</v>
      </c>
      <c r="F1193" s="681" t="s">
        <v>1258</v>
      </c>
      <c r="G1193" s="681" t="s">
        <v>3373</v>
      </c>
      <c r="H1193" s="681" t="s">
        <v>2064</v>
      </c>
      <c r="I1193" s="682">
        <v>13</v>
      </c>
    </row>
    <row r="1194" spans="2:9">
      <c r="B1194" s="681" t="s">
        <v>3380</v>
      </c>
      <c r="C1194" s="681" t="s">
        <v>2988</v>
      </c>
      <c r="D1194" s="681" t="s">
        <v>975</v>
      </c>
      <c r="E1194" s="681" t="s">
        <v>3381</v>
      </c>
      <c r="F1194" s="681" t="s">
        <v>1258</v>
      </c>
      <c r="G1194" s="681" t="s">
        <v>3373</v>
      </c>
      <c r="H1194" s="681" t="s">
        <v>2064</v>
      </c>
      <c r="I1194" s="682">
        <v>12.9</v>
      </c>
    </row>
    <row r="1195" spans="2:9">
      <c r="B1195" s="681" t="s">
        <v>3382</v>
      </c>
      <c r="C1195" s="681" t="s">
        <v>2988</v>
      </c>
      <c r="D1195" s="681" t="s">
        <v>975</v>
      </c>
      <c r="E1195" s="681" t="s">
        <v>3383</v>
      </c>
      <c r="F1195" s="681" t="s">
        <v>1258</v>
      </c>
      <c r="G1195" s="681" t="s">
        <v>3373</v>
      </c>
      <c r="H1195" s="681" t="s">
        <v>2064</v>
      </c>
      <c r="I1195" s="682">
        <v>3.5</v>
      </c>
    </row>
    <row r="1196" spans="2:9">
      <c r="B1196" s="681" t="s">
        <v>3384</v>
      </c>
      <c r="C1196" s="681" t="s">
        <v>2988</v>
      </c>
      <c r="D1196" s="681" t="s">
        <v>975</v>
      </c>
      <c r="E1196" s="681" t="s">
        <v>3385</v>
      </c>
      <c r="F1196" s="681" t="s">
        <v>1258</v>
      </c>
      <c r="G1196" s="681" t="s">
        <v>3386</v>
      </c>
      <c r="H1196" s="681" t="s">
        <v>2064</v>
      </c>
      <c r="I1196" s="682">
        <v>80</v>
      </c>
    </row>
    <row r="1197" spans="2:9">
      <c r="B1197" s="681" t="s">
        <v>3387</v>
      </c>
      <c r="C1197" s="681" t="s">
        <v>2988</v>
      </c>
      <c r="D1197" s="681" t="s">
        <v>975</v>
      </c>
      <c r="E1197" s="681" t="s">
        <v>3388</v>
      </c>
      <c r="F1197" s="681" t="s">
        <v>1258</v>
      </c>
      <c r="G1197" s="681" t="s">
        <v>3386</v>
      </c>
      <c r="H1197" s="681" t="s">
        <v>2064</v>
      </c>
      <c r="I1197" s="682">
        <v>160</v>
      </c>
    </row>
    <row r="1198" spans="2:9">
      <c r="B1198" s="681" t="s">
        <v>3389</v>
      </c>
      <c r="C1198" s="681" t="s">
        <v>2988</v>
      </c>
      <c r="D1198" s="681" t="s">
        <v>975</v>
      </c>
      <c r="E1198" s="681" t="s">
        <v>3390</v>
      </c>
      <c r="F1198" s="681" t="s">
        <v>1258</v>
      </c>
      <c r="G1198" s="681" t="s">
        <v>3386</v>
      </c>
      <c r="H1198" s="681" t="s">
        <v>2064</v>
      </c>
      <c r="I1198" s="682">
        <v>6.4</v>
      </c>
    </row>
    <row r="1199" spans="2:9">
      <c r="B1199" s="681" t="s">
        <v>3391</v>
      </c>
      <c r="C1199" s="681" t="s">
        <v>2988</v>
      </c>
      <c r="D1199" s="681" t="s">
        <v>975</v>
      </c>
      <c r="E1199" s="681" t="s">
        <v>3392</v>
      </c>
      <c r="F1199" s="681" t="s">
        <v>1258</v>
      </c>
      <c r="G1199" s="681" t="s">
        <v>3386</v>
      </c>
      <c r="H1199" s="681" t="s">
        <v>2064</v>
      </c>
      <c r="I1199" s="682">
        <v>6.7</v>
      </c>
    </row>
    <row r="1200" spans="2:9">
      <c r="B1200" s="681" t="s">
        <v>3393</v>
      </c>
      <c r="C1200" s="681" t="s">
        <v>2988</v>
      </c>
      <c r="D1200" s="681" t="s">
        <v>975</v>
      </c>
      <c r="E1200" s="681" t="s">
        <v>1299</v>
      </c>
      <c r="F1200" s="681" t="s">
        <v>1258</v>
      </c>
      <c r="G1200" s="681" t="s">
        <v>3386</v>
      </c>
      <c r="H1200" s="681" t="s">
        <v>2064</v>
      </c>
      <c r="I1200" s="682">
        <v>3.7</v>
      </c>
    </row>
    <row r="1201" spans="2:9">
      <c r="B1201" s="681" t="s">
        <v>3394</v>
      </c>
      <c r="C1201" s="681" t="s">
        <v>2988</v>
      </c>
      <c r="D1201" s="681" t="s">
        <v>975</v>
      </c>
      <c r="E1201" s="681" t="s">
        <v>3319</v>
      </c>
      <c r="F1201" s="681" t="s">
        <v>1258</v>
      </c>
      <c r="G1201" s="681" t="s">
        <v>3386</v>
      </c>
      <c r="H1201" s="681" t="s">
        <v>2064</v>
      </c>
      <c r="I1201" s="682">
        <v>4.5</v>
      </c>
    </row>
    <row r="1202" spans="2:9">
      <c r="B1202" s="681" t="s">
        <v>3395</v>
      </c>
      <c r="C1202" s="681" t="s">
        <v>2988</v>
      </c>
      <c r="D1202" s="681" t="s">
        <v>975</v>
      </c>
      <c r="E1202" s="681" t="s">
        <v>3396</v>
      </c>
      <c r="F1202" s="681" t="s">
        <v>1258</v>
      </c>
      <c r="G1202" s="681" t="s">
        <v>3386</v>
      </c>
      <c r="H1202" s="681" t="s">
        <v>2064</v>
      </c>
      <c r="I1202" s="682">
        <v>7</v>
      </c>
    </row>
    <row r="1203" spans="2:9">
      <c r="B1203" s="681" t="s">
        <v>3397</v>
      </c>
      <c r="C1203" s="681" t="s">
        <v>2988</v>
      </c>
      <c r="D1203" s="681" t="s">
        <v>975</v>
      </c>
      <c r="E1203" s="681" t="s">
        <v>3398</v>
      </c>
      <c r="F1203" s="681" t="s">
        <v>1258</v>
      </c>
      <c r="G1203" s="681" t="s">
        <v>3386</v>
      </c>
      <c r="H1203" s="681" t="s">
        <v>2064</v>
      </c>
      <c r="I1203" s="682">
        <v>4.8</v>
      </c>
    </row>
    <row r="1204" spans="2:9">
      <c r="B1204" s="681" t="s">
        <v>3399</v>
      </c>
      <c r="C1204" s="681" t="s">
        <v>2988</v>
      </c>
      <c r="D1204" s="681" t="s">
        <v>975</v>
      </c>
      <c r="E1204" s="681" t="s">
        <v>3400</v>
      </c>
      <c r="F1204" s="681" t="s">
        <v>1258</v>
      </c>
      <c r="G1204" s="681" t="s">
        <v>3386</v>
      </c>
      <c r="H1204" s="681" t="s">
        <v>2064</v>
      </c>
      <c r="I1204" s="682">
        <v>4</v>
      </c>
    </row>
    <row r="1205" spans="2:9">
      <c r="B1205" s="681" t="s">
        <v>3401</v>
      </c>
      <c r="C1205" s="681" t="s">
        <v>2988</v>
      </c>
      <c r="D1205" s="681" t="s">
        <v>975</v>
      </c>
      <c r="E1205" s="681" t="s">
        <v>3402</v>
      </c>
      <c r="F1205" s="681" t="s">
        <v>1258</v>
      </c>
      <c r="G1205" s="681" t="s">
        <v>3386</v>
      </c>
      <c r="H1205" s="681" t="s">
        <v>2064</v>
      </c>
      <c r="I1205" s="682">
        <v>4.2</v>
      </c>
    </row>
    <row r="1206" spans="2:9">
      <c r="B1206" s="681" t="s">
        <v>3403</v>
      </c>
      <c r="C1206" s="681" t="s">
        <v>2988</v>
      </c>
      <c r="D1206" s="681" t="s">
        <v>975</v>
      </c>
      <c r="E1206" s="681" t="s">
        <v>3404</v>
      </c>
      <c r="F1206" s="681" t="s">
        <v>1258</v>
      </c>
      <c r="G1206" s="681" t="s">
        <v>3386</v>
      </c>
      <c r="H1206" s="681" t="s">
        <v>2064</v>
      </c>
      <c r="I1206" s="682">
        <v>5.5</v>
      </c>
    </row>
    <row r="1207" spans="2:9">
      <c r="B1207" s="681" t="s">
        <v>3405</v>
      </c>
      <c r="C1207" s="681" t="s">
        <v>2988</v>
      </c>
      <c r="D1207" s="681" t="s">
        <v>975</v>
      </c>
      <c r="E1207" s="681" t="s">
        <v>1628</v>
      </c>
      <c r="F1207" s="681" t="s">
        <v>1258</v>
      </c>
      <c r="G1207" s="681" t="s">
        <v>3386</v>
      </c>
      <c r="H1207" s="681" t="s">
        <v>2064</v>
      </c>
      <c r="I1207" s="682">
        <v>2.5</v>
      </c>
    </row>
    <row r="1208" spans="2:9">
      <c r="B1208" s="681" t="s">
        <v>3406</v>
      </c>
      <c r="C1208" s="681" t="s">
        <v>2988</v>
      </c>
      <c r="D1208" s="681" t="s">
        <v>975</v>
      </c>
      <c r="E1208" s="681" t="s">
        <v>3407</v>
      </c>
      <c r="F1208" s="681" t="s">
        <v>1258</v>
      </c>
      <c r="G1208" s="681" t="s">
        <v>3386</v>
      </c>
      <c r="H1208" s="681" t="s">
        <v>2064</v>
      </c>
      <c r="I1208" s="682">
        <v>4.5999999999999996</v>
      </c>
    </row>
    <row r="1209" spans="2:9">
      <c r="B1209" s="681" t="s">
        <v>3408</v>
      </c>
      <c r="C1209" s="681" t="s">
        <v>2988</v>
      </c>
      <c r="D1209" s="681" t="s">
        <v>975</v>
      </c>
      <c r="E1209" s="681" t="s">
        <v>3409</v>
      </c>
      <c r="F1209" s="681" t="s">
        <v>1258</v>
      </c>
      <c r="G1209" s="681" t="s">
        <v>3386</v>
      </c>
      <c r="H1209" s="681" t="s">
        <v>2064</v>
      </c>
      <c r="I1209" s="682">
        <v>13</v>
      </c>
    </row>
    <row r="1210" spans="2:9">
      <c r="B1210" s="681" t="s">
        <v>3410</v>
      </c>
      <c r="C1210" s="681" t="s">
        <v>2988</v>
      </c>
      <c r="D1210" s="681" t="s">
        <v>975</v>
      </c>
      <c r="E1210" s="681" t="s">
        <v>3411</v>
      </c>
      <c r="F1210" s="681" t="s">
        <v>1258</v>
      </c>
      <c r="G1210" s="681" t="s">
        <v>3412</v>
      </c>
      <c r="H1210" s="681" t="s">
        <v>2064</v>
      </c>
      <c r="I1210" s="682">
        <v>70.900000000000006</v>
      </c>
    </row>
    <row r="1211" spans="2:9">
      <c r="B1211" s="681" t="s">
        <v>3413</v>
      </c>
      <c r="C1211" s="681" t="s">
        <v>2988</v>
      </c>
      <c r="D1211" s="681" t="s">
        <v>975</v>
      </c>
      <c r="E1211" s="681" t="s">
        <v>3414</v>
      </c>
      <c r="F1211" s="681" t="s">
        <v>1258</v>
      </c>
      <c r="G1211" s="681" t="s">
        <v>3412</v>
      </c>
      <c r="H1211" s="681" t="s">
        <v>2064</v>
      </c>
      <c r="I1211" s="682">
        <v>44.7</v>
      </c>
    </row>
    <row r="1212" spans="2:9">
      <c r="B1212" s="681" t="s">
        <v>3415</v>
      </c>
      <c r="C1212" s="681" t="s">
        <v>2988</v>
      </c>
      <c r="D1212" s="681" t="s">
        <v>975</v>
      </c>
      <c r="E1212" s="681" t="s">
        <v>3416</v>
      </c>
      <c r="F1212" s="681" t="s">
        <v>1258</v>
      </c>
      <c r="G1212" s="681" t="s">
        <v>3412</v>
      </c>
      <c r="H1212" s="681" t="s">
        <v>2064</v>
      </c>
      <c r="I1212" s="682">
        <v>24.5</v>
      </c>
    </row>
    <row r="1213" spans="2:9">
      <c r="B1213" s="681" t="s">
        <v>3417</v>
      </c>
      <c r="C1213" s="681" t="s">
        <v>2988</v>
      </c>
      <c r="D1213" s="681" t="s">
        <v>975</v>
      </c>
      <c r="E1213" s="681" t="s">
        <v>3418</v>
      </c>
      <c r="F1213" s="681" t="s">
        <v>1258</v>
      </c>
      <c r="G1213" s="681" t="s">
        <v>3412</v>
      </c>
      <c r="H1213" s="681" t="s">
        <v>2064</v>
      </c>
      <c r="I1213" s="682">
        <v>134.4</v>
      </c>
    </row>
    <row r="1214" spans="2:9">
      <c r="B1214" s="681" t="s">
        <v>3419</v>
      </c>
      <c r="C1214" s="681" t="s">
        <v>2988</v>
      </c>
      <c r="D1214" s="681" t="s">
        <v>975</v>
      </c>
      <c r="E1214" s="681" t="s">
        <v>3420</v>
      </c>
      <c r="F1214" s="681" t="s">
        <v>1258</v>
      </c>
      <c r="G1214" s="681" t="s">
        <v>3412</v>
      </c>
      <c r="H1214" s="681" t="s">
        <v>2064</v>
      </c>
      <c r="I1214" s="682">
        <v>51</v>
      </c>
    </row>
    <row r="1215" spans="2:9">
      <c r="B1215" s="681" t="s">
        <v>3421</v>
      </c>
      <c r="C1215" s="681" t="s">
        <v>2988</v>
      </c>
      <c r="D1215" s="681" t="s">
        <v>975</v>
      </c>
      <c r="E1215" s="681" t="s">
        <v>3422</v>
      </c>
      <c r="F1215" s="681" t="s">
        <v>1258</v>
      </c>
      <c r="G1215" s="681" t="s">
        <v>3412</v>
      </c>
      <c r="H1215" s="681" t="s">
        <v>2064</v>
      </c>
      <c r="I1215" s="682">
        <v>45.4</v>
      </c>
    </row>
    <row r="1216" spans="2:9">
      <c r="B1216" s="681" t="s">
        <v>3423</v>
      </c>
      <c r="C1216" s="681" t="s">
        <v>2988</v>
      </c>
      <c r="D1216" s="681" t="s">
        <v>975</v>
      </c>
      <c r="E1216" s="681" t="s">
        <v>3424</v>
      </c>
      <c r="F1216" s="681" t="s">
        <v>1258</v>
      </c>
      <c r="G1216" s="681" t="s">
        <v>3412</v>
      </c>
      <c r="H1216" s="681" t="s">
        <v>2064</v>
      </c>
      <c r="I1216" s="682">
        <v>3.1</v>
      </c>
    </row>
    <row r="1217" spans="2:9">
      <c r="B1217" s="681" t="s">
        <v>3425</v>
      </c>
      <c r="C1217" s="681" t="s">
        <v>2988</v>
      </c>
      <c r="D1217" s="681" t="s">
        <v>975</v>
      </c>
      <c r="E1217" s="681" t="s">
        <v>3319</v>
      </c>
      <c r="F1217" s="681" t="s">
        <v>1258</v>
      </c>
      <c r="G1217" s="681" t="s">
        <v>3412</v>
      </c>
      <c r="H1217" s="681" t="s">
        <v>2064</v>
      </c>
      <c r="I1217" s="682">
        <v>2.5</v>
      </c>
    </row>
    <row r="1218" spans="2:9">
      <c r="B1218" s="681" t="s">
        <v>3426</v>
      </c>
      <c r="C1218" s="681" t="s">
        <v>2988</v>
      </c>
      <c r="D1218" s="681" t="s">
        <v>975</v>
      </c>
      <c r="E1218" s="681" t="s">
        <v>3427</v>
      </c>
      <c r="F1218" s="681" t="s">
        <v>1258</v>
      </c>
      <c r="G1218" s="681" t="s">
        <v>3412</v>
      </c>
      <c r="H1218" s="681" t="s">
        <v>2064</v>
      </c>
      <c r="I1218" s="682">
        <v>3.2</v>
      </c>
    </row>
    <row r="1219" spans="2:9">
      <c r="B1219" s="681" t="s">
        <v>3428</v>
      </c>
      <c r="C1219" s="681" t="s">
        <v>2988</v>
      </c>
      <c r="D1219" s="681" t="s">
        <v>975</v>
      </c>
      <c r="E1219" s="681" t="s">
        <v>3429</v>
      </c>
      <c r="F1219" s="681" t="s">
        <v>1258</v>
      </c>
      <c r="G1219" s="681" t="s">
        <v>3412</v>
      </c>
      <c r="H1219" s="681" t="s">
        <v>2064</v>
      </c>
      <c r="I1219" s="682">
        <v>2.2999999999999998</v>
      </c>
    </row>
    <row r="1220" spans="2:9">
      <c r="B1220" s="681" t="s">
        <v>3430</v>
      </c>
      <c r="C1220" s="681" t="s">
        <v>2988</v>
      </c>
      <c r="D1220" s="681" t="s">
        <v>975</v>
      </c>
      <c r="E1220" s="681" t="s">
        <v>3431</v>
      </c>
      <c r="F1220" s="681" t="s">
        <v>1258</v>
      </c>
      <c r="G1220" s="681" t="s">
        <v>3412</v>
      </c>
      <c r="H1220" s="681" t="s">
        <v>2064</v>
      </c>
      <c r="I1220" s="682">
        <v>4.9000000000000004</v>
      </c>
    </row>
    <row r="1221" spans="2:9">
      <c r="B1221" s="681" t="s">
        <v>3432</v>
      </c>
      <c r="C1221" s="681" t="s">
        <v>2988</v>
      </c>
      <c r="D1221" s="681" t="s">
        <v>975</v>
      </c>
      <c r="E1221" s="681" t="s">
        <v>3433</v>
      </c>
      <c r="F1221" s="681" t="s">
        <v>1258</v>
      </c>
      <c r="G1221" s="681" t="s">
        <v>3434</v>
      </c>
      <c r="H1221" s="681" t="s">
        <v>2064</v>
      </c>
      <c r="I1221" s="682">
        <v>63</v>
      </c>
    </row>
    <row r="1222" spans="2:9">
      <c r="B1222" s="681" t="s">
        <v>3435</v>
      </c>
      <c r="C1222" s="681" t="s">
        <v>2988</v>
      </c>
      <c r="D1222" s="681" t="s">
        <v>975</v>
      </c>
      <c r="E1222" s="681" t="s">
        <v>3436</v>
      </c>
      <c r="F1222" s="681" t="s">
        <v>1258</v>
      </c>
      <c r="G1222" s="681" t="s">
        <v>3434</v>
      </c>
      <c r="H1222" s="681" t="s">
        <v>2064</v>
      </c>
      <c r="I1222" s="682">
        <v>6.3</v>
      </c>
    </row>
    <row r="1223" spans="2:9">
      <c r="B1223" s="681" t="s">
        <v>3437</v>
      </c>
      <c r="C1223" s="681" t="s">
        <v>2988</v>
      </c>
      <c r="D1223" s="681" t="s">
        <v>975</v>
      </c>
      <c r="E1223" s="681" t="s">
        <v>3438</v>
      </c>
      <c r="F1223" s="681" t="s">
        <v>1258</v>
      </c>
      <c r="G1223" s="681" t="s">
        <v>3439</v>
      </c>
      <c r="H1223" s="681" t="s">
        <v>2064</v>
      </c>
      <c r="I1223" s="682">
        <v>3.5</v>
      </c>
    </row>
    <row r="1224" spans="2:9">
      <c r="B1224" s="681" t="s">
        <v>3440</v>
      </c>
      <c r="C1224" s="681" t="s">
        <v>2988</v>
      </c>
      <c r="D1224" s="681" t="s">
        <v>975</v>
      </c>
      <c r="E1224" s="681" t="s">
        <v>3441</v>
      </c>
      <c r="F1224" s="681" t="s">
        <v>1258</v>
      </c>
      <c r="G1224" s="681" t="s">
        <v>3439</v>
      </c>
      <c r="H1224" s="681" t="s">
        <v>2064</v>
      </c>
      <c r="I1224" s="682">
        <v>36</v>
      </c>
    </row>
    <row r="1225" spans="2:9">
      <c r="B1225" s="681" t="s">
        <v>3442</v>
      </c>
      <c r="C1225" s="681" t="s">
        <v>2988</v>
      </c>
      <c r="D1225" s="681" t="s">
        <v>975</v>
      </c>
      <c r="E1225" s="681" t="s">
        <v>3443</v>
      </c>
      <c r="F1225" s="681" t="s">
        <v>1258</v>
      </c>
      <c r="G1225" s="681" t="s">
        <v>3439</v>
      </c>
      <c r="H1225" s="681" t="s">
        <v>2064</v>
      </c>
      <c r="I1225" s="682">
        <v>221</v>
      </c>
    </row>
    <row r="1226" spans="2:9">
      <c r="B1226" s="681" t="s">
        <v>3444</v>
      </c>
      <c r="C1226" s="681" t="s">
        <v>2988</v>
      </c>
      <c r="D1226" s="681" t="s">
        <v>975</v>
      </c>
      <c r="E1226" s="681" t="s">
        <v>3445</v>
      </c>
      <c r="F1226" s="681" t="s">
        <v>1258</v>
      </c>
      <c r="G1226" s="681" t="s">
        <v>3439</v>
      </c>
      <c r="H1226" s="681" t="s">
        <v>2064</v>
      </c>
      <c r="I1226" s="682">
        <v>4.0999999999999996</v>
      </c>
    </row>
    <row r="1227" spans="2:9">
      <c r="B1227" s="681" t="s">
        <v>3446</v>
      </c>
      <c r="C1227" s="681" t="s">
        <v>2988</v>
      </c>
      <c r="D1227" s="681" t="s">
        <v>975</v>
      </c>
      <c r="E1227" s="681" t="s">
        <v>3447</v>
      </c>
      <c r="F1227" s="681" t="s">
        <v>1258</v>
      </c>
      <c r="G1227" s="681" t="s">
        <v>3439</v>
      </c>
      <c r="H1227" s="681" t="s">
        <v>2064</v>
      </c>
      <c r="I1227" s="682">
        <v>13.5</v>
      </c>
    </row>
    <row r="1228" spans="2:9">
      <c r="B1228" s="681" t="s">
        <v>3448</v>
      </c>
      <c r="C1228" s="681" t="s">
        <v>2988</v>
      </c>
      <c r="D1228" s="681" t="s">
        <v>975</v>
      </c>
      <c r="E1228" s="681" t="s">
        <v>3449</v>
      </c>
      <c r="F1228" s="681" t="s">
        <v>1258</v>
      </c>
      <c r="G1228" s="681" t="s">
        <v>3439</v>
      </c>
      <c r="H1228" s="681" t="s">
        <v>2064</v>
      </c>
      <c r="I1228" s="682">
        <v>4.8</v>
      </c>
    </row>
    <row r="1229" spans="2:9">
      <c r="B1229" s="681" t="s">
        <v>3450</v>
      </c>
      <c r="C1229" s="681" t="s">
        <v>2988</v>
      </c>
      <c r="D1229" s="681" t="s">
        <v>975</v>
      </c>
      <c r="E1229" s="681" t="s">
        <v>3451</v>
      </c>
      <c r="F1229" s="681" t="s">
        <v>1258</v>
      </c>
      <c r="G1229" s="681" t="s">
        <v>3439</v>
      </c>
      <c r="H1229" s="681" t="s">
        <v>2064</v>
      </c>
      <c r="I1229" s="682">
        <v>5.5</v>
      </c>
    </row>
    <row r="1230" spans="2:9">
      <c r="B1230" s="681" t="s">
        <v>3452</v>
      </c>
      <c r="C1230" s="681" t="s">
        <v>2988</v>
      </c>
      <c r="D1230" s="681" t="s">
        <v>975</v>
      </c>
      <c r="E1230" s="681" t="s">
        <v>1789</v>
      </c>
      <c r="F1230" s="681" t="s">
        <v>1258</v>
      </c>
      <c r="G1230" s="681" t="s">
        <v>3453</v>
      </c>
      <c r="H1230" s="681" t="s">
        <v>2064</v>
      </c>
      <c r="I1230" s="682">
        <v>7</v>
      </c>
    </row>
    <row r="1231" spans="2:9">
      <c r="B1231" s="681" t="s">
        <v>3454</v>
      </c>
      <c r="C1231" s="681" t="s">
        <v>2988</v>
      </c>
      <c r="D1231" s="681" t="s">
        <v>975</v>
      </c>
      <c r="E1231" s="681" t="s">
        <v>3455</v>
      </c>
      <c r="F1231" s="681" t="s">
        <v>1258</v>
      </c>
      <c r="G1231" s="681" t="s">
        <v>3453</v>
      </c>
      <c r="H1231" s="681" t="s">
        <v>2064</v>
      </c>
      <c r="I1231" s="682">
        <v>9.6999999999999993</v>
      </c>
    </row>
    <row r="1232" spans="2:9">
      <c r="B1232" s="681" t="s">
        <v>3456</v>
      </c>
      <c r="C1232" s="681" t="s">
        <v>2988</v>
      </c>
      <c r="D1232" s="681" t="s">
        <v>975</v>
      </c>
      <c r="E1232" s="681" t="s">
        <v>3457</v>
      </c>
      <c r="F1232" s="681" t="s">
        <v>1258</v>
      </c>
      <c r="G1232" s="681" t="s">
        <v>3453</v>
      </c>
      <c r="H1232" s="681" t="s">
        <v>2064</v>
      </c>
      <c r="I1232" s="682">
        <v>3</v>
      </c>
    </row>
    <row r="1233" spans="2:9">
      <c r="B1233" s="681" t="s">
        <v>3458</v>
      </c>
      <c r="C1233" s="681" t="s">
        <v>2988</v>
      </c>
      <c r="D1233" s="681" t="s">
        <v>975</v>
      </c>
      <c r="E1233" s="681" t="s">
        <v>1276</v>
      </c>
      <c r="F1233" s="681" t="s">
        <v>1258</v>
      </c>
      <c r="G1233" s="681" t="s">
        <v>3459</v>
      </c>
      <c r="H1233" s="681" t="s">
        <v>2064</v>
      </c>
      <c r="I1233" s="682">
        <v>18.100000000000001</v>
      </c>
    </row>
    <row r="1234" spans="2:9">
      <c r="B1234" s="681" t="s">
        <v>3460</v>
      </c>
      <c r="C1234" s="681" t="s">
        <v>2988</v>
      </c>
      <c r="D1234" s="681" t="s">
        <v>975</v>
      </c>
      <c r="E1234" s="681" t="s">
        <v>3461</v>
      </c>
      <c r="F1234" s="681" t="s">
        <v>1258</v>
      </c>
      <c r="G1234" s="681" t="s">
        <v>3459</v>
      </c>
      <c r="H1234" s="681" t="s">
        <v>2064</v>
      </c>
      <c r="I1234" s="682">
        <v>4.7</v>
      </c>
    </row>
    <row r="1235" spans="2:9">
      <c r="B1235" s="681" t="s">
        <v>3462</v>
      </c>
      <c r="C1235" s="681" t="s">
        <v>2988</v>
      </c>
      <c r="D1235" s="681" t="s">
        <v>975</v>
      </c>
      <c r="E1235" s="681" t="s">
        <v>3463</v>
      </c>
      <c r="F1235" s="681" t="s">
        <v>1258</v>
      </c>
      <c r="G1235" s="681" t="s">
        <v>3464</v>
      </c>
      <c r="H1235" s="681" t="s">
        <v>2064</v>
      </c>
      <c r="I1235" s="682">
        <v>18.3</v>
      </c>
    </row>
    <row r="1236" spans="2:9">
      <c r="B1236" s="681" t="s">
        <v>3465</v>
      </c>
      <c r="C1236" s="681" t="s">
        <v>2988</v>
      </c>
      <c r="D1236" s="681" t="s">
        <v>975</v>
      </c>
      <c r="E1236" s="681" t="s">
        <v>2374</v>
      </c>
      <c r="F1236" s="681" t="s">
        <v>1258</v>
      </c>
      <c r="G1236" s="681" t="s">
        <v>3466</v>
      </c>
      <c r="H1236" s="681" t="s">
        <v>2064</v>
      </c>
      <c r="I1236" s="682">
        <v>17</v>
      </c>
    </row>
    <row r="1237" spans="2:9">
      <c r="B1237" s="681" t="s">
        <v>3467</v>
      </c>
      <c r="C1237" s="681" t="s">
        <v>2988</v>
      </c>
      <c r="D1237" s="681" t="s">
        <v>975</v>
      </c>
      <c r="E1237" s="681" t="s">
        <v>3468</v>
      </c>
      <c r="F1237" s="681" t="s">
        <v>1258</v>
      </c>
      <c r="G1237" s="681" t="s">
        <v>3469</v>
      </c>
      <c r="H1237" s="681" t="s">
        <v>2064</v>
      </c>
      <c r="I1237" s="682">
        <v>12.6</v>
      </c>
    </row>
    <row r="1238" spans="2:9">
      <c r="B1238" s="681" t="s">
        <v>3470</v>
      </c>
      <c r="C1238" s="681" t="s">
        <v>2988</v>
      </c>
      <c r="D1238" s="681" t="s">
        <v>975</v>
      </c>
      <c r="E1238" s="681" t="s">
        <v>1953</v>
      </c>
      <c r="F1238" s="681" t="s">
        <v>1258</v>
      </c>
      <c r="G1238" s="681" t="s">
        <v>3469</v>
      </c>
      <c r="H1238" s="681" t="s">
        <v>2064</v>
      </c>
      <c r="I1238" s="682">
        <v>12.5</v>
      </c>
    </row>
    <row r="1239" spans="2:9">
      <c r="B1239" s="681" t="s">
        <v>3471</v>
      </c>
      <c r="C1239" s="681" t="s">
        <v>2988</v>
      </c>
      <c r="D1239" s="681" t="s">
        <v>975</v>
      </c>
      <c r="E1239" s="681" t="s">
        <v>2533</v>
      </c>
      <c r="F1239" s="681" t="s">
        <v>1258</v>
      </c>
      <c r="G1239" s="681" t="s">
        <v>3469</v>
      </c>
      <c r="H1239" s="681" t="s">
        <v>2064</v>
      </c>
      <c r="I1239" s="682">
        <v>12.6</v>
      </c>
    </row>
    <row r="1240" spans="2:9">
      <c r="B1240" s="681" t="s">
        <v>3472</v>
      </c>
      <c r="C1240" s="681" t="s">
        <v>2988</v>
      </c>
      <c r="D1240" s="681" t="s">
        <v>975</v>
      </c>
      <c r="E1240" s="681" t="s">
        <v>3473</v>
      </c>
      <c r="F1240" s="681" t="s">
        <v>1258</v>
      </c>
      <c r="G1240" s="681" t="s">
        <v>3469</v>
      </c>
      <c r="H1240" s="681" t="s">
        <v>2064</v>
      </c>
      <c r="I1240" s="682">
        <v>7.7</v>
      </c>
    </row>
    <row r="1241" spans="2:9">
      <c r="B1241" s="681" t="s">
        <v>3474</v>
      </c>
      <c r="C1241" s="681" t="s">
        <v>2988</v>
      </c>
      <c r="D1241" s="681" t="s">
        <v>975</v>
      </c>
      <c r="E1241" s="681" t="s">
        <v>3475</v>
      </c>
      <c r="F1241" s="681" t="s">
        <v>1258</v>
      </c>
      <c r="G1241" s="681" t="s">
        <v>3469</v>
      </c>
      <c r="H1241" s="681" t="s">
        <v>2064</v>
      </c>
      <c r="I1241" s="682">
        <v>59.2</v>
      </c>
    </row>
    <row r="1242" spans="2:9">
      <c r="B1242" s="681" t="s">
        <v>3476</v>
      </c>
      <c r="C1242" s="681" t="s">
        <v>2988</v>
      </c>
      <c r="D1242" s="681" t="s">
        <v>975</v>
      </c>
      <c r="E1242" s="681" t="s">
        <v>3477</v>
      </c>
      <c r="F1242" s="681" t="s">
        <v>1258</v>
      </c>
      <c r="G1242" s="681" t="s">
        <v>3469</v>
      </c>
      <c r="H1242" s="681" t="s">
        <v>2064</v>
      </c>
      <c r="I1242" s="682">
        <v>50</v>
      </c>
    </row>
    <row r="1243" spans="2:9">
      <c r="B1243" s="681" t="s">
        <v>3478</v>
      </c>
      <c r="C1243" s="681" t="s">
        <v>2988</v>
      </c>
      <c r="D1243" s="681" t="s">
        <v>975</v>
      </c>
      <c r="E1243" s="681" t="s">
        <v>3479</v>
      </c>
      <c r="F1243" s="681" t="s">
        <v>1258</v>
      </c>
      <c r="G1243" s="681" t="s">
        <v>3469</v>
      </c>
      <c r="H1243" s="681" t="s">
        <v>2064</v>
      </c>
      <c r="I1243" s="682">
        <v>50</v>
      </c>
    </row>
    <row r="1244" spans="2:9">
      <c r="B1244" s="681" t="s">
        <v>3480</v>
      </c>
      <c r="C1244" s="681" t="s">
        <v>2988</v>
      </c>
      <c r="D1244" s="681" t="s">
        <v>975</v>
      </c>
      <c r="E1244" s="681" t="s">
        <v>3481</v>
      </c>
      <c r="F1244" s="681" t="s">
        <v>1258</v>
      </c>
      <c r="G1244" s="681" t="s">
        <v>3469</v>
      </c>
      <c r="H1244" s="681" t="s">
        <v>2064</v>
      </c>
      <c r="I1244" s="682">
        <v>40</v>
      </c>
    </row>
    <row r="1245" spans="2:9">
      <c r="B1245" s="681" t="s">
        <v>3482</v>
      </c>
      <c r="C1245" s="681" t="s">
        <v>2988</v>
      </c>
      <c r="D1245" s="681" t="s">
        <v>975</v>
      </c>
      <c r="E1245" s="681" t="s">
        <v>3176</v>
      </c>
      <c r="F1245" s="681" t="s">
        <v>1258</v>
      </c>
      <c r="G1245" s="681" t="s">
        <v>3469</v>
      </c>
      <c r="H1245" s="681" t="s">
        <v>2064</v>
      </c>
      <c r="I1245" s="682">
        <v>13.5</v>
      </c>
    </row>
    <row r="1246" spans="2:9">
      <c r="B1246" s="681" t="s">
        <v>3483</v>
      </c>
      <c r="C1246" s="681" t="s">
        <v>2988</v>
      </c>
      <c r="D1246" s="681" t="s">
        <v>975</v>
      </c>
      <c r="E1246" s="681" t="s">
        <v>3484</v>
      </c>
      <c r="F1246" s="681" t="s">
        <v>1258</v>
      </c>
      <c r="G1246" s="681" t="s">
        <v>3469</v>
      </c>
      <c r="H1246" s="681" t="s">
        <v>2064</v>
      </c>
      <c r="I1246" s="682">
        <v>2.7</v>
      </c>
    </row>
    <row r="1247" spans="2:9">
      <c r="B1247" s="681" t="s">
        <v>3485</v>
      </c>
      <c r="C1247" s="681" t="s">
        <v>2988</v>
      </c>
      <c r="D1247" s="681" t="s">
        <v>975</v>
      </c>
      <c r="E1247" s="681" t="s">
        <v>1449</v>
      </c>
      <c r="F1247" s="681" t="s">
        <v>1258</v>
      </c>
      <c r="G1247" s="681" t="s">
        <v>2386</v>
      </c>
      <c r="H1247" s="681" t="s">
        <v>1472</v>
      </c>
      <c r="I1247" s="682">
        <v>6</v>
      </c>
    </row>
    <row r="1248" spans="2:9">
      <c r="B1248" s="681" t="s">
        <v>3486</v>
      </c>
      <c r="C1248" s="681" t="s">
        <v>2988</v>
      </c>
      <c r="D1248" s="681" t="s">
        <v>975</v>
      </c>
      <c r="E1248" s="681" t="s">
        <v>3487</v>
      </c>
      <c r="F1248" s="681" t="s">
        <v>977</v>
      </c>
      <c r="G1248" s="681" t="s">
        <v>2063</v>
      </c>
      <c r="H1248" s="681" t="s">
        <v>2393</v>
      </c>
      <c r="I1248" s="682">
        <v>32.5</v>
      </c>
    </row>
    <row r="1249" spans="2:9">
      <c r="B1249" s="681" t="s">
        <v>3488</v>
      </c>
      <c r="C1249" s="681" t="s">
        <v>2988</v>
      </c>
      <c r="D1249" s="681" t="s">
        <v>975</v>
      </c>
      <c r="E1249" s="681" t="s">
        <v>3489</v>
      </c>
      <c r="F1249" s="681" t="s">
        <v>977</v>
      </c>
      <c r="G1249" s="681" t="s">
        <v>3107</v>
      </c>
      <c r="H1249" s="681" t="s">
        <v>3490</v>
      </c>
      <c r="I1249" s="682">
        <v>46</v>
      </c>
    </row>
    <row r="1250" spans="2:9">
      <c r="B1250" s="681" t="s">
        <v>3491</v>
      </c>
      <c r="C1250" s="681" t="s">
        <v>2988</v>
      </c>
      <c r="D1250" s="681" t="s">
        <v>975</v>
      </c>
      <c r="E1250" s="681" t="s">
        <v>2388</v>
      </c>
      <c r="F1250" s="681" t="s">
        <v>977</v>
      </c>
      <c r="G1250" s="681" t="s">
        <v>3107</v>
      </c>
      <c r="H1250" s="681" t="s">
        <v>3490</v>
      </c>
      <c r="I1250" s="682">
        <v>19.600000000000001</v>
      </c>
    </row>
    <row r="1251" spans="2:9">
      <c r="B1251" s="681" t="s">
        <v>3492</v>
      </c>
      <c r="C1251" s="681" t="s">
        <v>2988</v>
      </c>
      <c r="D1251" s="681" t="s">
        <v>975</v>
      </c>
      <c r="E1251" s="681" t="s">
        <v>3493</v>
      </c>
      <c r="F1251" s="681" t="s">
        <v>977</v>
      </c>
      <c r="G1251" s="681" t="s">
        <v>3107</v>
      </c>
      <c r="H1251" s="681" t="s">
        <v>3490</v>
      </c>
      <c r="I1251" s="682">
        <v>6.8</v>
      </c>
    </row>
    <row r="1252" spans="2:9">
      <c r="B1252" s="681" t="s">
        <v>3494</v>
      </c>
      <c r="C1252" s="681" t="s">
        <v>2988</v>
      </c>
      <c r="D1252" s="681" t="s">
        <v>975</v>
      </c>
      <c r="E1252" s="681" t="s">
        <v>1572</v>
      </c>
      <c r="F1252" s="681" t="s">
        <v>977</v>
      </c>
      <c r="G1252" s="681" t="s">
        <v>3107</v>
      </c>
      <c r="H1252" s="681" t="s">
        <v>3490</v>
      </c>
      <c r="I1252" s="682">
        <v>10.7</v>
      </c>
    </row>
    <row r="1253" spans="2:9">
      <c r="B1253" s="681" t="s">
        <v>3495</v>
      </c>
      <c r="C1253" s="681" t="s">
        <v>2988</v>
      </c>
      <c r="D1253" s="681" t="s">
        <v>975</v>
      </c>
      <c r="E1253" s="681" t="s">
        <v>3496</v>
      </c>
      <c r="F1253" s="681" t="s">
        <v>977</v>
      </c>
      <c r="G1253" s="681" t="s">
        <v>3107</v>
      </c>
      <c r="H1253" s="681" t="s">
        <v>3490</v>
      </c>
      <c r="I1253" s="682">
        <v>13.6</v>
      </c>
    </row>
    <row r="1254" spans="2:9">
      <c r="B1254" s="681" t="s">
        <v>3497</v>
      </c>
      <c r="C1254" s="681" t="s">
        <v>2988</v>
      </c>
      <c r="D1254" s="681" t="s">
        <v>975</v>
      </c>
      <c r="E1254" s="681" t="s">
        <v>3498</v>
      </c>
      <c r="F1254" s="681" t="s">
        <v>977</v>
      </c>
      <c r="G1254" s="681" t="s">
        <v>3107</v>
      </c>
      <c r="H1254" s="681" t="s">
        <v>3490</v>
      </c>
      <c r="I1254" s="682">
        <v>18.600000000000001</v>
      </c>
    </row>
    <row r="1255" spans="2:9">
      <c r="B1255" s="681" t="s">
        <v>3499</v>
      </c>
      <c r="C1255" s="681" t="s">
        <v>2988</v>
      </c>
      <c r="D1255" s="681" t="s">
        <v>975</v>
      </c>
      <c r="E1255" s="681" t="s">
        <v>3500</v>
      </c>
      <c r="F1255" s="681" t="s">
        <v>977</v>
      </c>
      <c r="G1255" s="681" t="s">
        <v>3107</v>
      </c>
      <c r="H1255" s="681" t="s">
        <v>3490</v>
      </c>
      <c r="I1255" s="682">
        <v>118</v>
      </c>
    </row>
    <row r="1256" spans="2:9">
      <c r="B1256" s="681" t="s">
        <v>3501</v>
      </c>
      <c r="C1256" s="681" t="s">
        <v>2988</v>
      </c>
      <c r="D1256" s="681" t="s">
        <v>975</v>
      </c>
      <c r="E1256" s="681" t="s">
        <v>3502</v>
      </c>
      <c r="F1256" s="681" t="s">
        <v>977</v>
      </c>
      <c r="G1256" s="681" t="s">
        <v>3107</v>
      </c>
      <c r="H1256" s="681" t="s">
        <v>3490</v>
      </c>
      <c r="I1256" s="682">
        <v>30</v>
      </c>
    </row>
    <row r="1257" spans="2:9">
      <c r="B1257" s="681" t="s">
        <v>3503</v>
      </c>
      <c r="C1257" s="681" t="s">
        <v>2988</v>
      </c>
      <c r="D1257" s="681" t="s">
        <v>975</v>
      </c>
      <c r="E1257" s="681" t="s">
        <v>3504</v>
      </c>
      <c r="F1257" s="681" t="s">
        <v>977</v>
      </c>
      <c r="G1257" s="681" t="s">
        <v>3107</v>
      </c>
      <c r="H1257" s="681" t="s">
        <v>3490</v>
      </c>
      <c r="I1257" s="682">
        <v>52</v>
      </c>
    </row>
    <row r="1258" spans="2:9">
      <c r="B1258" s="681" t="s">
        <v>3505</v>
      </c>
      <c r="C1258" s="681" t="s">
        <v>2988</v>
      </c>
      <c r="D1258" s="681" t="s">
        <v>975</v>
      </c>
      <c r="E1258" s="681" t="s">
        <v>3506</v>
      </c>
      <c r="F1258" s="681" t="s">
        <v>977</v>
      </c>
      <c r="G1258" s="681" t="s">
        <v>3107</v>
      </c>
      <c r="H1258" s="681" t="s">
        <v>3490</v>
      </c>
      <c r="I1258" s="682">
        <v>6.1</v>
      </c>
    </row>
    <row r="1259" spans="2:9">
      <c r="B1259" s="681" t="s">
        <v>3507</v>
      </c>
      <c r="C1259" s="681" t="s">
        <v>2988</v>
      </c>
      <c r="D1259" s="681" t="s">
        <v>975</v>
      </c>
      <c r="E1259" s="681" t="s">
        <v>3508</v>
      </c>
      <c r="F1259" s="681" t="s">
        <v>977</v>
      </c>
      <c r="G1259" s="681" t="s">
        <v>3107</v>
      </c>
      <c r="H1259" s="681" t="s">
        <v>3490</v>
      </c>
      <c r="I1259" s="682">
        <v>5.7</v>
      </c>
    </row>
    <row r="1260" spans="2:9">
      <c r="B1260" s="681" t="s">
        <v>3509</v>
      </c>
      <c r="C1260" s="681" t="s">
        <v>2988</v>
      </c>
      <c r="D1260" s="681" t="s">
        <v>975</v>
      </c>
      <c r="E1260" s="681" t="s">
        <v>1198</v>
      </c>
      <c r="F1260" s="681" t="s">
        <v>946</v>
      </c>
      <c r="G1260" s="681" t="s">
        <v>3284</v>
      </c>
      <c r="H1260" s="681" t="s">
        <v>3490</v>
      </c>
      <c r="I1260" s="682">
        <v>12.5</v>
      </c>
    </row>
    <row r="1261" spans="2:9">
      <c r="B1261" s="681" t="s">
        <v>3510</v>
      </c>
      <c r="C1261" s="681" t="s">
        <v>2988</v>
      </c>
      <c r="D1261" s="681" t="s">
        <v>975</v>
      </c>
      <c r="E1261" s="681" t="s">
        <v>3511</v>
      </c>
      <c r="F1261" s="681" t="s">
        <v>946</v>
      </c>
      <c r="G1261" s="681" t="s">
        <v>3284</v>
      </c>
      <c r="H1261" s="681" t="s">
        <v>3490</v>
      </c>
      <c r="I1261" s="682">
        <v>13.5</v>
      </c>
    </row>
    <row r="1262" spans="2:9">
      <c r="B1262" s="681" t="s">
        <v>3512</v>
      </c>
      <c r="C1262" s="681" t="s">
        <v>2988</v>
      </c>
      <c r="D1262" s="681" t="s">
        <v>975</v>
      </c>
      <c r="E1262" s="681" t="s">
        <v>3513</v>
      </c>
      <c r="F1262" s="681" t="s">
        <v>946</v>
      </c>
      <c r="G1262" s="681" t="s">
        <v>3030</v>
      </c>
      <c r="H1262" s="681" t="s">
        <v>3490</v>
      </c>
      <c r="I1262" s="682">
        <v>56.5</v>
      </c>
    </row>
    <row r="1263" spans="2:9">
      <c r="B1263" s="681" t="s">
        <v>3514</v>
      </c>
      <c r="C1263" s="681" t="s">
        <v>2988</v>
      </c>
      <c r="D1263" s="681" t="s">
        <v>975</v>
      </c>
      <c r="E1263" s="681" t="s">
        <v>3515</v>
      </c>
      <c r="F1263" s="681" t="s">
        <v>946</v>
      </c>
      <c r="G1263" s="681" t="s">
        <v>3030</v>
      </c>
      <c r="H1263" s="681" t="s">
        <v>3490</v>
      </c>
      <c r="I1263" s="682">
        <v>8.8000000000000007</v>
      </c>
    </row>
    <row r="1264" spans="2:9">
      <c r="B1264" s="681" t="s">
        <v>3516</v>
      </c>
      <c r="C1264" s="681" t="s">
        <v>2988</v>
      </c>
      <c r="D1264" s="681" t="s">
        <v>975</v>
      </c>
      <c r="E1264" s="681" t="s">
        <v>3517</v>
      </c>
      <c r="F1264" s="681" t="s">
        <v>946</v>
      </c>
      <c r="G1264" s="681" t="s">
        <v>3030</v>
      </c>
      <c r="H1264" s="681" t="s">
        <v>3490</v>
      </c>
      <c r="I1264" s="682">
        <v>4.5999999999999996</v>
      </c>
    </row>
    <row r="1265" spans="2:9">
      <c r="B1265" s="681" t="s">
        <v>3518</v>
      </c>
      <c r="C1265" s="681" t="s">
        <v>2988</v>
      </c>
      <c r="D1265" s="681" t="s">
        <v>975</v>
      </c>
      <c r="E1265" s="681" t="s">
        <v>3519</v>
      </c>
      <c r="F1265" s="681" t="s">
        <v>946</v>
      </c>
      <c r="G1265" s="681" t="s">
        <v>3030</v>
      </c>
      <c r="H1265" s="681" t="s">
        <v>3490</v>
      </c>
      <c r="I1265" s="682">
        <v>4.7</v>
      </c>
    </row>
    <row r="1266" spans="2:9">
      <c r="B1266" s="681" t="s">
        <v>3520</v>
      </c>
      <c r="C1266" s="681" t="s">
        <v>2988</v>
      </c>
      <c r="D1266" s="681" t="s">
        <v>975</v>
      </c>
      <c r="E1266" s="681" t="s">
        <v>3521</v>
      </c>
      <c r="F1266" s="681" t="s">
        <v>946</v>
      </c>
      <c r="G1266" s="681" t="s">
        <v>3030</v>
      </c>
      <c r="H1266" s="681" t="s">
        <v>3490</v>
      </c>
      <c r="I1266" s="682">
        <v>14.6</v>
      </c>
    </row>
    <row r="1267" spans="2:9">
      <c r="B1267" s="681" t="s">
        <v>3522</v>
      </c>
      <c r="C1267" s="681" t="s">
        <v>2988</v>
      </c>
      <c r="D1267" s="681" t="s">
        <v>975</v>
      </c>
      <c r="E1267" s="681" t="s">
        <v>3523</v>
      </c>
      <c r="F1267" s="681" t="s">
        <v>1258</v>
      </c>
      <c r="G1267" s="681" t="s">
        <v>3524</v>
      </c>
      <c r="H1267" s="681" t="s">
        <v>3490</v>
      </c>
      <c r="I1267" s="682">
        <v>12.9</v>
      </c>
    </row>
    <row r="1268" spans="2:9">
      <c r="B1268" s="681" t="s">
        <v>3525</v>
      </c>
      <c r="C1268" s="681" t="s">
        <v>2988</v>
      </c>
      <c r="D1268" s="681" t="s">
        <v>975</v>
      </c>
      <c r="E1268" s="681" t="s">
        <v>3526</v>
      </c>
      <c r="F1268" s="681" t="s">
        <v>1258</v>
      </c>
      <c r="G1268" s="681" t="s">
        <v>3524</v>
      </c>
      <c r="H1268" s="681" t="s">
        <v>3490</v>
      </c>
      <c r="I1268" s="682">
        <v>132.6</v>
      </c>
    </row>
    <row r="1269" spans="2:9">
      <c r="B1269" s="681" t="s">
        <v>3527</v>
      </c>
      <c r="C1269" s="681" t="s">
        <v>2988</v>
      </c>
      <c r="D1269" s="681" t="s">
        <v>975</v>
      </c>
      <c r="E1269" s="681" t="s">
        <v>3528</v>
      </c>
      <c r="F1269" s="681" t="s">
        <v>1258</v>
      </c>
      <c r="G1269" s="681" t="s">
        <v>3524</v>
      </c>
      <c r="H1269" s="681" t="s">
        <v>3490</v>
      </c>
      <c r="I1269" s="682">
        <v>2</v>
      </c>
    </row>
    <row r="1270" spans="2:9">
      <c r="B1270" s="681" t="s">
        <v>3529</v>
      </c>
      <c r="C1270" s="681" t="s">
        <v>2988</v>
      </c>
      <c r="D1270" s="681" t="s">
        <v>975</v>
      </c>
      <c r="E1270" s="681" t="s">
        <v>1414</v>
      </c>
      <c r="F1270" s="681" t="s">
        <v>1258</v>
      </c>
      <c r="G1270" s="681" t="s">
        <v>3524</v>
      </c>
      <c r="H1270" s="681" t="s">
        <v>3490</v>
      </c>
      <c r="I1270" s="682">
        <v>4.3</v>
      </c>
    </row>
    <row r="1271" spans="2:9">
      <c r="B1271" s="681" t="s">
        <v>3530</v>
      </c>
      <c r="C1271" s="681" t="s">
        <v>2988</v>
      </c>
      <c r="D1271" s="681" t="s">
        <v>975</v>
      </c>
      <c r="E1271" s="681" t="s">
        <v>3531</v>
      </c>
      <c r="F1271" s="681" t="s">
        <v>1258</v>
      </c>
      <c r="G1271" s="681" t="s">
        <v>3524</v>
      </c>
      <c r="H1271" s="681" t="s">
        <v>3490</v>
      </c>
      <c r="I1271" s="682">
        <v>12.8</v>
      </c>
    </row>
    <row r="1272" spans="2:9">
      <c r="B1272" s="681" t="s">
        <v>3532</v>
      </c>
      <c r="C1272" s="681" t="s">
        <v>2988</v>
      </c>
      <c r="D1272" s="681" t="s">
        <v>975</v>
      </c>
      <c r="E1272" s="681" t="s">
        <v>3533</v>
      </c>
      <c r="F1272" s="681" t="s">
        <v>1258</v>
      </c>
      <c r="G1272" s="681" t="s">
        <v>3524</v>
      </c>
      <c r="H1272" s="681" t="s">
        <v>3490</v>
      </c>
      <c r="I1272" s="682">
        <v>10.7</v>
      </c>
    </row>
    <row r="1273" spans="2:9">
      <c r="B1273" s="681" t="s">
        <v>3534</v>
      </c>
      <c r="C1273" s="681" t="s">
        <v>2988</v>
      </c>
      <c r="D1273" s="681" t="s">
        <v>975</v>
      </c>
      <c r="E1273" s="681" t="s">
        <v>3535</v>
      </c>
      <c r="F1273" s="681" t="s">
        <v>1258</v>
      </c>
      <c r="G1273" s="681" t="s">
        <v>3536</v>
      </c>
      <c r="H1273" s="681" t="s">
        <v>3490</v>
      </c>
      <c r="I1273" s="682">
        <v>2.7</v>
      </c>
    </row>
    <row r="1274" spans="2:9">
      <c r="B1274" s="681" t="s">
        <v>3537</v>
      </c>
      <c r="C1274" s="681" t="s">
        <v>2988</v>
      </c>
      <c r="D1274" s="681" t="s">
        <v>975</v>
      </c>
      <c r="E1274" s="681" t="s">
        <v>3538</v>
      </c>
      <c r="F1274" s="681" t="s">
        <v>1258</v>
      </c>
      <c r="G1274" s="681" t="s">
        <v>3536</v>
      </c>
      <c r="H1274" s="681" t="s">
        <v>3490</v>
      </c>
      <c r="I1274" s="682">
        <v>12.4</v>
      </c>
    </row>
    <row r="1275" spans="2:9">
      <c r="B1275" s="681" t="s">
        <v>3539</v>
      </c>
      <c r="C1275" s="681" t="s">
        <v>2988</v>
      </c>
      <c r="D1275" s="681" t="s">
        <v>975</v>
      </c>
      <c r="E1275" s="681" t="s">
        <v>3540</v>
      </c>
      <c r="F1275" s="681" t="s">
        <v>1258</v>
      </c>
      <c r="G1275" s="681" t="s">
        <v>3536</v>
      </c>
      <c r="H1275" s="681" t="s">
        <v>3490</v>
      </c>
      <c r="I1275" s="682">
        <v>13.4</v>
      </c>
    </row>
    <row r="1276" spans="2:9">
      <c r="B1276" s="681" t="s">
        <v>3541</v>
      </c>
      <c r="C1276" s="681" t="s">
        <v>2988</v>
      </c>
      <c r="D1276" s="681" t="s">
        <v>975</v>
      </c>
      <c r="E1276" s="681" t="s">
        <v>3542</v>
      </c>
      <c r="F1276" s="681" t="s">
        <v>1258</v>
      </c>
      <c r="G1276" s="681" t="s">
        <v>3536</v>
      </c>
      <c r="H1276" s="681" t="s">
        <v>3490</v>
      </c>
      <c r="I1276" s="682">
        <v>15</v>
      </c>
    </row>
    <row r="1277" spans="2:9">
      <c r="B1277" s="681" t="s">
        <v>3543</v>
      </c>
      <c r="C1277" s="681" t="s">
        <v>2988</v>
      </c>
      <c r="D1277" s="681" t="s">
        <v>975</v>
      </c>
      <c r="E1277" s="681" t="s">
        <v>3544</v>
      </c>
      <c r="F1277" s="681" t="s">
        <v>1258</v>
      </c>
      <c r="G1277" s="681" t="s">
        <v>3536</v>
      </c>
      <c r="H1277" s="681" t="s">
        <v>3490</v>
      </c>
      <c r="I1277" s="682">
        <v>15</v>
      </c>
    </row>
    <row r="1278" spans="2:9">
      <c r="B1278" s="681" t="s">
        <v>3545</v>
      </c>
      <c r="C1278" s="681" t="s">
        <v>2988</v>
      </c>
      <c r="D1278" s="681" t="s">
        <v>975</v>
      </c>
      <c r="E1278" s="681" t="s">
        <v>3546</v>
      </c>
      <c r="F1278" s="681" t="s">
        <v>1258</v>
      </c>
      <c r="G1278" s="681" t="s">
        <v>3536</v>
      </c>
      <c r="H1278" s="681" t="s">
        <v>3490</v>
      </c>
      <c r="I1278" s="682">
        <v>19.100000000000001</v>
      </c>
    </row>
    <row r="1279" spans="2:9">
      <c r="B1279" s="681" t="s">
        <v>3547</v>
      </c>
      <c r="C1279" s="681" t="s">
        <v>2988</v>
      </c>
      <c r="D1279" s="681" t="s">
        <v>975</v>
      </c>
      <c r="E1279" s="681" t="s">
        <v>3548</v>
      </c>
      <c r="F1279" s="681" t="s">
        <v>1258</v>
      </c>
      <c r="G1279" s="681" t="s">
        <v>3536</v>
      </c>
      <c r="H1279" s="681" t="s">
        <v>3490</v>
      </c>
      <c r="I1279" s="682">
        <v>19.100000000000001</v>
      </c>
    </row>
    <row r="1280" spans="2:9">
      <c r="B1280" s="681" t="s">
        <v>3549</v>
      </c>
      <c r="C1280" s="681" t="s">
        <v>2988</v>
      </c>
      <c r="D1280" s="681" t="s">
        <v>975</v>
      </c>
      <c r="E1280" s="681" t="s">
        <v>3550</v>
      </c>
      <c r="F1280" s="681" t="s">
        <v>1258</v>
      </c>
      <c r="G1280" s="681" t="s">
        <v>3536</v>
      </c>
      <c r="H1280" s="681" t="s">
        <v>3490</v>
      </c>
      <c r="I1280" s="682">
        <v>26</v>
      </c>
    </row>
    <row r="1281" spans="2:9">
      <c r="B1281" s="681" t="s">
        <v>3551</v>
      </c>
      <c r="C1281" s="681" t="s">
        <v>2988</v>
      </c>
      <c r="D1281" s="681" t="s">
        <v>975</v>
      </c>
      <c r="E1281" s="681" t="s">
        <v>3542</v>
      </c>
      <c r="F1281" s="681" t="s">
        <v>1258</v>
      </c>
      <c r="G1281" s="681" t="s">
        <v>3536</v>
      </c>
      <c r="H1281" s="681" t="s">
        <v>3490</v>
      </c>
      <c r="I1281" s="682">
        <v>24.5</v>
      </c>
    </row>
    <row r="1282" spans="2:9">
      <c r="B1282" s="681" t="s">
        <v>3552</v>
      </c>
      <c r="C1282" s="681" t="s">
        <v>2988</v>
      </c>
      <c r="D1282" s="681" t="s">
        <v>975</v>
      </c>
      <c r="E1282" s="681" t="s">
        <v>3553</v>
      </c>
      <c r="F1282" s="681" t="s">
        <v>1258</v>
      </c>
      <c r="G1282" s="681" t="s">
        <v>3536</v>
      </c>
      <c r="H1282" s="681" t="s">
        <v>3490</v>
      </c>
      <c r="I1282" s="682">
        <v>15.4</v>
      </c>
    </row>
    <row r="1283" spans="2:9">
      <c r="B1283" s="681" t="s">
        <v>3554</v>
      </c>
      <c r="C1283" s="681" t="s">
        <v>2988</v>
      </c>
      <c r="D1283" s="681" t="s">
        <v>975</v>
      </c>
      <c r="E1283" s="681" t="s">
        <v>3555</v>
      </c>
      <c r="F1283" s="681" t="s">
        <v>1258</v>
      </c>
      <c r="G1283" s="681" t="s">
        <v>3536</v>
      </c>
      <c r="H1283" s="681" t="s">
        <v>3490</v>
      </c>
      <c r="I1283" s="682">
        <v>2.7</v>
      </c>
    </row>
    <row r="1284" spans="2:9">
      <c r="B1284" s="681" t="s">
        <v>3556</v>
      </c>
      <c r="C1284" s="681" t="s">
        <v>2988</v>
      </c>
      <c r="D1284" s="681" t="s">
        <v>975</v>
      </c>
      <c r="E1284" s="681" t="s">
        <v>3557</v>
      </c>
      <c r="F1284" s="681" t="s">
        <v>1258</v>
      </c>
      <c r="G1284" s="681" t="s">
        <v>3536</v>
      </c>
      <c r="H1284" s="681" t="s">
        <v>3490</v>
      </c>
      <c r="I1284" s="682">
        <v>3.4</v>
      </c>
    </row>
    <row r="1285" spans="2:9">
      <c r="B1285" s="681" t="s">
        <v>3558</v>
      </c>
      <c r="C1285" s="681" t="s">
        <v>2988</v>
      </c>
      <c r="D1285" s="681" t="s">
        <v>975</v>
      </c>
      <c r="E1285" s="681" t="s">
        <v>3559</v>
      </c>
      <c r="F1285" s="681" t="s">
        <v>1258</v>
      </c>
      <c r="G1285" s="681" t="s">
        <v>3536</v>
      </c>
      <c r="H1285" s="681" t="s">
        <v>3490</v>
      </c>
      <c r="I1285" s="682">
        <v>7.5</v>
      </c>
    </row>
    <row r="1286" spans="2:9">
      <c r="B1286" s="681" t="s">
        <v>3560</v>
      </c>
      <c r="C1286" s="681" t="s">
        <v>2988</v>
      </c>
      <c r="D1286" s="681" t="s">
        <v>975</v>
      </c>
      <c r="E1286" s="681" t="s">
        <v>3561</v>
      </c>
      <c r="F1286" s="681" t="s">
        <v>1258</v>
      </c>
      <c r="G1286" s="681" t="s">
        <v>3536</v>
      </c>
      <c r="H1286" s="681" t="s">
        <v>3490</v>
      </c>
      <c r="I1286" s="682">
        <v>6.5</v>
      </c>
    </row>
    <row r="1287" spans="2:9">
      <c r="B1287" s="681" t="s">
        <v>3562</v>
      </c>
      <c r="C1287" s="681" t="s">
        <v>2988</v>
      </c>
      <c r="D1287" s="681" t="s">
        <v>975</v>
      </c>
      <c r="E1287" s="681" t="s">
        <v>3563</v>
      </c>
      <c r="F1287" s="681" t="s">
        <v>1258</v>
      </c>
      <c r="G1287" s="681" t="s">
        <v>3536</v>
      </c>
      <c r="H1287" s="681" t="s">
        <v>3490</v>
      </c>
      <c r="I1287" s="682">
        <v>2.2999999999999998</v>
      </c>
    </row>
    <row r="1288" spans="2:9">
      <c r="B1288" s="681" t="s">
        <v>3564</v>
      </c>
      <c r="C1288" s="681" t="s">
        <v>2988</v>
      </c>
      <c r="D1288" s="681" t="s">
        <v>975</v>
      </c>
      <c r="E1288" s="681" t="s">
        <v>3565</v>
      </c>
      <c r="F1288" s="681" t="s">
        <v>1258</v>
      </c>
      <c r="G1288" s="681" t="s">
        <v>3566</v>
      </c>
      <c r="H1288" s="681" t="s">
        <v>3490</v>
      </c>
      <c r="I1288" s="682">
        <v>151.30000000000001</v>
      </c>
    </row>
    <row r="1289" spans="2:9">
      <c r="B1289" s="681" t="s">
        <v>3567</v>
      </c>
      <c r="C1289" s="681" t="s">
        <v>2988</v>
      </c>
      <c r="D1289" s="681" t="s">
        <v>975</v>
      </c>
      <c r="E1289" s="681" t="s">
        <v>3568</v>
      </c>
      <c r="F1289" s="681" t="s">
        <v>1258</v>
      </c>
      <c r="G1289" s="681" t="s">
        <v>3566</v>
      </c>
      <c r="H1289" s="681" t="s">
        <v>3490</v>
      </c>
      <c r="I1289" s="682">
        <v>153.6</v>
      </c>
    </row>
    <row r="1290" spans="2:9">
      <c r="B1290" s="681" t="s">
        <v>3569</v>
      </c>
      <c r="C1290" s="681" t="s">
        <v>2988</v>
      </c>
      <c r="D1290" s="681" t="s">
        <v>975</v>
      </c>
      <c r="E1290" s="681" t="s">
        <v>1675</v>
      </c>
      <c r="F1290" s="681" t="s">
        <v>1258</v>
      </c>
      <c r="G1290" s="681" t="s">
        <v>3570</v>
      </c>
      <c r="H1290" s="681" t="s">
        <v>3490</v>
      </c>
      <c r="I1290" s="682">
        <v>2.8</v>
      </c>
    </row>
    <row r="1291" spans="2:9">
      <c r="B1291" s="681" t="s">
        <v>3571</v>
      </c>
      <c r="C1291" s="681" t="s">
        <v>2988</v>
      </c>
      <c r="D1291" s="681" t="s">
        <v>975</v>
      </c>
      <c r="E1291" s="681" t="s">
        <v>3572</v>
      </c>
      <c r="F1291" s="681" t="s">
        <v>1258</v>
      </c>
      <c r="G1291" s="681" t="s">
        <v>3570</v>
      </c>
      <c r="H1291" s="681" t="s">
        <v>3490</v>
      </c>
      <c r="I1291" s="682">
        <v>14.5</v>
      </c>
    </row>
    <row r="1292" spans="2:9">
      <c r="B1292" s="681" t="s">
        <v>3573</v>
      </c>
      <c r="C1292" s="681" t="s">
        <v>3574</v>
      </c>
      <c r="D1292" s="681" t="s">
        <v>975</v>
      </c>
      <c r="E1292" s="681" t="s">
        <v>3575</v>
      </c>
      <c r="F1292" s="681" t="s">
        <v>977</v>
      </c>
      <c r="G1292" s="681" t="s">
        <v>2067</v>
      </c>
      <c r="H1292" s="681" t="s">
        <v>3108</v>
      </c>
      <c r="I1292" s="682">
        <v>3.5</v>
      </c>
    </row>
    <row r="1293" spans="2:9">
      <c r="B1293" s="681" t="s">
        <v>3576</v>
      </c>
      <c r="C1293" s="681" t="s">
        <v>3574</v>
      </c>
      <c r="D1293" s="681" t="s">
        <v>975</v>
      </c>
      <c r="E1293" s="681" t="s">
        <v>3577</v>
      </c>
      <c r="F1293" s="681" t="s">
        <v>977</v>
      </c>
      <c r="G1293" s="681" t="s">
        <v>2067</v>
      </c>
      <c r="H1293" s="681" t="s">
        <v>3108</v>
      </c>
      <c r="I1293" s="682">
        <v>4.5</v>
      </c>
    </row>
    <row r="1294" spans="2:9">
      <c r="B1294" s="681" t="s">
        <v>3578</v>
      </c>
      <c r="C1294" s="681" t="s">
        <v>3574</v>
      </c>
      <c r="D1294" s="681" t="s">
        <v>975</v>
      </c>
      <c r="E1294" s="681" t="s">
        <v>3579</v>
      </c>
      <c r="F1294" s="681" t="s">
        <v>977</v>
      </c>
      <c r="G1294" s="681" t="s">
        <v>2067</v>
      </c>
      <c r="H1294" s="681" t="s">
        <v>3108</v>
      </c>
      <c r="I1294" s="682">
        <v>72</v>
      </c>
    </row>
    <row r="1295" spans="2:9">
      <c r="B1295" s="681" t="s">
        <v>3580</v>
      </c>
      <c r="C1295" s="681" t="s">
        <v>3574</v>
      </c>
      <c r="D1295" s="681" t="s">
        <v>975</v>
      </c>
      <c r="E1295" s="681" t="s">
        <v>1151</v>
      </c>
      <c r="F1295" s="681" t="s">
        <v>977</v>
      </c>
      <c r="G1295" s="681" t="s">
        <v>2067</v>
      </c>
      <c r="H1295" s="681" t="s">
        <v>3108</v>
      </c>
      <c r="I1295" s="682">
        <v>4</v>
      </c>
    </row>
    <row r="1296" spans="2:9">
      <c r="B1296" s="681" t="s">
        <v>3581</v>
      </c>
      <c r="C1296" s="681" t="s">
        <v>3574</v>
      </c>
      <c r="D1296" s="681" t="s">
        <v>975</v>
      </c>
      <c r="E1296" s="681" t="s">
        <v>3582</v>
      </c>
      <c r="F1296" s="681" t="s">
        <v>977</v>
      </c>
      <c r="G1296" s="681" t="s">
        <v>2067</v>
      </c>
      <c r="H1296" s="681" t="s">
        <v>3108</v>
      </c>
      <c r="I1296" s="682">
        <v>3.9</v>
      </c>
    </row>
    <row r="1297" spans="2:9">
      <c r="B1297" s="681" t="s">
        <v>3583</v>
      </c>
      <c r="C1297" s="681" t="s">
        <v>3574</v>
      </c>
      <c r="D1297" s="681" t="s">
        <v>975</v>
      </c>
      <c r="E1297" s="681" t="s">
        <v>3584</v>
      </c>
      <c r="F1297" s="681" t="s">
        <v>977</v>
      </c>
      <c r="G1297" s="681" t="s">
        <v>2067</v>
      </c>
      <c r="H1297" s="681" t="s">
        <v>3108</v>
      </c>
      <c r="I1297" s="682">
        <v>4.0999999999999996</v>
      </c>
    </row>
    <row r="1298" spans="2:9">
      <c r="B1298" s="681" t="s">
        <v>3585</v>
      </c>
      <c r="C1298" s="681" t="s">
        <v>3574</v>
      </c>
      <c r="D1298" s="681" t="s">
        <v>975</v>
      </c>
      <c r="E1298" s="681" t="s">
        <v>3586</v>
      </c>
      <c r="F1298" s="681" t="s">
        <v>977</v>
      </c>
      <c r="G1298" s="681" t="s">
        <v>2067</v>
      </c>
      <c r="H1298" s="681" t="s">
        <v>3108</v>
      </c>
      <c r="I1298" s="682">
        <v>119.1</v>
      </c>
    </row>
    <row r="1299" spans="2:9">
      <c r="B1299" s="681" t="s">
        <v>3587</v>
      </c>
      <c r="C1299" s="681" t="s">
        <v>3574</v>
      </c>
      <c r="D1299" s="681" t="s">
        <v>975</v>
      </c>
      <c r="E1299" s="681" t="s">
        <v>3588</v>
      </c>
      <c r="F1299" s="681" t="s">
        <v>977</v>
      </c>
      <c r="G1299" s="681" t="s">
        <v>2067</v>
      </c>
      <c r="H1299" s="681" t="s">
        <v>3108</v>
      </c>
      <c r="I1299" s="682">
        <v>280</v>
      </c>
    </row>
    <row r="1300" spans="2:9">
      <c r="B1300" s="681" t="s">
        <v>3589</v>
      </c>
      <c r="C1300" s="681" t="s">
        <v>3574</v>
      </c>
      <c r="D1300" s="681" t="s">
        <v>975</v>
      </c>
      <c r="E1300" s="681" t="s">
        <v>3590</v>
      </c>
      <c r="F1300" s="681" t="s">
        <v>977</v>
      </c>
      <c r="G1300" s="681" t="s">
        <v>2067</v>
      </c>
      <c r="H1300" s="681" t="s">
        <v>3108</v>
      </c>
      <c r="I1300" s="682">
        <v>52</v>
      </c>
    </row>
    <row r="1301" spans="2:9">
      <c r="B1301" s="681" t="s">
        <v>3591</v>
      </c>
      <c r="C1301" s="681" t="s">
        <v>3574</v>
      </c>
      <c r="D1301" s="681" t="s">
        <v>975</v>
      </c>
      <c r="E1301" s="681" t="s">
        <v>3592</v>
      </c>
      <c r="F1301" s="681" t="s">
        <v>977</v>
      </c>
      <c r="G1301" s="681" t="s">
        <v>2067</v>
      </c>
      <c r="H1301" s="681" t="s">
        <v>3108</v>
      </c>
      <c r="I1301" s="682">
        <v>30.8</v>
      </c>
    </row>
    <row r="1302" spans="2:9">
      <c r="B1302" s="681" t="s">
        <v>3593</v>
      </c>
      <c r="C1302" s="681" t="s">
        <v>3574</v>
      </c>
      <c r="D1302" s="681" t="s">
        <v>975</v>
      </c>
      <c r="E1302" s="681" t="s">
        <v>3594</v>
      </c>
      <c r="F1302" s="681" t="s">
        <v>977</v>
      </c>
      <c r="G1302" s="681" t="s">
        <v>2067</v>
      </c>
      <c r="H1302" s="681" t="s">
        <v>3108</v>
      </c>
      <c r="I1302" s="682">
        <v>2</v>
      </c>
    </row>
    <row r="1303" spans="2:9">
      <c r="B1303" s="681" t="s">
        <v>3595</v>
      </c>
      <c r="C1303" s="681" t="s">
        <v>3574</v>
      </c>
      <c r="D1303" s="681" t="s">
        <v>975</v>
      </c>
      <c r="E1303" s="681" t="s">
        <v>3596</v>
      </c>
      <c r="F1303" s="681" t="s">
        <v>977</v>
      </c>
      <c r="G1303" s="681" t="s">
        <v>2067</v>
      </c>
      <c r="H1303" s="681" t="s">
        <v>3108</v>
      </c>
      <c r="I1303" s="682">
        <v>2.8</v>
      </c>
    </row>
    <row r="1304" spans="2:9">
      <c r="B1304" s="681" t="s">
        <v>3597</v>
      </c>
      <c r="C1304" s="681" t="s">
        <v>3574</v>
      </c>
      <c r="D1304" s="681" t="s">
        <v>975</v>
      </c>
      <c r="E1304" s="681" t="s">
        <v>3598</v>
      </c>
      <c r="F1304" s="681" t="s">
        <v>977</v>
      </c>
      <c r="G1304" s="681" t="s">
        <v>2067</v>
      </c>
      <c r="H1304" s="681" t="s">
        <v>3108</v>
      </c>
      <c r="I1304" s="682">
        <v>3.3</v>
      </c>
    </row>
    <row r="1305" spans="2:9">
      <c r="B1305" s="681" t="s">
        <v>3599</v>
      </c>
      <c r="C1305" s="681" t="s">
        <v>3574</v>
      </c>
      <c r="D1305" s="681" t="s">
        <v>975</v>
      </c>
      <c r="E1305" s="681" t="s">
        <v>3600</v>
      </c>
      <c r="F1305" s="681" t="s">
        <v>977</v>
      </c>
      <c r="G1305" s="681" t="s">
        <v>2067</v>
      </c>
      <c r="H1305" s="681" t="s">
        <v>3108</v>
      </c>
      <c r="I1305" s="682">
        <v>11.7</v>
      </c>
    </row>
    <row r="1306" spans="2:9">
      <c r="B1306" s="681" t="s">
        <v>3601</v>
      </c>
      <c r="C1306" s="681" t="s">
        <v>3574</v>
      </c>
      <c r="D1306" s="681" t="s">
        <v>975</v>
      </c>
      <c r="E1306" s="681" t="s">
        <v>3602</v>
      </c>
      <c r="F1306" s="681" t="s">
        <v>977</v>
      </c>
      <c r="G1306" s="681" t="s">
        <v>3107</v>
      </c>
      <c r="H1306" s="681" t="s">
        <v>3108</v>
      </c>
      <c r="I1306" s="682">
        <v>16.5</v>
      </c>
    </row>
    <row r="1307" spans="2:9">
      <c r="B1307" s="681" t="s">
        <v>3603</v>
      </c>
      <c r="C1307" s="681" t="s">
        <v>3574</v>
      </c>
      <c r="D1307" s="681" t="s">
        <v>975</v>
      </c>
      <c r="E1307" s="681" t="s">
        <v>3604</v>
      </c>
      <c r="F1307" s="681" t="s">
        <v>977</v>
      </c>
      <c r="G1307" s="681" t="s">
        <v>3107</v>
      </c>
      <c r="H1307" s="681" t="s">
        <v>3108</v>
      </c>
      <c r="I1307" s="682">
        <v>4.3</v>
      </c>
    </row>
    <row r="1308" spans="2:9">
      <c r="B1308" s="681" t="s">
        <v>3605</v>
      </c>
      <c r="C1308" s="681" t="s">
        <v>3574</v>
      </c>
      <c r="D1308" s="681" t="s">
        <v>975</v>
      </c>
      <c r="E1308" s="681" t="s">
        <v>3606</v>
      </c>
      <c r="F1308" s="681" t="s">
        <v>977</v>
      </c>
      <c r="G1308" s="681" t="s">
        <v>3107</v>
      </c>
      <c r="H1308" s="681" t="s">
        <v>3108</v>
      </c>
      <c r="I1308" s="682">
        <v>12.5</v>
      </c>
    </row>
    <row r="1309" spans="2:9">
      <c r="B1309" s="681" t="s">
        <v>3607</v>
      </c>
      <c r="C1309" s="681" t="s">
        <v>3574</v>
      </c>
      <c r="D1309" s="681" t="s">
        <v>975</v>
      </c>
      <c r="E1309" s="681" t="s">
        <v>3608</v>
      </c>
      <c r="F1309" s="681" t="s">
        <v>977</v>
      </c>
      <c r="G1309" s="681" t="s">
        <v>3107</v>
      </c>
      <c r="H1309" s="681" t="s">
        <v>3108</v>
      </c>
      <c r="I1309" s="682">
        <v>2.4</v>
      </c>
    </row>
    <row r="1310" spans="2:9">
      <c r="B1310" s="681" t="s">
        <v>3609</v>
      </c>
      <c r="C1310" s="681" t="s">
        <v>3574</v>
      </c>
      <c r="D1310" s="681" t="s">
        <v>975</v>
      </c>
      <c r="E1310" s="681" t="s">
        <v>3610</v>
      </c>
      <c r="F1310" s="681" t="s">
        <v>977</v>
      </c>
      <c r="G1310" s="681" t="s">
        <v>3107</v>
      </c>
      <c r="H1310" s="681" t="s">
        <v>3108</v>
      </c>
      <c r="I1310" s="682">
        <v>13.5</v>
      </c>
    </row>
    <row r="1311" spans="2:9">
      <c r="B1311" s="681" t="s">
        <v>3611</v>
      </c>
      <c r="C1311" s="681" t="s">
        <v>3574</v>
      </c>
      <c r="D1311" s="681" t="s">
        <v>975</v>
      </c>
      <c r="E1311" s="681" t="s">
        <v>3612</v>
      </c>
      <c r="F1311" s="681" t="s">
        <v>977</v>
      </c>
      <c r="G1311" s="681" t="s">
        <v>3107</v>
      </c>
      <c r="H1311" s="681" t="s">
        <v>3108</v>
      </c>
      <c r="I1311" s="682">
        <v>8.4</v>
      </c>
    </row>
    <row r="1312" spans="2:9">
      <c r="B1312" s="681" t="s">
        <v>3613</v>
      </c>
      <c r="C1312" s="681" t="s">
        <v>3574</v>
      </c>
      <c r="D1312" s="681" t="s">
        <v>975</v>
      </c>
      <c r="E1312" s="681" t="s">
        <v>3614</v>
      </c>
      <c r="F1312" s="681" t="s">
        <v>977</v>
      </c>
      <c r="G1312" s="681" t="s">
        <v>3107</v>
      </c>
      <c r="H1312" s="681" t="s">
        <v>3108</v>
      </c>
      <c r="I1312" s="682">
        <v>8.4</v>
      </c>
    </row>
    <row r="1313" spans="2:9">
      <c r="B1313" s="681" t="s">
        <v>3615</v>
      </c>
      <c r="C1313" s="681" t="s">
        <v>3574</v>
      </c>
      <c r="D1313" s="681" t="s">
        <v>975</v>
      </c>
      <c r="E1313" s="681" t="s">
        <v>3616</v>
      </c>
      <c r="F1313" s="681" t="s">
        <v>977</v>
      </c>
      <c r="G1313" s="681" t="s">
        <v>3107</v>
      </c>
      <c r="H1313" s="681" t="s">
        <v>3108</v>
      </c>
      <c r="I1313" s="682">
        <v>47.5</v>
      </c>
    </row>
    <row r="1314" spans="2:9">
      <c r="B1314" s="681" t="s">
        <v>3617</v>
      </c>
      <c r="C1314" s="681" t="s">
        <v>3574</v>
      </c>
      <c r="D1314" s="681" t="s">
        <v>975</v>
      </c>
      <c r="E1314" s="681" t="s">
        <v>3618</v>
      </c>
      <c r="F1314" s="681" t="s">
        <v>977</v>
      </c>
      <c r="G1314" s="681" t="s">
        <v>3107</v>
      </c>
      <c r="H1314" s="681" t="s">
        <v>3108</v>
      </c>
      <c r="I1314" s="682">
        <v>23.8</v>
      </c>
    </row>
    <row r="1315" spans="2:9">
      <c r="B1315" s="681" t="s">
        <v>3619</v>
      </c>
      <c r="C1315" s="681" t="s">
        <v>3574</v>
      </c>
      <c r="D1315" s="681" t="s">
        <v>975</v>
      </c>
      <c r="E1315" s="681" t="s">
        <v>3620</v>
      </c>
      <c r="F1315" s="681" t="s">
        <v>977</v>
      </c>
      <c r="G1315" s="681" t="s">
        <v>3107</v>
      </c>
      <c r="H1315" s="681" t="s">
        <v>3108</v>
      </c>
      <c r="I1315" s="682">
        <v>66.8</v>
      </c>
    </row>
    <row r="1316" spans="2:9">
      <c r="B1316" s="681" t="s">
        <v>3621</v>
      </c>
      <c r="C1316" s="681" t="s">
        <v>3574</v>
      </c>
      <c r="D1316" s="681" t="s">
        <v>975</v>
      </c>
      <c r="E1316" s="681" t="s">
        <v>3622</v>
      </c>
      <c r="F1316" s="681" t="s">
        <v>977</v>
      </c>
      <c r="G1316" s="681" t="s">
        <v>3107</v>
      </c>
      <c r="H1316" s="681" t="s">
        <v>3108</v>
      </c>
      <c r="I1316" s="682">
        <v>70.2</v>
      </c>
    </row>
    <row r="1317" spans="2:9">
      <c r="B1317" s="681" t="s">
        <v>3623</v>
      </c>
      <c r="C1317" s="681" t="s">
        <v>3574</v>
      </c>
      <c r="D1317" s="681" t="s">
        <v>975</v>
      </c>
      <c r="E1317" s="681" t="s">
        <v>3624</v>
      </c>
      <c r="F1317" s="681" t="s">
        <v>977</v>
      </c>
      <c r="G1317" s="681" t="s">
        <v>3107</v>
      </c>
      <c r="H1317" s="681" t="s">
        <v>3108</v>
      </c>
      <c r="I1317" s="682">
        <v>6.4</v>
      </c>
    </row>
    <row r="1318" spans="2:9">
      <c r="B1318" s="681" t="s">
        <v>3625</v>
      </c>
      <c r="C1318" s="681" t="s">
        <v>3574</v>
      </c>
      <c r="D1318" s="681" t="s">
        <v>975</v>
      </c>
      <c r="E1318" s="681" t="s">
        <v>3626</v>
      </c>
      <c r="F1318" s="681" t="s">
        <v>977</v>
      </c>
      <c r="G1318" s="681" t="s">
        <v>3107</v>
      </c>
      <c r="H1318" s="681" t="s">
        <v>3108</v>
      </c>
      <c r="I1318" s="682">
        <v>2.9</v>
      </c>
    </row>
    <row r="1319" spans="2:9">
      <c r="B1319" s="681" t="s">
        <v>3627</v>
      </c>
      <c r="C1319" s="681" t="s">
        <v>3574</v>
      </c>
      <c r="D1319" s="681" t="s">
        <v>975</v>
      </c>
      <c r="E1319" s="681" t="s">
        <v>3628</v>
      </c>
      <c r="F1319" s="681" t="s">
        <v>977</v>
      </c>
      <c r="G1319" s="681" t="s">
        <v>3107</v>
      </c>
      <c r="H1319" s="681" t="s">
        <v>3108</v>
      </c>
      <c r="I1319" s="682">
        <v>2.2000000000000002</v>
      </c>
    </row>
    <row r="1320" spans="2:9">
      <c r="B1320" s="681" t="s">
        <v>3629</v>
      </c>
      <c r="C1320" s="681" t="s">
        <v>3574</v>
      </c>
      <c r="D1320" s="681" t="s">
        <v>975</v>
      </c>
      <c r="E1320" s="681" t="s">
        <v>3630</v>
      </c>
      <c r="F1320" s="681" t="s">
        <v>977</v>
      </c>
      <c r="G1320" s="681" t="s">
        <v>3107</v>
      </c>
      <c r="H1320" s="681" t="s">
        <v>3108</v>
      </c>
      <c r="I1320" s="682">
        <v>3.3</v>
      </c>
    </row>
    <row r="1321" spans="2:9">
      <c r="B1321" s="681" t="s">
        <v>3631</v>
      </c>
      <c r="C1321" s="681" t="s">
        <v>3574</v>
      </c>
      <c r="D1321" s="681" t="s">
        <v>975</v>
      </c>
      <c r="E1321" s="681" t="s">
        <v>3614</v>
      </c>
      <c r="F1321" s="681" t="s">
        <v>977</v>
      </c>
      <c r="G1321" s="681" t="s">
        <v>3107</v>
      </c>
      <c r="H1321" s="681" t="s">
        <v>3108</v>
      </c>
      <c r="I1321" s="682">
        <v>7.3</v>
      </c>
    </row>
    <row r="1322" spans="2:9">
      <c r="B1322" s="681" t="s">
        <v>3632</v>
      </c>
      <c r="C1322" s="681" t="s">
        <v>3574</v>
      </c>
      <c r="D1322" s="681" t="s">
        <v>975</v>
      </c>
      <c r="E1322" s="681" t="s">
        <v>3633</v>
      </c>
      <c r="F1322" s="681" t="s">
        <v>977</v>
      </c>
      <c r="G1322" s="681" t="s">
        <v>3107</v>
      </c>
      <c r="H1322" s="681" t="s">
        <v>3108</v>
      </c>
      <c r="I1322" s="682">
        <v>89</v>
      </c>
    </row>
    <row r="1323" spans="2:9">
      <c r="B1323" s="681" t="s">
        <v>3634</v>
      </c>
      <c r="C1323" s="681" t="s">
        <v>3574</v>
      </c>
      <c r="D1323" s="681" t="s">
        <v>975</v>
      </c>
      <c r="E1323" s="681" t="s">
        <v>3635</v>
      </c>
      <c r="F1323" s="681" t="s">
        <v>977</v>
      </c>
      <c r="G1323" s="681" t="s">
        <v>3107</v>
      </c>
      <c r="H1323" s="681" t="s">
        <v>3108</v>
      </c>
      <c r="I1323" s="682">
        <v>90.3</v>
      </c>
    </row>
    <row r="1324" spans="2:9">
      <c r="B1324" s="681" t="s">
        <v>3636</v>
      </c>
      <c r="C1324" s="681" t="s">
        <v>3574</v>
      </c>
      <c r="D1324" s="681" t="s">
        <v>975</v>
      </c>
      <c r="E1324" s="681" t="s">
        <v>3637</v>
      </c>
      <c r="F1324" s="681" t="s">
        <v>977</v>
      </c>
      <c r="G1324" s="681" t="s">
        <v>3107</v>
      </c>
      <c r="H1324" s="681" t="s">
        <v>3108</v>
      </c>
      <c r="I1324" s="682">
        <v>55.8</v>
      </c>
    </row>
    <row r="1325" spans="2:9">
      <c r="B1325" s="681" t="s">
        <v>3638</v>
      </c>
      <c r="C1325" s="681" t="s">
        <v>3574</v>
      </c>
      <c r="D1325" s="681" t="s">
        <v>975</v>
      </c>
      <c r="E1325" s="681" t="s">
        <v>3639</v>
      </c>
      <c r="F1325" s="681" t="s">
        <v>977</v>
      </c>
      <c r="G1325" s="681" t="s">
        <v>3107</v>
      </c>
      <c r="H1325" s="681" t="s">
        <v>3108</v>
      </c>
      <c r="I1325" s="682">
        <v>23.4</v>
      </c>
    </row>
    <row r="1326" spans="2:9">
      <c r="B1326" s="681" t="s">
        <v>3640</v>
      </c>
      <c r="C1326" s="681" t="s">
        <v>3574</v>
      </c>
      <c r="D1326" s="681" t="s">
        <v>975</v>
      </c>
      <c r="E1326" s="681" t="s">
        <v>3641</v>
      </c>
      <c r="F1326" s="681" t="s">
        <v>977</v>
      </c>
      <c r="G1326" s="681" t="s">
        <v>3107</v>
      </c>
      <c r="H1326" s="681" t="s">
        <v>3108</v>
      </c>
      <c r="I1326" s="682">
        <v>36.5</v>
      </c>
    </row>
    <row r="1327" spans="2:9">
      <c r="B1327" s="681" t="s">
        <v>3642</v>
      </c>
      <c r="C1327" s="681" t="s">
        <v>3574</v>
      </c>
      <c r="D1327" s="681" t="s">
        <v>975</v>
      </c>
      <c r="E1327" s="681" t="s">
        <v>3643</v>
      </c>
      <c r="F1327" s="681" t="s">
        <v>977</v>
      </c>
      <c r="G1327" s="681" t="s">
        <v>3107</v>
      </c>
      <c r="H1327" s="681" t="s">
        <v>3108</v>
      </c>
      <c r="I1327" s="682">
        <v>30.1</v>
      </c>
    </row>
    <row r="1328" spans="2:9">
      <c r="B1328" s="681" t="s">
        <v>3644</v>
      </c>
      <c r="C1328" s="681" t="s">
        <v>3574</v>
      </c>
      <c r="D1328" s="681" t="s">
        <v>975</v>
      </c>
      <c r="E1328" s="681" t="s">
        <v>2348</v>
      </c>
      <c r="F1328" s="681" t="s">
        <v>977</v>
      </c>
      <c r="G1328" s="681" t="s">
        <v>3107</v>
      </c>
      <c r="H1328" s="681" t="s">
        <v>3108</v>
      </c>
      <c r="I1328" s="682">
        <v>20</v>
      </c>
    </row>
    <row r="1329" spans="2:9">
      <c r="B1329" s="681" t="s">
        <v>3645</v>
      </c>
      <c r="C1329" s="681" t="s">
        <v>3574</v>
      </c>
      <c r="D1329" s="681" t="s">
        <v>975</v>
      </c>
      <c r="E1329" s="681" t="s">
        <v>3646</v>
      </c>
      <c r="F1329" s="681" t="s">
        <v>977</v>
      </c>
      <c r="G1329" s="681" t="s">
        <v>3107</v>
      </c>
      <c r="H1329" s="681" t="s">
        <v>3108</v>
      </c>
      <c r="I1329" s="682">
        <v>5</v>
      </c>
    </row>
    <row r="1330" spans="2:9">
      <c r="B1330" s="681" t="s">
        <v>3647</v>
      </c>
      <c r="C1330" s="681" t="s">
        <v>3574</v>
      </c>
      <c r="D1330" s="681" t="s">
        <v>975</v>
      </c>
      <c r="E1330" s="681" t="s">
        <v>3648</v>
      </c>
      <c r="F1330" s="681" t="s">
        <v>977</v>
      </c>
      <c r="G1330" s="681" t="s">
        <v>3107</v>
      </c>
      <c r="H1330" s="681" t="s">
        <v>3108</v>
      </c>
      <c r="I1330" s="682">
        <v>4.8</v>
      </c>
    </row>
    <row r="1331" spans="2:9">
      <c r="B1331" s="681" t="s">
        <v>3649</v>
      </c>
      <c r="C1331" s="681" t="s">
        <v>3574</v>
      </c>
      <c r="D1331" s="681" t="s">
        <v>975</v>
      </c>
      <c r="E1331" s="681" t="s">
        <v>2381</v>
      </c>
      <c r="F1331" s="681" t="s">
        <v>977</v>
      </c>
      <c r="G1331" s="681" t="s">
        <v>3107</v>
      </c>
      <c r="H1331" s="681" t="s">
        <v>3108</v>
      </c>
      <c r="I1331" s="682">
        <v>2</v>
      </c>
    </row>
    <row r="1332" spans="2:9">
      <c r="B1332" s="681" t="s">
        <v>3650</v>
      </c>
      <c r="C1332" s="681" t="s">
        <v>3574</v>
      </c>
      <c r="D1332" s="681" t="s">
        <v>975</v>
      </c>
      <c r="E1332" s="681" t="s">
        <v>3651</v>
      </c>
      <c r="F1332" s="681" t="s">
        <v>977</v>
      </c>
      <c r="G1332" s="681" t="s">
        <v>3107</v>
      </c>
      <c r="H1332" s="681" t="s">
        <v>3108</v>
      </c>
      <c r="I1332" s="682">
        <v>9.5</v>
      </c>
    </row>
    <row r="1333" spans="2:9">
      <c r="B1333" s="681" t="s">
        <v>3652</v>
      </c>
      <c r="C1333" s="681" t="s">
        <v>3574</v>
      </c>
      <c r="D1333" s="681" t="s">
        <v>975</v>
      </c>
      <c r="E1333" s="681" t="s">
        <v>3653</v>
      </c>
      <c r="F1333" s="681" t="s">
        <v>977</v>
      </c>
      <c r="G1333" s="681" t="s">
        <v>2697</v>
      </c>
      <c r="H1333" s="681" t="s">
        <v>3108</v>
      </c>
      <c r="I1333" s="682">
        <v>44.5</v>
      </c>
    </row>
    <row r="1334" spans="2:9">
      <c r="B1334" s="681" t="s">
        <v>3654</v>
      </c>
      <c r="C1334" s="681" t="s">
        <v>3574</v>
      </c>
      <c r="D1334" s="681" t="s">
        <v>975</v>
      </c>
      <c r="E1334" s="681" t="s">
        <v>3655</v>
      </c>
      <c r="F1334" s="681" t="s">
        <v>977</v>
      </c>
      <c r="G1334" s="681" t="s">
        <v>2697</v>
      </c>
      <c r="H1334" s="681" t="s">
        <v>3108</v>
      </c>
      <c r="I1334" s="682">
        <v>8.5</v>
      </c>
    </row>
    <row r="1335" spans="2:9">
      <c r="B1335" s="681" t="s">
        <v>3656</v>
      </c>
      <c r="C1335" s="681" t="s">
        <v>3574</v>
      </c>
      <c r="D1335" s="681" t="s">
        <v>975</v>
      </c>
      <c r="E1335" s="681" t="s">
        <v>3657</v>
      </c>
      <c r="F1335" s="681" t="s">
        <v>977</v>
      </c>
      <c r="G1335" s="681" t="s">
        <v>2697</v>
      </c>
      <c r="H1335" s="681" t="s">
        <v>3108</v>
      </c>
      <c r="I1335" s="682">
        <v>14</v>
      </c>
    </row>
    <row r="1336" spans="2:9">
      <c r="B1336" s="681" t="s">
        <v>3658</v>
      </c>
      <c r="C1336" s="681" t="s">
        <v>3574</v>
      </c>
      <c r="D1336" s="681" t="s">
        <v>975</v>
      </c>
      <c r="E1336" s="681" t="s">
        <v>3659</v>
      </c>
      <c r="F1336" s="681" t="s">
        <v>977</v>
      </c>
      <c r="G1336" s="681" t="s">
        <v>2697</v>
      </c>
      <c r="H1336" s="681" t="s">
        <v>3108</v>
      </c>
      <c r="I1336" s="682">
        <v>40</v>
      </c>
    </row>
    <row r="1337" spans="2:9">
      <c r="B1337" s="681" t="s">
        <v>3660</v>
      </c>
      <c r="C1337" s="681" t="s">
        <v>3574</v>
      </c>
      <c r="D1337" s="681" t="s">
        <v>975</v>
      </c>
      <c r="E1337" s="681" t="s">
        <v>3661</v>
      </c>
      <c r="F1337" s="681" t="s">
        <v>977</v>
      </c>
      <c r="G1337" s="681" t="s">
        <v>2697</v>
      </c>
      <c r="H1337" s="681" t="s">
        <v>3108</v>
      </c>
      <c r="I1337" s="682">
        <v>144</v>
      </c>
    </row>
    <row r="1338" spans="2:9">
      <c r="B1338" s="681" t="s">
        <v>3662</v>
      </c>
      <c r="C1338" s="681" t="s">
        <v>3574</v>
      </c>
      <c r="D1338" s="681" t="s">
        <v>975</v>
      </c>
      <c r="E1338" s="681" t="s">
        <v>3663</v>
      </c>
      <c r="F1338" s="681" t="s">
        <v>977</v>
      </c>
      <c r="G1338" s="681" t="s">
        <v>2697</v>
      </c>
      <c r="H1338" s="681" t="s">
        <v>3108</v>
      </c>
      <c r="I1338" s="682">
        <v>140</v>
      </c>
    </row>
    <row r="1339" spans="2:9">
      <c r="B1339" s="681" t="s">
        <v>3664</v>
      </c>
      <c r="C1339" s="681" t="s">
        <v>3574</v>
      </c>
      <c r="D1339" s="681" t="s">
        <v>975</v>
      </c>
      <c r="E1339" s="681" t="s">
        <v>3665</v>
      </c>
      <c r="F1339" s="681" t="s">
        <v>977</v>
      </c>
      <c r="G1339" s="681" t="s">
        <v>2697</v>
      </c>
      <c r="H1339" s="681" t="s">
        <v>3108</v>
      </c>
      <c r="I1339" s="682">
        <v>158</v>
      </c>
    </row>
    <row r="1340" spans="2:9">
      <c r="B1340" s="681" t="s">
        <v>3666</v>
      </c>
      <c r="C1340" s="681" t="s">
        <v>3574</v>
      </c>
      <c r="D1340" s="681" t="s">
        <v>975</v>
      </c>
      <c r="E1340" s="681" t="s">
        <v>3667</v>
      </c>
      <c r="F1340" s="681" t="s">
        <v>977</v>
      </c>
      <c r="G1340" s="681" t="s">
        <v>2697</v>
      </c>
      <c r="H1340" s="681" t="s">
        <v>3108</v>
      </c>
      <c r="I1340" s="682">
        <v>72</v>
      </c>
    </row>
    <row r="1341" spans="2:9">
      <c r="B1341" s="681" t="s">
        <v>3668</v>
      </c>
      <c r="C1341" s="681" t="s">
        <v>3574</v>
      </c>
      <c r="D1341" s="681" t="s">
        <v>975</v>
      </c>
      <c r="E1341" s="681" t="s">
        <v>3669</v>
      </c>
      <c r="F1341" s="681" t="s">
        <v>977</v>
      </c>
      <c r="G1341" s="681" t="s">
        <v>2697</v>
      </c>
      <c r="H1341" s="681" t="s">
        <v>3108</v>
      </c>
      <c r="I1341" s="682">
        <v>92</v>
      </c>
    </row>
    <row r="1342" spans="2:9">
      <c r="B1342" s="681" t="s">
        <v>3670</v>
      </c>
      <c r="C1342" s="681" t="s">
        <v>3574</v>
      </c>
      <c r="D1342" s="681" t="s">
        <v>975</v>
      </c>
      <c r="E1342" s="681" t="s">
        <v>3671</v>
      </c>
      <c r="F1342" s="681" t="s">
        <v>977</v>
      </c>
      <c r="G1342" s="681" t="s">
        <v>2697</v>
      </c>
      <c r="H1342" s="681" t="s">
        <v>3108</v>
      </c>
      <c r="I1342" s="682">
        <v>3.6</v>
      </c>
    </row>
    <row r="1343" spans="2:9">
      <c r="B1343" s="681" t="s">
        <v>3672</v>
      </c>
      <c r="C1343" s="681" t="s">
        <v>3574</v>
      </c>
      <c r="D1343" s="681" t="s">
        <v>975</v>
      </c>
      <c r="E1343" s="681" t="s">
        <v>3673</v>
      </c>
      <c r="F1343" s="681" t="s">
        <v>977</v>
      </c>
      <c r="G1343" s="681" t="s">
        <v>2697</v>
      </c>
      <c r="H1343" s="681" t="s">
        <v>3108</v>
      </c>
      <c r="I1343" s="682">
        <v>2</v>
      </c>
    </row>
    <row r="1344" spans="2:9">
      <c r="B1344" s="681" t="s">
        <v>3674</v>
      </c>
      <c r="C1344" s="681" t="s">
        <v>3574</v>
      </c>
      <c r="D1344" s="681" t="s">
        <v>975</v>
      </c>
      <c r="E1344" s="681" t="s">
        <v>3675</v>
      </c>
      <c r="F1344" s="681" t="s">
        <v>946</v>
      </c>
      <c r="G1344" s="681" t="s">
        <v>3676</v>
      </c>
      <c r="H1344" s="681" t="s">
        <v>3108</v>
      </c>
      <c r="I1344" s="682">
        <v>15</v>
      </c>
    </row>
    <row r="1345" spans="2:9">
      <c r="B1345" s="681" t="s">
        <v>3677</v>
      </c>
      <c r="C1345" s="681" t="s">
        <v>3574</v>
      </c>
      <c r="D1345" s="681" t="s">
        <v>975</v>
      </c>
      <c r="E1345" s="681" t="s">
        <v>3678</v>
      </c>
      <c r="F1345" s="681" t="s">
        <v>946</v>
      </c>
      <c r="G1345" s="681" t="s">
        <v>3676</v>
      </c>
      <c r="H1345" s="681" t="s">
        <v>3108</v>
      </c>
      <c r="I1345" s="682">
        <v>10</v>
      </c>
    </row>
    <row r="1346" spans="2:9">
      <c r="B1346" s="681" t="s">
        <v>3679</v>
      </c>
      <c r="C1346" s="681" t="s">
        <v>3574</v>
      </c>
      <c r="D1346" s="681" t="s">
        <v>975</v>
      </c>
      <c r="E1346" s="681" t="s">
        <v>3680</v>
      </c>
      <c r="F1346" s="681" t="s">
        <v>946</v>
      </c>
      <c r="G1346" s="681" t="s">
        <v>3676</v>
      </c>
      <c r="H1346" s="681" t="s">
        <v>3108</v>
      </c>
      <c r="I1346" s="682">
        <v>12.4</v>
      </c>
    </row>
    <row r="1347" spans="2:9">
      <c r="B1347" s="681" t="s">
        <v>3681</v>
      </c>
      <c r="C1347" s="681" t="s">
        <v>3574</v>
      </c>
      <c r="D1347" s="681" t="s">
        <v>975</v>
      </c>
      <c r="E1347" s="681" t="s">
        <v>3682</v>
      </c>
      <c r="F1347" s="681" t="s">
        <v>946</v>
      </c>
      <c r="G1347" s="681" t="s">
        <v>3676</v>
      </c>
      <c r="H1347" s="681" t="s">
        <v>3108</v>
      </c>
      <c r="I1347" s="682">
        <v>10.4</v>
      </c>
    </row>
    <row r="1348" spans="2:9">
      <c r="B1348" s="681" t="s">
        <v>3683</v>
      </c>
      <c r="C1348" s="681" t="s">
        <v>3574</v>
      </c>
      <c r="D1348" s="681" t="s">
        <v>975</v>
      </c>
      <c r="E1348" s="681" t="s">
        <v>3684</v>
      </c>
      <c r="F1348" s="681" t="s">
        <v>946</v>
      </c>
      <c r="G1348" s="681" t="s">
        <v>2752</v>
      </c>
      <c r="H1348" s="681" t="s">
        <v>3108</v>
      </c>
      <c r="I1348" s="682">
        <v>15.8</v>
      </c>
    </row>
    <row r="1349" spans="2:9">
      <c r="B1349" s="681" t="s">
        <v>3685</v>
      </c>
      <c r="C1349" s="681" t="s">
        <v>3574</v>
      </c>
      <c r="D1349" s="681" t="s">
        <v>975</v>
      </c>
      <c r="E1349" s="681" t="s">
        <v>3686</v>
      </c>
      <c r="F1349" s="681" t="s">
        <v>946</v>
      </c>
      <c r="G1349" s="681" t="s">
        <v>2752</v>
      </c>
      <c r="H1349" s="681" t="s">
        <v>3108</v>
      </c>
      <c r="I1349" s="682">
        <v>6.6</v>
      </c>
    </row>
    <row r="1350" spans="2:9">
      <c r="B1350" s="681" t="s">
        <v>3687</v>
      </c>
      <c r="C1350" s="681" t="s">
        <v>3574</v>
      </c>
      <c r="D1350" s="681" t="s">
        <v>975</v>
      </c>
      <c r="E1350" s="681" t="s">
        <v>3688</v>
      </c>
      <c r="F1350" s="681" t="s">
        <v>946</v>
      </c>
      <c r="G1350" s="681" t="s">
        <v>2752</v>
      </c>
      <c r="H1350" s="681" t="s">
        <v>3108</v>
      </c>
      <c r="I1350" s="682">
        <v>12</v>
      </c>
    </row>
    <row r="1351" spans="2:9">
      <c r="B1351" s="681" t="s">
        <v>3689</v>
      </c>
      <c r="C1351" s="681" t="s">
        <v>3574</v>
      </c>
      <c r="D1351" s="681" t="s">
        <v>975</v>
      </c>
      <c r="E1351" s="681" t="s">
        <v>2415</v>
      </c>
      <c r="F1351" s="681" t="s">
        <v>946</v>
      </c>
      <c r="G1351" s="681" t="s">
        <v>2752</v>
      </c>
      <c r="H1351" s="681" t="s">
        <v>3108</v>
      </c>
      <c r="I1351" s="682">
        <v>2.9</v>
      </c>
    </row>
    <row r="1352" spans="2:9">
      <c r="B1352" s="681" t="s">
        <v>3690</v>
      </c>
      <c r="C1352" s="681" t="s">
        <v>3574</v>
      </c>
      <c r="D1352" s="681" t="s">
        <v>975</v>
      </c>
      <c r="E1352" s="681" t="s">
        <v>3691</v>
      </c>
      <c r="F1352" s="681" t="s">
        <v>946</v>
      </c>
      <c r="G1352" s="681" t="s">
        <v>2752</v>
      </c>
      <c r="H1352" s="681" t="s">
        <v>3108</v>
      </c>
      <c r="I1352" s="682">
        <v>7.6</v>
      </c>
    </row>
    <row r="1353" spans="2:9">
      <c r="B1353" s="681" t="s">
        <v>3692</v>
      </c>
      <c r="C1353" s="681" t="s">
        <v>3574</v>
      </c>
      <c r="D1353" s="681" t="s">
        <v>975</v>
      </c>
      <c r="E1353" s="681" t="s">
        <v>3693</v>
      </c>
      <c r="F1353" s="681" t="s">
        <v>946</v>
      </c>
      <c r="G1353" s="681" t="s">
        <v>2752</v>
      </c>
      <c r="H1353" s="681" t="s">
        <v>3108</v>
      </c>
      <c r="I1353" s="682">
        <v>168</v>
      </c>
    </row>
    <row r="1354" spans="2:9">
      <c r="B1354" s="681" t="s">
        <v>3694</v>
      </c>
      <c r="C1354" s="681" t="s">
        <v>3574</v>
      </c>
      <c r="D1354" s="681" t="s">
        <v>975</v>
      </c>
      <c r="E1354" s="681" t="s">
        <v>3695</v>
      </c>
      <c r="F1354" s="681" t="s">
        <v>946</v>
      </c>
      <c r="G1354" s="681" t="s">
        <v>2752</v>
      </c>
      <c r="H1354" s="681" t="s">
        <v>3108</v>
      </c>
      <c r="I1354" s="682">
        <v>18.899999999999999</v>
      </c>
    </row>
    <row r="1355" spans="2:9">
      <c r="B1355" s="681" t="s">
        <v>3696</v>
      </c>
      <c r="C1355" s="681" t="s">
        <v>3574</v>
      </c>
      <c r="D1355" s="681" t="s">
        <v>975</v>
      </c>
      <c r="E1355" s="681" t="s">
        <v>3697</v>
      </c>
      <c r="F1355" s="681" t="s">
        <v>946</v>
      </c>
      <c r="G1355" s="681" t="s">
        <v>2752</v>
      </c>
      <c r="H1355" s="681" t="s">
        <v>3108</v>
      </c>
      <c r="I1355" s="682">
        <v>16.3</v>
      </c>
    </row>
    <row r="1356" spans="2:9">
      <c r="B1356" s="681" t="s">
        <v>3698</v>
      </c>
      <c r="C1356" s="681" t="s">
        <v>3574</v>
      </c>
      <c r="D1356" s="681" t="s">
        <v>975</v>
      </c>
      <c r="E1356" s="681" t="s">
        <v>3699</v>
      </c>
      <c r="F1356" s="681" t="s">
        <v>946</v>
      </c>
      <c r="G1356" s="681" t="s">
        <v>2752</v>
      </c>
      <c r="H1356" s="681" t="s">
        <v>3108</v>
      </c>
      <c r="I1356" s="682">
        <v>17.100000000000001</v>
      </c>
    </row>
    <row r="1357" spans="2:9">
      <c r="B1357" s="681" t="s">
        <v>3700</v>
      </c>
      <c r="C1357" s="681" t="s">
        <v>3574</v>
      </c>
      <c r="D1357" s="681" t="s">
        <v>975</v>
      </c>
      <c r="E1357" s="681" t="s">
        <v>3701</v>
      </c>
      <c r="F1357" s="681" t="s">
        <v>946</v>
      </c>
      <c r="G1357" s="681" t="s">
        <v>2752</v>
      </c>
      <c r="H1357" s="681" t="s">
        <v>3108</v>
      </c>
      <c r="I1357" s="682">
        <v>58.2</v>
      </c>
    </row>
    <row r="1358" spans="2:9">
      <c r="B1358" s="681" t="s">
        <v>3702</v>
      </c>
      <c r="C1358" s="681" t="s">
        <v>3574</v>
      </c>
      <c r="D1358" s="681" t="s">
        <v>975</v>
      </c>
      <c r="E1358" s="681" t="s">
        <v>3703</v>
      </c>
      <c r="F1358" s="681" t="s">
        <v>946</v>
      </c>
      <c r="G1358" s="681" t="s">
        <v>2752</v>
      </c>
      <c r="H1358" s="681" t="s">
        <v>3108</v>
      </c>
      <c r="I1358" s="682">
        <v>2.6</v>
      </c>
    </row>
    <row r="1359" spans="2:9">
      <c r="B1359" s="681" t="s">
        <v>3704</v>
      </c>
      <c r="C1359" s="681" t="s">
        <v>3574</v>
      </c>
      <c r="D1359" s="681" t="s">
        <v>975</v>
      </c>
      <c r="E1359" s="681" t="s">
        <v>3705</v>
      </c>
      <c r="F1359" s="681" t="s">
        <v>946</v>
      </c>
      <c r="G1359" s="681" t="s">
        <v>3284</v>
      </c>
      <c r="H1359" s="681" t="s">
        <v>3108</v>
      </c>
      <c r="I1359" s="682">
        <v>6.4</v>
      </c>
    </row>
    <row r="1360" spans="2:9">
      <c r="B1360" s="681" t="s">
        <v>3706</v>
      </c>
      <c r="C1360" s="681" t="s">
        <v>3574</v>
      </c>
      <c r="D1360" s="681" t="s">
        <v>975</v>
      </c>
      <c r="E1360" s="681" t="s">
        <v>3707</v>
      </c>
      <c r="F1360" s="681" t="s">
        <v>946</v>
      </c>
      <c r="G1360" s="681" t="s">
        <v>3284</v>
      </c>
      <c r="H1360" s="681" t="s">
        <v>3108</v>
      </c>
      <c r="I1360" s="682">
        <v>2</v>
      </c>
    </row>
    <row r="1361" spans="2:9">
      <c r="B1361" s="681" t="s">
        <v>3708</v>
      </c>
      <c r="C1361" s="681" t="s">
        <v>3574</v>
      </c>
      <c r="D1361" s="681" t="s">
        <v>975</v>
      </c>
      <c r="E1361" s="681" t="s">
        <v>3709</v>
      </c>
      <c r="F1361" s="681" t="s">
        <v>946</v>
      </c>
      <c r="G1361" s="681" t="s">
        <v>3284</v>
      </c>
      <c r="H1361" s="681" t="s">
        <v>3108</v>
      </c>
      <c r="I1361" s="682">
        <v>10.5</v>
      </c>
    </row>
    <row r="1362" spans="2:9">
      <c r="B1362" s="681" t="s">
        <v>3710</v>
      </c>
      <c r="C1362" s="681" t="s">
        <v>3574</v>
      </c>
      <c r="D1362" s="681" t="s">
        <v>975</v>
      </c>
      <c r="E1362" s="681" t="s">
        <v>3711</v>
      </c>
      <c r="F1362" s="681" t="s">
        <v>946</v>
      </c>
      <c r="G1362" s="681" t="s">
        <v>3284</v>
      </c>
      <c r="H1362" s="681" t="s">
        <v>3108</v>
      </c>
      <c r="I1362" s="682">
        <v>7.6</v>
      </c>
    </row>
    <row r="1363" spans="2:9">
      <c r="B1363" s="681" t="s">
        <v>3712</v>
      </c>
      <c r="C1363" s="681" t="s">
        <v>3574</v>
      </c>
      <c r="D1363" s="681" t="s">
        <v>975</v>
      </c>
      <c r="E1363" s="681" t="s">
        <v>1814</v>
      </c>
      <c r="F1363" s="681" t="s">
        <v>946</v>
      </c>
      <c r="G1363" s="681" t="s">
        <v>3284</v>
      </c>
      <c r="H1363" s="681" t="s">
        <v>3108</v>
      </c>
      <c r="I1363" s="682">
        <v>10.3</v>
      </c>
    </row>
    <row r="1364" spans="2:9">
      <c r="B1364" s="681" t="s">
        <v>3713</v>
      </c>
      <c r="C1364" s="681" t="s">
        <v>3574</v>
      </c>
      <c r="D1364" s="681" t="s">
        <v>975</v>
      </c>
      <c r="E1364" s="681" t="s">
        <v>3714</v>
      </c>
      <c r="F1364" s="681" t="s">
        <v>946</v>
      </c>
      <c r="G1364" s="681" t="s">
        <v>3284</v>
      </c>
      <c r="H1364" s="681" t="s">
        <v>3108</v>
      </c>
      <c r="I1364" s="682">
        <v>143.1</v>
      </c>
    </row>
    <row r="1365" spans="2:9">
      <c r="B1365" s="681" t="s">
        <v>3715</v>
      </c>
      <c r="C1365" s="681" t="s">
        <v>3574</v>
      </c>
      <c r="D1365" s="681" t="s">
        <v>975</v>
      </c>
      <c r="E1365" s="681" t="s">
        <v>3716</v>
      </c>
      <c r="F1365" s="681" t="s">
        <v>946</v>
      </c>
      <c r="G1365" s="681" t="s">
        <v>3284</v>
      </c>
      <c r="H1365" s="681" t="s">
        <v>3108</v>
      </c>
      <c r="I1365" s="682">
        <v>2</v>
      </c>
    </row>
    <row r="1366" spans="2:9">
      <c r="B1366" s="681" t="s">
        <v>3717</v>
      </c>
      <c r="C1366" s="681" t="s">
        <v>3574</v>
      </c>
      <c r="D1366" s="681" t="s">
        <v>975</v>
      </c>
      <c r="E1366" s="681" t="s">
        <v>2370</v>
      </c>
      <c r="F1366" s="681" t="s">
        <v>1258</v>
      </c>
      <c r="G1366" s="681" t="s">
        <v>2775</v>
      </c>
      <c r="H1366" s="681" t="s">
        <v>3108</v>
      </c>
      <c r="I1366" s="682">
        <v>118.6</v>
      </c>
    </row>
    <row r="1367" spans="2:9">
      <c r="B1367" s="681" t="s">
        <v>3718</v>
      </c>
      <c r="C1367" s="681" t="s">
        <v>3574</v>
      </c>
      <c r="D1367" s="681" t="s">
        <v>975</v>
      </c>
      <c r="E1367" s="681" t="s">
        <v>3719</v>
      </c>
      <c r="F1367" s="681" t="s">
        <v>1258</v>
      </c>
      <c r="G1367" s="681" t="s">
        <v>2775</v>
      </c>
      <c r="H1367" s="681" t="s">
        <v>3108</v>
      </c>
      <c r="I1367" s="682">
        <v>11</v>
      </c>
    </row>
    <row r="1368" spans="2:9">
      <c r="B1368" s="681" t="s">
        <v>3720</v>
      </c>
      <c r="C1368" s="681" t="s">
        <v>3574</v>
      </c>
      <c r="D1368" s="681" t="s">
        <v>975</v>
      </c>
      <c r="E1368" s="681" t="s">
        <v>3721</v>
      </c>
      <c r="F1368" s="681" t="s">
        <v>1258</v>
      </c>
      <c r="G1368" s="681" t="s">
        <v>2775</v>
      </c>
      <c r="H1368" s="681" t="s">
        <v>3108</v>
      </c>
      <c r="I1368" s="682">
        <v>3.3</v>
      </c>
    </row>
    <row r="1369" spans="2:9">
      <c r="B1369" s="681" t="s">
        <v>3722</v>
      </c>
      <c r="C1369" s="681" t="s">
        <v>3574</v>
      </c>
      <c r="D1369" s="681" t="s">
        <v>975</v>
      </c>
      <c r="E1369" s="681" t="s">
        <v>3723</v>
      </c>
      <c r="F1369" s="681" t="s">
        <v>1258</v>
      </c>
      <c r="G1369" s="681" t="s">
        <v>2775</v>
      </c>
      <c r="H1369" s="681" t="s">
        <v>3108</v>
      </c>
      <c r="I1369" s="682">
        <v>2.9</v>
      </c>
    </row>
    <row r="1370" spans="2:9">
      <c r="B1370" s="681" t="s">
        <v>3724</v>
      </c>
      <c r="C1370" s="681" t="s">
        <v>3574</v>
      </c>
      <c r="D1370" s="681" t="s">
        <v>975</v>
      </c>
      <c r="E1370" s="681" t="s">
        <v>2666</v>
      </c>
      <c r="F1370" s="681" t="s">
        <v>1258</v>
      </c>
      <c r="G1370" s="681" t="s">
        <v>2775</v>
      </c>
      <c r="H1370" s="681" t="s">
        <v>3108</v>
      </c>
      <c r="I1370" s="682">
        <v>3.4</v>
      </c>
    </row>
    <row r="1371" spans="2:9">
      <c r="B1371" s="681" t="s">
        <v>3725</v>
      </c>
      <c r="C1371" s="681" t="s">
        <v>3574</v>
      </c>
      <c r="D1371" s="681" t="s">
        <v>975</v>
      </c>
      <c r="E1371" s="681" t="s">
        <v>2635</v>
      </c>
      <c r="F1371" s="681" t="s">
        <v>1258</v>
      </c>
      <c r="G1371" s="681" t="s">
        <v>2775</v>
      </c>
      <c r="H1371" s="681" t="s">
        <v>3108</v>
      </c>
      <c r="I1371" s="682">
        <v>4</v>
      </c>
    </row>
    <row r="1372" spans="2:9">
      <c r="B1372" s="681" t="s">
        <v>3726</v>
      </c>
      <c r="C1372" s="681" t="s">
        <v>3574</v>
      </c>
      <c r="D1372" s="681" t="s">
        <v>975</v>
      </c>
      <c r="E1372" s="681" t="s">
        <v>3727</v>
      </c>
      <c r="F1372" s="681" t="s">
        <v>1258</v>
      </c>
      <c r="G1372" s="681" t="s">
        <v>2556</v>
      </c>
      <c r="H1372" s="681" t="s">
        <v>3108</v>
      </c>
      <c r="I1372" s="682">
        <v>81.900000000000006</v>
      </c>
    </row>
    <row r="1373" spans="2:9">
      <c r="B1373" s="681" t="s">
        <v>3728</v>
      </c>
      <c r="C1373" s="681" t="s">
        <v>3574</v>
      </c>
      <c r="D1373" s="681" t="s">
        <v>975</v>
      </c>
      <c r="E1373" s="681" t="s">
        <v>3729</v>
      </c>
      <c r="F1373" s="681" t="s">
        <v>1258</v>
      </c>
      <c r="G1373" s="681" t="s">
        <v>2556</v>
      </c>
      <c r="H1373" s="681" t="s">
        <v>3108</v>
      </c>
      <c r="I1373" s="682">
        <v>5.6</v>
      </c>
    </row>
    <row r="1374" spans="2:9">
      <c r="B1374" s="681" t="s">
        <v>3730</v>
      </c>
      <c r="C1374" s="681" t="s">
        <v>3574</v>
      </c>
      <c r="D1374" s="681" t="s">
        <v>975</v>
      </c>
      <c r="E1374" s="681" t="s">
        <v>2737</v>
      </c>
      <c r="F1374" s="681" t="s">
        <v>1258</v>
      </c>
      <c r="G1374" s="681" t="s">
        <v>2556</v>
      </c>
      <c r="H1374" s="681" t="s">
        <v>3108</v>
      </c>
      <c r="I1374" s="682">
        <v>76.400000000000006</v>
      </c>
    </row>
    <row r="1375" spans="2:9">
      <c r="B1375" s="681" t="s">
        <v>3731</v>
      </c>
      <c r="C1375" s="681" t="s">
        <v>3574</v>
      </c>
      <c r="D1375" s="681" t="s">
        <v>975</v>
      </c>
      <c r="E1375" s="681" t="s">
        <v>3732</v>
      </c>
      <c r="F1375" s="681" t="s">
        <v>1258</v>
      </c>
      <c r="G1375" s="681" t="s">
        <v>2556</v>
      </c>
      <c r="H1375" s="681" t="s">
        <v>3108</v>
      </c>
      <c r="I1375" s="682">
        <v>70</v>
      </c>
    </row>
    <row r="1376" spans="2:9">
      <c r="B1376" s="681" t="s">
        <v>3733</v>
      </c>
      <c r="C1376" s="681" t="s">
        <v>3574</v>
      </c>
      <c r="D1376" s="681" t="s">
        <v>975</v>
      </c>
      <c r="E1376" s="681" t="s">
        <v>3734</v>
      </c>
      <c r="F1376" s="681" t="s">
        <v>1258</v>
      </c>
      <c r="G1376" s="681" t="s">
        <v>2556</v>
      </c>
      <c r="H1376" s="681" t="s">
        <v>3108</v>
      </c>
      <c r="I1376" s="682">
        <v>38.6</v>
      </c>
    </row>
    <row r="1377" spans="2:9">
      <c r="B1377" s="681" t="s">
        <v>3735</v>
      </c>
      <c r="C1377" s="681" t="s">
        <v>3574</v>
      </c>
      <c r="D1377" s="681" t="s">
        <v>975</v>
      </c>
      <c r="E1377" s="681" t="s">
        <v>3736</v>
      </c>
      <c r="F1377" s="681" t="s">
        <v>1258</v>
      </c>
      <c r="G1377" s="681" t="s">
        <v>2556</v>
      </c>
      <c r="H1377" s="681" t="s">
        <v>3108</v>
      </c>
      <c r="I1377" s="682">
        <v>15.8</v>
      </c>
    </row>
    <row r="1378" spans="2:9">
      <c r="B1378" s="681" t="s">
        <v>3737</v>
      </c>
      <c r="C1378" s="681" t="s">
        <v>3574</v>
      </c>
      <c r="D1378" s="681" t="s">
        <v>975</v>
      </c>
      <c r="E1378" s="681" t="s">
        <v>3738</v>
      </c>
      <c r="F1378" s="681" t="s">
        <v>1258</v>
      </c>
      <c r="G1378" s="681" t="s">
        <v>2556</v>
      </c>
      <c r="H1378" s="681" t="s">
        <v>3108</v>
      </c>
      <c r="I1378" s="682">
        <v>8.1</v>
      </c>
    </row>
    <row r="1379" spans="2:9">
      <c r="B1379" s="681" t="s">
        <v>3739</v>
      </c>
      <c r="C1379" s="681" t="s">
        <v>3574</v>
      </c>
      <c r="D1379" s="681" t="s">
        <v>975</v>
      </c>
      <c r="E1379" s="681" t="s">
        <v>3740</v>
      </c>
      <c r="F1379" s="681" t="s">
        <v>1258</v>
      </c>
      <c r="G1379" s="681" t="s">
        <v>2556</v>
      </c>
      <c r="H1379" s="681" t="s">
        <v>3108</v>
      </c>
      <c r="I1379" s="682">
        <v>2.8</v>
      </c>
    </row>
    <row r="1380" spans="2:9">
      <c r="B1380" s="681" t="s">
        <v>3741</v>
      </c>
      <c r="C1380" s="681" t="s">
        <v>3574</v>
      </c>
      <c r="D1380" s="681" t="s">
        <v>975</v>
      </c>
      <c r="E1380" s="681" t="s">
        <v>3742</v>
      </c>
      <c r="F1380" s="681" t="s">
        <v>1258</v>
      </c>
      <c r="G1380" s="681" t="s">
        <v>2556</v>
      </c>
      <c r="H1380" s="681" t="s">
        <v>3108</v>
      </c>
      <c r="I1380" s="682">
        <v>45</v>
      </c>
    </row>
    <row r="1381" spans="2:9">
      <c r="B1381" s="681" t="s">
        <v>3743</v>
      </c>
      <c r="C1381" s="681" t="s">
        <v>3574</v>
      </c>
      <c r="D1381" s="681" t="s">
        <v>975</v>
      </c>
      <c r="E1381" s="681" t="s">
        <v>3744</v>
      </c>
      <c r="F1381" s="681" t="s">
        <v>1258</v>
      </c>
      <c r="G1381" s="681" t="s">
        <v>2556</v>
      </c>
      <c r="H1381" s="681" t="s">
        <v>3108</v>
      </c>
      <c r="I1381" s="682">
        <v>204</v>
      </c>
    </row>
    <row r="1382" spans="2:9">
      <c r="B1382" s="681" t="s">
        <v>3745</v>
      </c>
      <c r="C1382" s="681" t="s">
        <v>3574</v>
      </c>
      <c r="D1382" s="681" t="s">
        <v>975</v>
      </c>
      <c r="E1382" s="681" t="s">
        <v>3736</v>
      </c>
      <c r="F1382" s="681" t="s">
        <v>1258</v>
      </c>
      <c r="G1382" s="681" t="s">
        <v>2556</v>
      </c>
      <c r="H1382" s="681" t="s">
        <v>3108</v>
      </c>
      <c r="I1382" s="682">
        <v>23.3</v>
      </c>
    </row>
    <row r="1383" spans="2:9">
      <c r="B1383" s="681" t="s">
        <v>3746</v>
      </c>
      <c r="C1383" s="681" t="s">
        <v>3574</v>
      </c>
      <c r="D1383" s="681" t="s">
        <v>975</v>
      </c>
      <c r="E1383" s="681" t="s">
        <v>3747</v>
      </c>
      <c r="F1383" s="681" t="s">
        <v>1258</v>
      </c>
      <c r="G1383" s="681" t="s">
        <v>2556</v>
      </c>
      <c r="H1383" s="681" t="s">
        <v>3108</v>
      </c>
      <c r="I1383" s="682">
        <v>12.3</v>
      </c>
    </row>
    <row r="1384" spans="2:9">
      <c r="B1384" s="681" t="s">
        <v>3748</v>
      </c>
      <c r="C1384" s="681" t="s">
        <v>3574</v>
      </c>
      <c r="D1384" s="681" t="s">
        <v>975</v>
      </c>
      <c r="E1384" s="681" t="s">
        <v>3749</v>
      </c>
      <c r="F1384" s="681" t="s">
        <v>1258</v>
      </c>
      <c r="G1384" s="681" t="s">
        <v>3750</v>
      </c>
      <c r="H1384" s="681" t="s">
        <v>3108</v>
      </c>
      <c r="I1384" s="682">
        <v>5.8</v>
      </c>
    </row>
    <row r="1385" spans="2:9">
      <c r="B1385" s="681" t="s">
        <v>3751</v>
      </c>
      <c r="C1385" s="681" t="s">
        <v>3574</v>
      </c>
      <c r="D1385" s="681" t="s">
        <v>975</v>
      </c>
      <c r="E1385" s="681" t="s">
        <v>3752</v>
      </c>
      <c r="F1385" s="681" t="s">
        <v>1258</v>
      </c>
      <c r="G1385" s="681" t="s">
        <v>3750</v>
      </c>
      <c r="H1385" s="681" t="s">
        <v>3108</v>
      </c>
      <c r="I1385" s="682">
        <v>3</v>
      </c>
    </row>
    <row r="1386" spans="2:9">
      <c r="B1386" s="681" t="s">
        <v>3753</v>
      </c>
      <c r="C1386" s="681" t="s">
        <v>3574</v>
      </c>
      <c r="D1386" s="681" t="s">
        <v>975</v>
      </c>
      <c r="E1386" s="681" t="s">
        <v>3754</v>
      </c>
      <c r="F1386" s="681" t="s">
        <v>1258</v>
      </c>
      <c r="G1386" s="681" t="s">
        <v>3755</v>
      </c>
      <c r="H1386" s="681" t="s">
        <v>3108</v>
      </c>
      <c r="I1386" s="682">
        <v>16</v>
      </c>
    </row>
    <row r="1387" spans="2:9">
      <c r="B1387" s="681" t="s">
        <v>3756</v>
      </c>
      <c r="C1387" s="681" t="s">
        <v>3574</v>
      </c>
      <c r="D1387" s="681" t="s">
        <v>975</v>
      </c>
      <c r="E1387" s="681" t="s">
        <v>3757</v>
      </c>
      <c r="F1387" s="681" t="s">
        <v>1258</v>
      </c>
      <c r="G1387" s="681" t="s">
        <v>3755</v>
      </c>
      <c r="H1387" s="681" t="s">
        <v>3108</v>
      </c>
      <c r="I1387" s="682">
        <v>20.6</v>
      </c>
    </row>
    <row r="1388" spans="2:9">
      <c r="B1388" s="681" t="s">
        <v>3758</v>
      </c>
      <c r="C1388" s="681" t="s">
        <v>3574</v>
      </c>
      <c r="D1388" s="681" t="s">
        <v>975</v>
      </c>
      <c r="E1388" s="681" t="s">
        <v>3759</v>
      </c>
      <c r="F1388" s="681" t="s">
        <v>1258</v>
      </c>
      <c r="G1388" s="681" t="s">
        <v>3755</v>
      </c>
      <c r="H1388" s="681" t="s">
        <v>3108</v>
      </c>
      <c r="I1388" s="682">
        <v>23.6</v>
      </c>
    </row>
    <row r="1389" spans="2:9">
      <c r="B1389" s="681" t="s">
        <v>3760</v>
      </c>
      <c r="C1389" s="681" t="s">
        <v>3574</v>
      </c>
      <c r="D1389" s="681" t="s">
        <v>975</v>
      </c>
      <c r="E1389" s="681" t="s">
        <v>3761</v>
      </c>
      <c r="F1389" s="681" t="s">
        <v>1258</v>
      </c>
      <c r="G1389" s="681" t="s">
        <v>3755</v>
      </c>
      <c r="H1389" s="681" t="s">
        <v>3108</v>
      </c>
      <c r="I1389" s="682">
        <v>24.2</v>
      </c>
    </row>
    <row r="1390" spans="2:9">
      <c r="B1390" s="681" t="s">
        <v>3762</v>
      </c>
      <c r="C1390" s="681" t="s">
        <v>3574</v>
      </c>
      <c r="D1390" s="681" t="s">
        <v>975</v>
      </c>
      <c r="E1390" s="681" t="s">
        <v>3763</v>
      </c>
      <c r="F1390" s="681" t="s">
        <v>1258</v>
      </c>
      <c r="G1390" s="681" t="s">
        <v>3755</v>
      </c>
      <c r="H1390" s="681" t="s">
        <v>3108</v>
      </c>
      <c r="I1390" s="682">
        <v>5.3</v>
      </c>
    </row>
    <row r="1391" spans="2:9">
      <c r="B1391" s="681" t="s">
        <v>3764</v>
      </c>
      <c r="C1391" s="681" t="s">
        <v>3574</v>
      </c>
      <c r="D1391" s="681" t="s">
        <v>975</v>
      </c>
      <c r="E1391" s="681" t="s">
        <v>3765</v>
      </c>
      <c r="F1391" s="681" t="s">
        <v>1258</v>
      </c>
      <c r="G1391" s="681" t="s">
        <v>3755</v>
      </c>
      <c r="H1391" s="681" t="s">
        <v>3108</v>
      </c>
      <c r="I1391" s="682">
        <v>3.7</v>
      </c>
    </row>
    <row r="1392" spans="2:9">
      <c r="B1392" s="681" t="s">
        <v>3766</v>
      </c>
      <c r="C1392" s="681" t="s">
        <v>3574</v>
      </c>
      <c r="D1392" s="681" t="s">
        <v>975</v>
      </c>
      <c r="E1392" s="681" t="s">
        <v>1137</v>
      </c>
      <c r="F1392" s="681" t="s">
        <v>1258</v>
      </c>
      <c r="G1392" s="681" t="s">
        <v>3755</v>
      </c>
      <c r="H1392" s="681" t="s">
        <v>3108</v>
      </c>
      <c r="I1392" s="682">
        <v>15.9</v>
      </c>
    </row>
    <row r="1393" spans="2:9">
      <c r="B1393" s="681" t="s">
        <v>3767</v>
      </c>
      <c r="C1393" s="681" t="s">
        <v>3574</v>
      </c>
      <c r="D1393" s="681" t="s">
        <v>975</v>
      </c>
      <c r="E1393" s="681" t="s">
        <v>1414</v>
      </c>
      <c r="F1393" s="681" t="s">
        <v>1258</v>
      </c>
      <c r="G1393" s="681" t="s">
        <v>3755</v>
      </c>
      <c r="H1393" s="681" t="s">
        <v>3108</v>
      </c>
      <c r="I1393" s="682">
        <v>51.3</v>
      </c>
    </row>
    <row r="1394" spans="2:9">
      <c r="B1394" s="681" t="s">
        <v>3768</v>
      </c>
      <c r="C1394" s="681" t="s">
        <v>3574</v>
      </c>
      <c r="D1394" s="681" t="s">
        <v>975</v>
      </c>
      <c r="E1394" s="681" t="s">
        <v>1638</v>
      </c>
      <c r="F1394" s="681" t="s">
        <v>1258</v>
      </c>
      <c r="G1394" s="681" t="s">
        <v>3755</v>
      </c>
      <c r="H1394" s="681" t="s">
        <v>3108</v>
      </c>
      <c r="I1394" s="682">
        <v>11.7</v>
      </c>
    </row>
    <row r="1395" spans="2:9">
      <c r="B1395" s="681" t="s">
        <v>3769</v>
      </c>
      <c r="C1395" s="681" t="s">
        <v>3574</v>
      </c>
      <c r="D1395" s="681" t="s">
        <v>975</v>
      </c>
      <c r="E1395" s="681" t="s">
        <v>3770</v>
      </c>
      <c r="F1395" s="681" t="s">
        <v>1258</v>
      </c>
      <c r="G1395" s="681" t="s">
        <v>3755</v>
      </c>
      <c r="H1395" s="681" t="s">
        <v>3108</v>
      </c>
      <c r="I1395" s="682">
        <v>10</v>
      </c>
    </row>
    <row r="1396" spans="2:9">
      <c r="B1396" s="681" t="s">
        <v>3771</v>
      </c>
      <c r="C1396" s="681" t="s">
        <v>3574</v>
      </c>
      <c r="D1396" s="681" t="s">
        <v>975</v>
      </c>
      <c r="E1396" s="681" t="s">
        <v>3772</v>
      </c>
      <c r="F1396" s="681" t="s">
        <v>1258</v>
      </c>
      <c r="G1396" s="681" t="s">
        <v>3755</v>
      </c>
      <c r="H1396" s="681" t="s">
        <v>3108</v>
      </c>
      <c r="I1396" s="682">
        <v>5</v>
      </c>
    </row>
    <row r="1397" spans="2:9">
      <c r="B1397" s="681" t="s">
        <v>3773</v>
      </c>
      <c r="C1397" s="681" t="s">
        <v>3574</v>
      </c>
      <c r="D1397" s="681" t="s">
        <v>975</v>
      </c>
      <c r="E1397" s="681" t="s">
        <v>3774</v>
      </c>
      <c r="F1397" s="681" t="s">
        <v>1258</v>
      </c>
      <c r="G1397" s="681" t="s">
        <v>3755</v>
      </c>
      <c r="H1397" s="681" t="s">
        <v>3108</v>
      </c>
      <c r="I1397" s="682">
        <v>3.3</v>
      </c>
    </row>
    <row r="1398" spans="2:9">
      <c r="B1398" s="681" t="s">
        <v>3775</v>
      </c>
      <c r="C1398" s="681" t="s">
        <v>3574</v>
      </c>
      <c r="D1398" s="681" t="s">
        <v>975</v>
      </c>
      <c r="E1398" s="681" t="s">
        <v>1252</v>
      </c>
      <c r="F1398" s="681" t="s">
        <v>1258</v>
      </c>
      <c r="G1398" s="681" t="s">
        <v>3755</v>
      </c>
      <c r="H1398" s="681" t="s">
        <v>3108</v>
      </c>
      <c r="I1398" s="682">
        <v>4.3</v>
      </c>
    </row>
    <row r="1399" spans="2:9">
      <c r="B1399" s="681" t="s">
        <v>3776</v>
      </c>
      <c r="C1399" s="681" t="s">
        <v>3574</v>
      </c>
      <c r="D1399" s="681" t="s">
        <v>975</v>
      </c>
      <c r="E1399" s="681" t="s">
        <v>3777</v>
      </c>
      <c r="F1399" s="681" t="s">
        <v>1258</v>
      </c>
      <c r="G1399" s="681" t="s">
        <v>3755</v>
      </c>
      <c r="H1399" s="681" t="s">
        <v>3108</v>
      </c>
      <c r="I1399" s="682">
        <v>14</v>
      </c>
    </row>
    <row r="1400" spans="2:9">
      <c r="B1400" s="681" t="s">
        <v>3778</v>
      </c>
      <c r="C1400" s="681" t="s">
        <v>3574</v>
      </c>
      <c r="D1400" s="681" t="s">
        <v>975</v>
      </c>
      <c r="E1400" s="681" t="s">
        <v>3779</v>
      </c>
      <c r="F1400" s="681" t="s">
        <v>1258</v>
      </c>
      <c r="G1400" s="681" t="s">
        <v>3780</v>
      </c>
      <c r="H1400" s="681" t="s">
        <v>3108</v>
      </c>
      <c r="I1400" s="682">
        <v>26</v>
      </c>
    </row>
    <row r="1401" spans="2:9">
      <c r="B1401" s="681" t="s">
        <v>3781</v>
      </c>
      <c r="C1401" s="681" t="s">
        <v>3574</v>
      </c>
      <c r="D1401" s="681" t="s">
        <v>975</v>
      </c>
      <c r="E1401" s="681" t="s">
        <v>3782</v>
      </c>
      <c r="F1401" s="681" t="s">
        <v>1258</v>
      </c>
      <c r="G1401" s="681" t="s">
        <v>3780</v>
      </c>
      <c r="H1401" s="681" t="s">
        <v>3108</v>
      </c>
      <c r="I1401" s="682">
        <v>6.6</v>
      </c>
    </row>
    <row r="1402" spans="2:9">
      <c r="B1402" s="681" t="s">
        <v>3783</v>
      </c>
      <c r="C1402" s="681" t="s">
        <v>3574</v>
      </c>
      <c r="D1402" s="681" t="s">
        <v>975</v>
      </c>
      <c r="E1402" s="681" t="s">
        <v>3090</v>
      </c>
      <c r="F1402" s="681" t="s">
        <v>1258</v>
      </c>
      <c r="G1402" s="681" t="s">
        <v>3780</v>
      </c>
      <c r="H1402" s="681" t="s">
        <v>3108</v>
      </c>
      <c r="I1402" s="682">
        <v>140.1</v>
      </c>
    </row>
    <row r="1403" spans="2:9">
      <c r="B1403" s="681" t="s">
        <v>3784</v>
      </c>
      <c r="C1403" s="681" t="s">
        <v>3574</v>
      </c>
      <c r="D1403" s="681" t="s">
        <v>975</v>
      </c>
      <c r="E1403" s="681" t="s">
        <v>3785</v>
      </c>
      <c r="F1403" s="681" t="s">
        <v>1258</v>
      </c>
      <c r="G1403" s="681" t="s">
        <v>3780</v>
      </c>
      <c r="H1403" s="681" t="s">
        <v>3108</v>
      </c>
      <c r="I1403" s="682">
        <v>6.5</v>
      </c>
    </row>
    <row r="1404" spans="2:9">
      <c r="B1404" s="681" t="s">
        <v>3786</v>
      </c>
      <c r="C1404" s="681" t="s">
        <v>3574</v>
      </c>
      <c r="D1404" s="681" t="s">
        <v>975</v>
      </c>
      <c r="E1404" s="681" t="s">
        <v>3787</v>
      </c>
      <c r="F1404" s="681" t="s">
        <v>1258</v>
      </c>
      <c r="G1404" s="681" t="s">
        <v>3780</v>
      </c>
      <c r="H1404" s="681" t="s">
        <v>3108</v>
      </c>
      <c r="I1404" s="682">
        <v>6.4</v>
      </c>
    </row>
    <row r="1405" spans="2:9">
      <c r="B1405" s="681" t="s">
        <v>3788</v>
      </c>
      <c r="C1405" s="681" t="s">
        <v>3574</v>
      </c>
      <c r="D1405" s="681" t="s">
        <v>975</v>
      </c>
      <c r="E1405" s="681" t="s">
        <v>3789</v>
      </c>
      <c r="F1405" s="681" t="s">
        <v>1258</v>
      </c>
      <c r="G1405" s="681" t="s">
        <v>3780</v>
      </c>
      <c r="H1405" s="681" t="s">
        <v>3108</v>
      </c>
      <c r="I1405" s="682">
        <v>3.8</v>
      </c>
    </row>
    <row r="1406" spans="2:9">
      <c r="B1406" s="681" t="s">
        <v>3790</v>
      </c>
      <c r="C1406" s="681" t="s">
        <v>3574</v>
      </c>
      <c r="D1406" s="681" t="s">
        <v>975</v>
      </c>
      <c r="E1406" s="681" t="s">
        <v>2670</v>
      </c>
      <c r="F1406" s="681" t="s">
        <v>1258</v>
      </c>
      <c r="G1406" s="681" t="s">
        <v>3780</v>
      </c>
      <c r="H1406" s="681" t="s">
        <v>3108</v>
      </c>
      <c r="I1406" s="682">
        <v>2.4</v>
      </c>
    </row>
    <row r="1407" spans="2:9">
      <c r="B1407" s="681" t="s">
        <v>3791</v>
      </c>
      <c r="C1407" s="681" t="s">
        <v>3574</v>
      </c>
      <c r="D1407" s="681" t="s">
        <v>975</v>
      </c>
      <c r="E1407" s="681" t="s">
        <v>3792</v>
      </c>
      <c r="F1407" s="681" t="s">
        <v>1258</v>
      </c>
      <c r="G1407" s="681" t="s">
        <v>3780</v>
      </c>
      <c r="H1407" s="681" t="s">
        <v>3108</v>
      </c>
      <c r="I1407" s="682">
        <v>4.5</v>
      </c>
    </row>
    <row r="1408" spans="2:9">
      <c r="B1408" s="681" t="s">
        <v>3793</v>
      </c>
      <c r="C1408" s="681" t="s">
        <v>3574</v>
      </c>
      <c r="D1408" s="681" t="s">
        <v>975</v>
      </c>
      <c r="E1408" s="681" t="s">
        <v>3083</v>
      </c>
      <c r="F1408" s="681" t="s">
        <v>1258</v>
      </c>
      <c r="G1408" s="681" t="s">
        <v>3780</v>
      </c>
      <c r="H1408" s="681" t="s">
        <v>3108</v>
      </c>
      <c r="I1408" s="682">
        <v>6.2</v>
      </c>
    </row>
    <row r="1409" spans="2:9">
      <c r="B1409" s="681" t="s">
        <v>3794</v>
      </c>
      <c r="C1409" s="681" t="s">
        <v>3574</v>
      </c>
      <c r="D1409" s="681" t="s">
        <v>975</v>
      </c>
      <c r="E1409" s="681" t="s">
        <v>1261</v>
      </c>
      <c r="F1409" s="681" t="s">
        <v>1258</v>
      </c>
      <c r="G1409" s="681" t="s">
        <v>3795</v>
      </c>
      <c r="H1409" s="681" t="s">
        <v>3108</v>
      </c>
      <c r="I1409" s="682">
        <v>50.1</v>
      </c>
    </row>
    <row r="1410" spans="2:9">
      <c r="B1410" s="681" t="s">
        <v>3796</v>
      </c>
      <c r="C1410" s="681" t="s">
        <v>3574</v>
      </c>
      <c r="D1410" s="681" t="s">
        <v>975</v>
      </c>
      <c r="E1410" s="681" t="s">
        <v>3723</v>
      </c>
      <c r="F1410" s="681" t="s">
        <v>1258</v>
      </c>
      <c r="G1410" s="681" t="s">
        <v>3795</v>
      </c>
      <c r="H1410" s="681" t="s">
        <v>3108</v>
      </c>
      <c r="I1410" s="682">
        <v>52.2</v>
      </c>
    </row>
    <row r="1411" spans="2:9">
      <c r="B1411" s="681" t="s">
        <v>3797</v>
      </c>
      <c r="C1411" s="681" t="s">
        <v>3574</v>
      </c>
      <c r="D1411" s="681" t="s">
        <v>975</v>
      </c>
      <c r="E1411" s="681" t="s">
        <v>3798</v>
      </c>
      <c r="F1411" s="681" t="s">
        <v>1258</v>
      </c>
      <c r="G1411" s="681" t="s">
        <v>3795</v>
      </c>
      <c r="H1411" s="681" t="s">
        <v>3108</v>
      </c>
      <c r="I1411" s="682">
        <v>5</v>
      </c>
    </row>
    <row r="1412" spans="2:9">
      <c r="B1412" s="681" t="s">
        <v>3799</v>
      </c>
      <c r="C1412" s="681" t="s">
        <v>3574</v>
      </c>
      <c r="D1412" s="681" t="s">
        <v>975</v>
      </c>
      <c r="E1412" s="681" t="s">
        <v>1252</v>
      </c>
      <c r="F1412" s="681" t="s">
        <v>1258</v>
      </c>
      <c r="G1412" s="681" t="s">
        <v>3795</v>
      </c>
      <c r="H1412" s="681" t="s">
        <v>3108</v>
      </c>
      <c r="I1412" s="682">
        <v>4.8</v>
      </c>
    </row>
    <row r="1413" spans="2:9">
      <c r="B1413" s="681" t="s">
        <v>3800</v>
      </c>
      <c r="C1413" s="681" t="s">
        <v>3574</v>
      </c>
      <c r="D1413" s="681" t="s">
        <v>975</v>
      </c>
      <c r="E1413" s="681" t="s">
        <v>2343</v>
      </c>
      <c r="F1413" s="681" t="s">
        <v>1258</v>
      </c>
      <c r="G1413" s="681" t="s">
        <v>3795</v>
      </c>
      <c r="H1413" s="681" t="s">
        <v>3108</v>
      </c>
      <c r="I1413" s="682">
        <v>4.3</v>
      </c>
    </row>
    <row r="1414" spans="2:9">
      <c r="B1414" s="681" t="s">
        <v>3801</v>
      </c>
      <c r="C1414" s="681" t="s">
        <v>3574</v>
      </c>
      <c r="D1414" s="681" t="s">
        <v>975</v>
      </c>
      <c r="E1414" s="681" t="s">
        <v>1814</v>
      </c>
      <c r="F1414" s="681" t="s">
        <v>1258</v>
      </c>
      <c r="G1414" s="681" t="s">
        <v>3802</v>
      </c>
      <c r="H1414" s="681" t="s">
        <v>3108</v>
      </c>
      <c r="I1414" s="682">
        <v>13.5</v>
      </c>
    </row>
    <row r="1415" spans="2:9">
      <c r="B1415" s="681" t="s">
        <v>3803</v>
      </c>
      <c r="C1415" s="681" t="s">
        <v>3574</v>
      </c>
      <c r="D1415" s="681" t="s">
        <v>975</v>
      </c>
      <c r="E1415" s="681" t="s">
        <v>2273</v>
      </c>
      <c r="F1415" s="681" t="s">
        <v>1258</v>
      </c>
      <c r="G1415" s="681" t="s">
        <v>3802</v>
      </c>
      <c r="H1415" s="681" t="s">
        <v>3108</v>
      </c>
      <c r="I1415" s="682">
        <v>5.5</v>
      </c>
    </row>
    <row r="1416" spans="2:9">
      <c r="B1416" s="681" t="s">
        <v>3804</v>
      </c>
      <c r="C1416" s="681" t="s">
        <v>3574</v>
      </c>
      <c r="D1416" s="681" t="s">
        <v>975</v>
      </c>
      <c r="E1416" s="681" t="s">
        <v>3805</v>
      </c>
      <c r="F1416" s="681" t="s">
        <v>1258</v>
      </c>
      <c r="G1416" s="681" t="s">
        <v>3802</v>
      </c>
      <c r="H1416" s="681" t="s">
        <v>3108</v>
      </c>
      <c r="I1416" s="682">
        <v>18.7</v>
      </c>
    </row>
    <row r="1417" spans="2:9">
      <c r="B1417" s="681" t="s">
        <v>3806</v>
      </c>
      <c r="C1417" s="681" t="s">
        <v>3574</v>
      </c>
      <c r="D1417" s="681" t="s">
        <v>975</v>
      </c>
      <c r="E1417" s="681" t="s">
        <v>3807</v>
      </c>
      <c r="F1417" s="681" t="s">
        <v>1258</v>
      </c>
      <c r="G1417" s="681" t="s">
        <v>3802</v>
      </c>
      <c r="H1417" s="681" t="s">
        <v>3108</v>
      </c>
      <c r="I1417" s="682">
        <v>15.4</v>
      </c>
    </row>
    <row r="1418" spans="2:9">
      <c r="B1418" s="681" t="s">
        <v>3808</v>
      </c>
      <c r="C1418" s="681" t="s">
        <v>3574</v>
      </c>
      <c r="D1418" s="681" t="s">
        <v>975</v>
      </c>
      <c r="E1418" s="681" t="s">
        <v>3809</v>
      </c>
      <c r="F1418" s="681" t="s">
        <v>1258</v>
      </c>
      <c r="G1418" s="681" t="s">
        <v>3802</v>
      </c>
      <c r="H1418" s="681" t="s">
        <v>3108</v>
      </c>
      <c r="I1418" s="682">
        <v>34.200000000000003</v>
      </c>
    </row>
    <row r="1419" spans="2:9">
      <c r="B1419" s="681" t="s">
        <v>3810</v>
      </c>
      <c r="C1419" s="681" t="s">
        <v>3574</v>
      </c>
      <c r="D1419" s="681" t="s">
        <v>975</v>
      </c>
      <c r="E1419" s="681" t="s">
        <v>3811</v>
      </c>
      <c r="F1419" s="681" t="s">
        <v>1258</v>
      </c>
      <c r="G1419" s="681" t="s">
        <v>3802</v>
      </c>
      <c r="H1419" s="681" t="s">
        <v>3108</v>
      </c>
      <c r="I1419" s="682">
        <v>2.4</v>
      </c>
    </row>
    <row r="1420" spans="2:9">
      <c r="B1420" s="681" t="s">
        <v>3812</v>
      </c>
      <c r="C1420" s="681" t="s">
        <v>3813</v>
      </c>
      <c r="D1420" s="681" t="s">
        <v>975</v>
      </c>
      <c r="E1420" s="681" t="s">
        <v>1504</v>
      </c>
      <c r="F1420" s="681" t="s">
        <v>977</v>
      </c>
      <c r="G1420" s="681" t="s">
        <v>1989</v>
      </c>
      <c r="H1420" s="681" t="s">
        <v>3814</v>
      </c>
      <c r="I1420" s="682">
        <v>11.7</v>
      </c>
    </row>
    <row r="1421" spans="2:9">
      <c r="B1421" s="681" t="s">
        <v>3815</v>
      </c>
      <c r="C1421" s="681" t="s">
        <v>3813</v>
      </c>
      <c r="D1421" s="681" t="s">
        <v>975</v>
      </c>
      <c r="E1421" s="681" t="s">
        <v>3816</v>
      </c>
      <c r="F1421" s="681" t="s">
        <v>977</v>
      </c>
      <c r="G1421" s="681" t="s">
        <v>1989</v>
      </c>
      <c r="H1421" s="681" t="s">
        <v>3814</v>
      </c>
      <c r="I1421" s="682">
        <v>13</v>
      </c>
    </row>
    <row r="1422" spans="2:9">
      <c r="B1422" s="681" t="s">
        <v>3817</v>
      </c>
      <c r="C1422" s="681" t="s">
        <v>3813</v>
      </c>
      <c r="D1422" s="681" t="s">
        <v>975</v>
      </c>
      <c r="E1422" s="681" t="s">
        <v>2641</v>
      </c>
      <c r="F1422" s="681" t="s">
        <v>977</v>
      </c>
      <c r="G1422" s="681" t="s">
        <v>1989</v>
      </c>
      <c r="H1422" s="681" t="s">
        <v>3814</v>
      </c>
      <c r="I1422" s="682">
        <v>137</v>
      </c>
    </row>
    <row r="1423" spans="2:9">
      <c r="B1423" s="681" t="s">
        <v>3818</v>
      </c>
      <c r="C1423" s="681" t="s">
        <v>3813</v>
      </c>
      <c r="D1423" s="681" t="s">
        <v>975</v>
      </c>
      <c r="E1423" s="681" t="s">
        <v>3819</v>
      </c>
      <c r="F1423" s="681" t="s">
        <v>977</v>
      </c>
      <c r="G1423" s="681" t="s">
        <v>1989</v>
      </c>
      <c r="H1423" s="681" t="s">
        <v>3814</v>
      </c>
      <c r="I1423" s="682">
        <v>28.2</v>
      </c>
    </row>
    <row r="1424" spans="2:9">
      <c r="B1424" s="681" t="s">
        <v>3820</v>
      </c>
      <c r="C1424" s="681" t="s">
        <v>3813</v>
      </c>
      <c r="D1424" s="681" t="s">
        <v>975</v>
      </c>
      <c r="E1424" s="681" t="s">
        <v>3821</v>
      </c>
      <c r="F1424" s="681" t="s">
        <v>977</v>
      </c>
      <c r="G1424" s="681" t="s">
        <v>1989</v>
      </c>
      <c r="H1424" s="681" t="s">
        <v>3814</v>
      </c>
      <c r="I1424" s="682">
        <v>50</v>
      </c>
    </row>
    <row r="1425" spans="2:9">
      <c r="B1425" s="681" t="s">
        <v>3822</v>
      </c>
      <c r="C1425" s="681" t="s">
        <v>3813</v>
      </c>
      <c r="D1425" s="681" t="s">
        <v>975</v>
      </c>
      <c r="E1425" s="681" t="s">
        <v>3823</v>
      </c>
      <c r="F1425" s="681" t="s">
        <v>977</v>
      </c>
      <c r="G1425" s="681" t="s">
        <v>1989</v>
      </c>
      <c r="H1425" s="681" t="s">
        <v>3814</v>
      </c>
      <c r="I1425" s="682">
        <v>153</v>
      </c>
    </row>
    <row r="1426" spans="2:9">
      <c r="B1426" s="681" t="s">
        <v>3824</v>
      </c>
      <c r="C1426" s="681" t="s">
        <v>3813</v>
      </c>
      <c r="D1426" s="681" t="s">
        <v>975</v>
      </c>
      <c r="E1426" s="681" t="s">
        <v>3825</v>
      </c>
      <c r="F1426" s="681" t="s">
        <v>977</v>
      </c>
      <c r="G1426" s="681" t="s">
        <v>1989</v>
      </c>
      <c r="H1426" s="681" t="s">
        <v>3814</v>
      </c>
      <c r="I1426" s="682">
        <v>49.3</v>
      </c>
    </row>
    <row r="1427" spans="2:9">
      <c r="B1427" s="681" t="s">
        <v>3826</v>
      </c>
      <c r="C1427" s="681" t="s">
        <v>3813</v>
      </c>
      <c r="D1427" s="681" t="s">
        <v>975</v>
      </c>
      <c r="E1427" s="681" t="s">
        <v>3827</v>
      </c>
      <c r="F1427" s="681" t="s">
        <v>977</v>
      </c>
      <c r="G1427" s="681" t="s">
        <v>1989</v>
      </c>
      <c r="H1427" s="681" t="s">
        <v>3828</v>
      </c>
      <c r="I1427" s="682">
        <v>2.8</v>
      </c>
    </row>
    <row r="1428" spans="2:9">
      <c r="B1428" s="681" t="s">
        <v>3829</v>
      </c>
      <c r="C1428" s="681" t="s">
        <v>3813</v>
      </c>
      <c r="D1428" s="681" t="s">
        <v>975</v>
      </c>
      <c r="E1428" s="681" t="s">
        <v>3830</v>
      </c>
      <c r="F1428" s="681" t="s">
        <v>977</v>
      </c>
      <c r="G1428" s="681" t="s">
        <v>1989</v>
      </c>
      <c r="H1428" s="681" t="s">
        <v>3828</v>
      </c>
      <c r="I1428" s="682">
        <v>4.5</v>
      </c>
    </row>
    <row r="1429" spans="2:9">
      <c r="B1429" s="681" t="s">
        <v>3831</v>
      </c>
      <c r="C1429" s="681" t="s">
        <v>3813</v>
      </c>
      <c r="D1429" s="681" t="s">
        <v>975</v>
      </c>
      <c r="E1429" s="681" t="s">
        <v>1611</v>
      </c>
      <c r="F1429" s="681" t="s">
        <v>977</v>
      </c>
      <c r="G1429" s="681" t="s">
        <v>1989</v>
      </c>
      <c r="H1429" s="681" t="s">
        <v>3828</v>
      </c>
      <c r="I1429" s="682">
        <v>35.200000000000003</v>
      </c>
    </row>
    <row r="1430" spans="2:9">
      <c r="B1430" s="681" t="s">
        <v>3832</v>
      </c>
      <c r="C1430" s="681" t="s">
        <v>3813</v>
      </c>
      <c r="D1430" s="681" t="s">
        <v>975</v>
      </c>
      <c r="E1430" s="681" t="s">
        <v>3833</v>
      </c>
      <c r="F1430" s="681" t="s">
        <v>977</v>
      </c>
      <c r="G1430" s="681" t="s">
        <v>1989</v>
      </c>
      <c r="H1430" s="681" t="s">
        <v>3828</v>
      </c>
      <c r="I1430" s="682">
        <v>11.9</v>
      </c>
    </row>
    <row r="1431" spans="2:9">
      <c r="B1431" s="681" t="s">
        <v>3834</v>
      </c>
      <c r="C1431" s="681" t="s">
        <v>3813</v>
      </c>
      <c r="D1431" s="681" t="s">
        <v>975</v>
      </c>
      <c r="E1431" s="681" t="s">
        <v>3835</v>
      </c>
      <c r="F1431" s="681" t="s">
        <v>977</v>
      </c>
      <c r="G1431" s="681" t="s">
        <v>1989</v>
      </c>
      <c r="H1431" s="681" t="s">
        <v>3828</v>
      </c>
      <c r="I1431" s="682">
        <v>5</v>
      </c>
    </row>
    <row r="1432" spans="2:9">
      <c r="B1432" s="681" t="s">
        <v>3836</v>
      </c>
      <c r="C1432" s="681" t="s">
        <v>3813</v>
      </c>
      <c r="D1432" s="681" t="s">
        <v>975</v>
      </c>
      <c r="E1432" s="681" t="s">
        <v>3837</v>
      </c>
      <c r="F1432" s="681" t="s">
        <v>977</v>
      </c>
      <c r="G1432" s="681" t="s">
        <v>1989</v>
      </c>
      <c r="H1432" s="681" t="s">
        <v>3828</v>
      </c>
      <c r="I1432" s="682">
        <v>7.5</v>
      </c>
    </row>
    <row r="1433" spans="2:9">
      <c r="B1433" s="681" t="s">
        <v>3838</v>
      </c>
      <c r="C1433" s="681" t="s">
        <v>3813</v>
      </c>
      <c r="D1433" s="681" t="s">
        <v>975</v>
      </c>
      <c r="E1433" s="681" t="s">
        <v>3839</v>
      </c>
      <c r="F1433" s="681" t="s">
        <v>977</v>
      </c>
      <c r="G1433" s="681" t="s">
        <v>1989</v>
      </c>
      <c r="H1433" s="681" t="s">
        <v>3828</v>
      </c>
      <c r="I1433" s="682">
        <v>14.7</v>
      </c>
    </row>
    <row r="1434" spans="2:9">
      <c r="B1434" s="681" t="s">
        <v>3840</v>
      </c>
      <c r="C1434" s="681" t="s">
        <v>3813</v>
      </c>
      <c r="D1434" s="681" t="s">
        <v>975</v>
      </c>
      <c r="E1434" s="681" t="s">
        <v>3841</v>
      </c>
      <c r="F1434" s="681" t="s">
        <v>977</v>
      </c>
      <c r="G1434" s="681" t="s">
        <v>1989</v>
      </c>
      <c r="H1434" s="681" t="s">
        <v>3828</v>
      </c>
      <c r="I1434" s="682">
        <v>14.5</v>
      </c>
    </row>
    <row r="1435" spans="2:9">
      <c r="B1435" s="681" t="s">
        <v>3842</v>
      </c>
      <c r="C1435" s="681" t="s">
        <v>3813</v>
      </c>
      <c r="D1435" s="681" t="s">
        <v>975</v>
      </c>
      <c r="E1435" s="681" t="s">
        <v>3843</v>
      </c>
      <c r="F1435" s="681" t="s">
        <v>977</v>
      </c>
      <c r="G1435" s="681" t="s">
        <v>1989</v>
      </c>
      <c r="H1435" s="681" t="s">
        <v>3828</v>
      </c>
      <c r="I1435" s="682">
        <v>5.5</v>
      </c>
    </row>
    <row r="1436" spans="2:9">
      <c r="B1436" s="681" t="s">
        <v>3844</v>
      </c>
      <c r="C1436" s="681" t="s">
        <v>3813</v>
      </c>
      <c r="D1436" s="681" t="s">
        <v>975</v>
      </c>
      <c r="E1436" s="681" t="s">
        <v>3845</v>
      </c>
      <c r="F1436" s="681" t="s">
        <v>977</v>
      </c>
      <c r="G1436" s="681" t="s">
        <v>1989</v>
      </c>
      <c r="H1436" s="681" t="s">
        <v>3828</v>
      </c>
      <c r="I1436" s="682">
        <v>4</v>
      </c>
    </row>
    <row r="1437" spans="2:9">
      <c r="B1437" s="681" t="s">
        <v>3846</v>
      </c>
      <c r="C1437" s="681" t="s">
        <v>3813</v>
      </c>
      <c r="D1437" s="681" t="s">
        <v>975</v>
      </c>
      <c r="E1437" s="681" t="s">
        <v>3847</v>
      </c>
      <c r="F1437" s="681" t="s">
        <v>977</v>
      </c>
      <c r="G1437" s="681" t="s">
        <v>1989</v>
      </c>
      <c r="H1437" s="681" t="s">
        <v>3828</v>
      </c>
      <c r="I1437" s="682">
        <v>4</v>
      </c>
    </row>
    <row r="1438" spans="2:9">
      <c r="B1438" s="681" t="s">
        <v>3848</v>
      </c>
      <c r="C1438" s="681" t="s">
        <v>3813</v>
      </c>
      <c r="D1438" s="681" t="s">
        <v>975</v>
      </c>
      <c r="E1438" s="681" t="s">
        <v>3849</v>
      </c>
      <c r="F1438" s="681" t="s">
        <v>977</v>
      </c>
      <c r="G1438" s="681" t="s">
        <v>1989</v>
      </c>
      <c r="H1438" s="681" t="s">
        <v>3828</v>
      </c>
      <c r="I1438" s="682">
        <v>2.6</v>
      </c>
    </row>
    <row r="1439" spans="2:9">
      <c r="B1439" s="681" t="s">
        <v>3850</v>
      </c>
      <c r="C1439" s="681" t="s">
        <v>3813</v>
      </c>
      <c r="D1439" s="681" t="s">
        <v>975</v>
      </c>
      <c r="E1439" s="681" t="s">
        <v>3851</v>
      </c>
      <c r="F1439" s="681" t="s">
        <v>977</v>
      </c>
      <c r="G1439" s="681" t="s">
        <v>1989</v>
      </c>
      <c r="H1439" s="681" t="s">
        <v>3828</v>
      </c>
      <c r="I1439" s="682">
        <v>5.5</v>
      </c>
    </row>
    <row r="1440" spans="2:9">
      <c r="B1440" s="681" t="s">
        <v>3852</v>
      </c>
      <c r="C1440" s="681" t="s">
        <v>3813</v>
      </c>
      <c r="D1440" s="681" t="s">
        <v>975</v>
      </c>
      <c r="E1440" s="681" t="s">
        <v>3853</v>
      </c>
      <c r="F1440" s="681" t="s">
        <v>977</v>
      </c>
      <c r="G1440" s="681" t="s">
        <v>1989</v>
      </c>
      <c r="H1440" s="681" t="s">
        <v>3828</v>
      </c>
      <c r="I1440" s="682">
        <v>111.5</v>
      </c>
    </row>
    <row r="1441" spans="2:9">
      <c r="B1441" s="681" t="s">
        <v>3854</v>
      </c>
      <c r="C1441" s="681" t="s">
        <v>3813</v>
      </c>
      <c r="D1441" s="681" t="s">
        <v>975</v>
      </c>
      <c r="E1441" s="681" t="s">
        <v>3855</v>
      </c>
      <c r="F1441" s="681" t="s">
        <v>977</v>
      </c>
      <c r="G1441" s="681" t="s">
        <v>1989</v>
      </c>
      <c r="H1441" s="681" t="s">
        <v>3828</v>
      </c>
      <c r="I1441" s="682">
        <v>38</v>
      </c>
    </row>
    <row r="1442" spans="2:9">
      <c r="B1442" s="681" t="s">
        <v>3856</v>
      </c>
      <c r="C1442" s="681" t="s">
        <v>3813</v>
      </c>
      <c r="D1442" s="681" t="s">
        <v>975</v>
      </c>
      <c r="E1442" s="681" t="s">
        <v>3857</v>
      </c>
      <c r="F1442" s="681" t="s">
        <v>977</v>
      </c>
      <c r="G1442" s="681" t="s">
        <v>1989</v>
      </c>
      <c r="H1442" s="681" t="s">
        <v>3858</v>
      </c>
      <c r="I1442" s="682">
        <v>130</v>
      </c>
    </row>
    <row r="1443" spans="2:9">
      <c r="B1443" s="681" t="s">
        <v>3859</v>
      </c>
      <c r="C1443" s="681" t="s">
        <v>3813</v>
      </c>
      <c r="D1443" s="681" t="s">
        <v>975</v>
      </c>
      <c r="E1443" s="681" t="s">
        <v>3860</v>
      </c>
      <c r="F1443" s="681" t="s">
        <v>977</v>
      </c>
      <c r="G1443" s="681" t="s">
        <v>1989</v>
      </c>
      <c r="H1443" s="681" t="s">
        <v>3858</v>
      </c>
      <c r="I1443" s="682">
        <v>90</v>
      </c>
    </row>
    <row r="1444" spans="2:9">
      <c r="B1444" s="681" t="s">
        <v>3861</v>
      </c>
      <c r="C1444" s="681" t="s">
        <v>3813</v>
      </c>
      <c r="D1444" s="681" t="s">
        <v>975</v>
      </c>
      <c r="E1444" s="681" t="s">
        <v>1414</v>
      </c>
      <c r="F1444" s="681" t="s">
        <v>977</v>
      </c>
      <c r="G1444" s="681" t="s">
        <v>2063</v>
      </c>
      <c r="H1444" s="681" t="s">
        <v>3814</v>
      </c>
      <c r="I1444" s="682">
        <v>25.9</v>
      </c>
    </row>
    <row r="1445" spans="2:9">
      <c r="B1445" s="681" t="s">
        <v>3862</v>
      </c>
      <c r="C1445" s="681" t="s">
        <v>3813</v>
      </c>
      <c r="D1445" s="681" t="s">
        <v>975</v>
      </c>
      <c r="E1445" s="681" t="s">
        <v>1281</v>
      </c>
      <c r="F1445" s="681" t="s">
        <v>977</v>
      </c>
      <c r="G1445" s="681" t="s">
        <v>2063</v>
      </c>
      <c r="H1445" s="681" t="s">
        <v>3814</v>
      </c>
      <c r="I1445" s="682">
        <v>28</v>
      </c>
    </row>
    <row r="1446" spans="2:9">
      <c r="B1446" s="681" t="s">
        <v>3863</v>
      </c>
      <c r="C1446" s="681" t="s">
        <v>3813</v>
      </c>
      <c r="D1446" s="681" t="s">
        <v>975</v>
      </c>
      <c r="E1446" s="681" t="s">
        <v>3864</v>
      </c>
      <c r="F1446" s="681" t="s">
        <v>977</v>
      </c>
      <c r="G1446" s="681" t="s">
        <v>2063</v>
      </c>
      <c r="H1446" s="681" t="s">
        <v>3814</v>
      </c>
      <c r="I1446" s="682">
        <v>28.2</v>
      </c>
    </row>
    <row r="1447" spans="2:9">
      <c r="B1447" s="681" t="s">
        <v>3865</v>
      </c>
      <c r="C1447" s="681" t="s">
        <v>3813</v>
      </c>
      <c r="D1447" s="681" t="s">
        <v>975</v>
      </c>
      <c r="E1447" s="681" t="s">
        <v>3866</v>
      </c>
      <c r="F1447" s="681" t="s">
        <v>977</v>
      </c>
      <c r="G1447" s="681" t="s">
        <v>2063</v>
      </c>
      <c r="H1447" s="681" t="s">
        <v>3814</v>
      </c>
      <c r="I1447" s="682">
        <v>17.7</v>
      </c>
    </row>
    <row r="1448" spans="2:9">
      <c r="B1448" s="681" t="s">
        <v>3867</v>
      </c>
      <c r="C1448" s="681" t="s">
        <v>3813</v>
      </c>
      <c r="D1448" s="681" t="s">
        <v>975</v>
      </c>
      <c r="E1448" s="681" t="s">
        <v>3868</v>
      </c>
      <c r="F1448" s="681" t="s">
        <v>977</v>
      </c>
      <c r="G1448" s="681" t="s">
        <v>2063</v>
      </c>
      <c r="H1448" s="681" t="s">
        <v>3814</v>
      </c>
      <c r="I1448" s="682">
        <v>175</v>
      </c>
    </row>
    <row r="1449" spans="2:9">
      <c r="B1449" s="681" t="s">
        <v>3869</v>
      </c>
      <c r="C1449" s="681" t="s">
        <v>3813</v>
      </c>
      <c r="D1449" s="681" t="s">
        <v>975</v>
      </c>
      <c r="E1449" s="681" t="s">
        <v>3870</v>
      </c>
      <c r="F1449" s="681" t="s">
        <v>977</v>
      </c>
      <c r="G1449" s="681" t="s">
        <v>2063</v>
      </c>
      <c r="H1449" s="681" t="s">
        <v>3814</v>
      </c>
      <c r="I1449" s="682">
        <v>97</v>
      </c>
    </row>
    <row r="1450" spans="2:9">
      <c r="B1450" s="681" t="s">
        <v>3871</v>
      </c>
      <c r="C1450" s="681" t="s">
        <v>3813</v>
      </c>
      <c r="D1450" s="681" t="s">
        <v>975</v>
      </c>
      <c r="E1450" s="681" t="s">
        <v>3872</v>
      </c>
      <c r="F1450" s="681" t="s">
        <v>977</v>
      </c>
      <c r="G1450" s="681" t="s">
        <v>2063</v>
      </c>
      <c r="H1450" s="681" t="s">
        <v>3814</v>
      </c>
      <c r="I1450" s="682">
        <v>4.0999999999999996</v>
      </c>
    </row>
    <row r="1451" spans="2:9">
      <c r="B1451" s="681" t="s">
        <v>3873</v>
      </c>
      <c r="C1451" s="681" t="s">
        <v>3813</v>
      </c>
      <c r="D1451" s="681" t="s">
        <v>975</v>
      </c>
      <c r="E1451" s="681" t="s">
        <v>3874</v>
      </c>
      <c r="F1451" s="681" t="s">
        <v>977</v>
      </c>
      <c r="G1451" s="681" t="s">
        <v>2063</v>
      </c>
      <c r="H1451" s="681" t="s">
        <v>3814</v>
      </c>
      <c r="I1451" s="682">
        <v>7</v>
      </c>
    </row>
    <row r="1452" spans="2:9">
      <c r="B1452" s="681" t="s">
        <v>3875</v>
      </c>
      <c r="C1452" s="681" t="s">
        <v>3813</v>
      </c>
      <c r="D1452" s="681" t="s">
        <v>975</v>
      </c>
      <c r="E1452" s="681" t="s">
        <v>3876</v>
      </c>
      <c r="F1452" s="681" t="s">
        <v>977</v>
      </c>
      <c r="G1452" s="681" t="s">
        <v>2063</v>
      </c>
      <c r="H1452" s="681" t="s">
        <v>3814</v>
      </c>
      <c r="I1452" s="682">
        <v>10</v>
      </c>
    </row>
    <row r="1453" spans="2:9">
      <c r="B1453" s="681" t="s">
        <v>3877</v>
      </c>
      <c r="C1453" s="681" t="s">
        <v>3813</v>
      </c>
      <c r="D1453" s="681" t="s">
        <v>975</v>
      </c>
      <c r="E1453" s="681" t="s">
        <v>3878</v>
      </c>
      <c r="F1453" s="681" t="s">
        <v>977</v>
      </c>
      <c r="G1453" s="681" t="s">
        <v>2063</v>
      </c>
      <c r="H1453" s="681" t="s">
        <v>3814</v>
      </c>
      <c r="I1453" s="682">
        <v>17.5</v>
      </c>
    </row>
    <row r="1454" spans="2:9">
      <c r="B1454" s="681" t="s">
        <v>3879</v>
      </c>
      <c r="C1454" s="681" t="s">
        <v>3813</v>
      </c>
      <c r="D1454" s="681" t="s">
        <v>975</v>
      </c>
      <c r="E1454" s="681" t="s">
        <v>3880</v>
      </c>
      <c r="F1454" s="681" t="s">
        <v>977</v>
      </c>
      <c r="G1454" s="681" t="s">
        <v>2063</v>
      </c>
      <c r="H1454" s="681" t="s">
        <v>3814</v>
      </c>
      <c r="I1454" s="682">
        <v>16.8</v>
      </c>
    </row>
    <row r="1455" spans="2:9">
      <c r="B1455" s="681" t="s">
        <v>3881</v>
      </c>
      <c r="C1455" s="681" t="s">
        <v>3813</v>
      </c>
      <c r="D1455" s="681" t="s">
        <v>975</v>
      </c>
      <c r="E1455" s="681" t="s">
        <v>3882</v>
      </c>
      <c r="F1455" s="681" t="s">
        <v>977</v>
      </c>
      <c r="G1455" s="681" t="s">
        <v>2063</v>
      </c>
      <c r="H1455" s="681" t="s">
        <v>3814</v>
      </c>
      <c r="I1455" s="682">
        <v>135</v>
      </c>
    </row>
    <row r="1456" spans="2:9">
      <c r="B1456" s="681" t="s">
        <v>3883</v>
      </c>
      <c r="C1456" s="681" t="s">
        <v>3813</v>
      </c>
      <c r="D1456" s="681" t="s">
        <v>975</v>
      </c>
      <c r="E1456" s="681" t="s">
        <v>3884</v>
      </c>
      <c r="F1456" s="681" t="s">
        <v>977</v>
      </c>
      <c r="G1456" s="681" t="s">
        <v>2063</v>
      </c>
      <c r="H1456" s="681" t="s">
        <v>3814</v>
      </c>
      <c r="I1456" s="682">
        <v>194</v>
      </c>
    </row>
    <row r="1457" spans="2:9">
      <c r="B1457" s="681" t="s">
        <v>3885</v>
      </c>
      <c r="C1457" s="681" t="s">
        <v>3813</v>
      </c>
      <c r="D1457" s="681" t="s">
        <v>975</v>
      </c>
      <c r="E1457" s="681" t="s">
        <v>3886</v>
      </c>
      <c r="F1457" s="681" t="s">
        <v>977</v>
      </c>
      <c r="G1457" s="681" t="s">
        <v>2063</v>
      </c>
      <c r="H1457" s="681" t="s">
        <v>3814</v>
      </c>
      <c r="I1457" s="682">
        <v>41.6</v>
      </c>
    </row>
    <row r="1458" spans="2:9">
      <c r="B1458" s="681" t="s">
        <v>3887</v>
      </c>
      <c r="C1458" s="681" t="s">
        <v>3813</v>
      </c>
      <c r="D1458" s="681" t="s">
        <v>975</v>
      </c>
      <c r="E1458" s="681" t="s">
        <v>3888</v>
      </c>
      <c r="F1458" s="681" t="s">
        <v>977</v>
      </c>
      <c r="G1458" s="681" t="s">
        <v>2063</v>
      </c>
      <c r="H1458" s="681" t="s">
        <v>3814</v>
      </c>
      <c r="I1458" s="682">
        <v>12</v>
      </c>
    </row>
    <row r="1459" spans="2:9">
      <c r="B1459" s="681" t="s">
        <v>3889</v>
      </c>
      <c r="C1459" s="681" t="s">
        <v>3813</v>
      </c>
      <c r="D1459" s="681" t="s">
        <v>975</v>
      </c>
      <c r="E1459" s="681" t="s">
        <v>3890</v>
      </c>
      <c r="F1459" s="681" t="s">
        <v>977</v>
      </c>
      <c r="G1459" s="681" t="s">
        <v>2063</v>
      </c>
      <c r="H1459" s="681" t="s">
        <v>3814</v>
      </c>
      <c r="I1459" s="682">
        <v>14.5</v>
      </c>
    </row>
    <row r="1460" spans="2:9">
      <c r="B1460" s="681" t="s">
        <v>3891</v>
      </c>
      <c r="C1460" s="681" t="s">
        <v>3813</v>
      </c>
      <c r="D1460" s="681" t="s">
        <v>975</v>
      </c>
      <c r="E1460" s="681" t="s">
        <v>3892</v>
      </c>
      <c r="F1460" s="681" t="s">
        <v>977</v>
      </c>
      <c r="G1460" s="681" t="s">
        <v>2063</v>
      </c>
      <c r="H1460" s="681" t="s">
        <v>3814</v>
      </c>
      <c r="I1460" s="682">
        <v>211</v>
      </c>
    </row>
    <row r="1461" spans="2:9">
      <c r="B1461" s="681" t="s">
        <v>3893</v>
      </c>
      <c r="C1461" s="681" t="s">
        <v>3813</v>
      </c>
      <c r="D1461" s="681" t="s">
        <v>975</v>
      </c>
      <c r="E1461" s="681" t="s">
        <v>3894</v>
      </c>
      <c r="F1461" s="681" t="s">
        <v>977</v>
      </c>
      <c r="G1461" s="681" t="s">
        <v>2063</v>
      </c>
      <c r="H1461" s="681" t="s">
        <v>3814</v>
      </c>
      <c r="I1461" s="682">
        <v>213</v>
      </c>
    </row>
    <row r="1462" spans="2:9">
      <c r="B1462" s="681" t="s">
        <v>3895</v>
      </c>
      <c r="C1462" s="681" t="s">
        <v>3813</v>
      </c>
      <c r="D1462" s="681" t="s">
        <v>975</v>
      </c>
      <c r="E1462" s="681" t="s">
        <v>3896</v>
      </c>
      <c r="F1462" s="681" t="s">
        <v>946</v>
      </c>
      <c r="G1462" s="681" t="s">
        <v>3897</v>
      </c>
      <c r="H1462" s="681" t="s">
        <v>3814</v>
      </c>
      <c r="I1462" s="682">
        <v>28.3</v>
      </c>
    </row>
    <row r="1463" spans="2:9">
      <c r="B1463" s="681" t="s">
        <v>3898</v>
      </c>
      <c r="C1463" s="681" t="s">
        <v>3813</v>
      </c>
      <c r="D1463" s="681" t="s">
        <v>975</v>
      </c>
      <c r="E1463" s="681" t="s">
        <v>3899</v>
      </c>
      <c r="F1463" s="681" t="s">
        <v>946</v>
      </c>
      <c r="G1463" s="681" t="s">
        <v>3897</v>
      </c>
      <c r="H1463" s="681" t="s">
        <v>3814</v>
      </c>
      <c r="I1463" s="682">
        <v>30.5</v>
      </c>
    </row>
    <row r="1464" spans="2:9">
      <c r="B1464" s="681" t="s">
        <v>3900</v>
      </c>
      <c r="C1464" s="681" t="s">
        <v>3813</v>
      </c>
      <c r="D1464" s="681" t="s">
        <v>975</v>
      </c>
      <c r="E1464" s="681" t="s">
        <v>3901</v>
      </c>
      <c r="F1464" s="681" t="s">
        <v>946</v>
      </c>
      <c r="G1464" s="681" t="s">
        <v>3902</v>
      </c>
      <c r="H1464" s="681" t="s">
        <v>3814</v>
      </c>
      <c r="I1464" s="682">
        <v>13.5</v>
      </c>
    </row>
    <row r="1465" spans="2:9">
      <c r="B1465" s="681" t="s">
        <v>3903</v>
      </c>
      <c r="C1465" s="681" t="s">
        <v>3813</v>
      </c>
      <c r="D1465" s="681" t="s">
        <v>975</v>
      </c>
      <c r="E1465" s="681" t="s">
        <v>3904</v>
      </c>
      <c r="F1465" s="681" t="s">
        <v>946</v>
      </c>
      <c r="G1465" s="681" t="s">
        <v>3902</v>
      </c>
      <c r="H1465" s="681" t="s">
        <v>3814</v>
      </c>
      <c r="I1465" s="682">
        <v>7</v>
      </c>
    </row>
    <row r="1466" spans="2:9">
      <c r="B1466" s="681" t="s">
        <v>3905</v>
      </c>
      <c r="C1466" s="681" t="s">
        <v>3813</v>
      </c>
      <c r="D1466" s="681" t="s">
        <v>975</v>
      </c>
      <c r="E1466" s="681" t="s">
        <v>3906</v>
      </c>
      <c r="F1466" s="681" t="s">
        <v>946</v>
      </c>
      <c r="G1466" s="681" t="s">
        <v>3902</v>
      </c>
      <c r="H1466" s="681" t="s">
        <v>3814</v>
      </c>
      <c r="I1466" s="682">
        <v>12.6</v>
      </c>
    </row>
    <row r="1467" spans="2:9">
      <c r="B1467" s="681" t="s">
        <v>3907</v>
      </c>
      <c r="C1467" s="681" t="s">
        <v>3813</v>
      </c>
      <c r="D1467" s="681" t="s">
        <v>975</v>
      </c>
      <c r="E1467" s="681" t="s">
        <v>3908</v>
      </c>
      <c r="F1467" s="681" t="s">
        <v>946</v>
      </c>
      <c r="G1467" s="681" t="s">
        <v>3902</v>
      </c>
      <c r="H1467" s="681" t="s">
        <v>3814</v>
      </c>
      <c r="I1467" s="682">
        <v>45.6</v>
      </c>
    </row>
    <row r="1468" spans="2:9">
      <c r="B1468" s="681" t="s">
        <v>3909</v>
      </c>
      <c r="C1468" s="681" t="s">
        <v>3813</v>
      </c>
      <c r="D1468" s="681" t="s">
        <v>975</v>
      </c>
      <c r="E1468" s="681" t="s">
        <v>3910</v>
      </c>
      <c r="F1468" s="681" t="s">
        <v>946</v>
      </c>
      <c r="G1468" s="681" t="s">
        <v>3902</v>
      </c>
      <c r="H1468" s="681" t="s">
        <v>3814</v>
      </c>
      <c r="I1468" s="682">
        <v>23</v>
      </c>
    </row>
    <row r="1469" spans="2:9">
      <c r="B1469" s="681" t="s">
        <v>3911</v>
      </c>
      <c r="C1469" s="681" t="s">
        <v>3813</v>
      </c>
      <c r="D1469" s="681" t="s">
        <v>975</v>
      </c>
      <c r="E1469" s="681" t="s">
        <v>3912</v>
      </c>
      <c r="F1469" s="681" t="s">
        <v>946</v>
      </c>
      <c r="G1469" s="681" t="s">
        <v>3902</v>
      </c>
      <c r="H1469" s="681" t="s">
        <v>3814</v>
      </c>
      <c r="I1469" s="682">
        <v>33.299999999999997</v>
      </c>
    </row>
    <row r="1470" spans="2:9">
      <c r="B1470" s="681" t="s">
        <v>3913</v>
      </c>
      <c r="C1470" s="681" t="s">
        <v>3813</v>
      </c>
      <c r="D1470" s="681" t="s">
        <v>975</v>
      </c>
      <c r="E1470" s="681" t="s">
        <v>3914</v>
      </c>
      <c r="F1470" s="681" t="s">
        <v>946</v>
      </c>
      <c r="G1470" s="681" t="s">
        <v>3902</v>
      </c>
      <c r="H1470" s="681" t="s">
        <v>3814</v>
      </c>
      <c r="I1470" s="682">
        <v>6.4</v>
      </c>
    </row>
    <row r="1471" spans="2:9">
      <c r="B1471" s="681" t="s">
        <v>3915</v>
      </c>
      <c r="C1471" s="681" t="s">
        <v>3813</v>
      </c>
      <c r="D1471" s="681" t="s">
        <v>975</v>
      </c>
      <c r="E1471" s="681" t="s">
        <v>1250</v>
      </c>
      <c r="F1471" s="681" t="s">
        <v>946</v>
      </c>
      <c r="G1471" s="681" t="s">
        <v>3902</v>
      </c>
      <c r="H1471" s="681" t="s">
        <v>3814</v>
      </c>
      <c r="I1471" s="682">
        <v>21.6</v>
      </c>
    </row>
    <row r="1472" spans="2:9">
      <c r="B1472" s="681" t="s">
        <v>3916</v>
      </c>
      <c r="C1472" s="681" t="s">
        <v>3813</v>
      </c>
      <c r="D1472" s="681" t="s">
        <v>975</v>
      </c>
      <c r="E1472" s="681" t="s">
        <v>3917</v>
      </c>
      <c r="F1472" s="681" t="s">
        <v>946</v>
      </c>
      <c r="G1472" s="681" t="s">
        <v>3902</v>
      </c>
      <c r="H1472" s="681" t="s">
        <v>3814</v>
      </c>
      <c r="I1472" s="682">
        <v>31.5</v>
      </c>
    </row>
    <row r="1473" spans="2:9">
      <c r="B1473" s="681" t="s">
        <v>3918</v>
      </c>
      <c r="C1473" s="681" t="s">
        <v>3813</v>
      </c>
      <c r="D1473" s="681" t="s">
        <v>975</v>
      </c>
      <c r="E1473" s="681" t="s">
        <v>3919</v>
      </c>
      <c r="F1473" s="681" t="s">
        <v>946</v>
      </c>
      <c r="G1473" s="681" t="s">
        <v>3902</v>
      </c>
      <c r="H1473" s="681" t="s">
        <v>3814</v>
      </c>
      <c r="I1473" s="682">
        <v>78.099999999999994</v>
      </c>
    </row>
    <row r="1474" spans="2:9">
      <c r="B1474" s="681" t="s">
        <v>3920</v>
      </c>
      <c r="C1474" s="681" t="s">
        <v>3813</v>
      </c>
      <c r="D1474" s="681" t="s">
        <v>975</v>
      </c>
      <c r="E1474" s="681" t="s">
        <v>3921</v>
      </c>
      <c r="F1474" s="681" t="s">
        <v>946</v>
      </c>
      <c r="G1474" s="681" t="s">
        <v>3902</v>
      </c>
      <c r="H1474" s="681" t="s">
        <v>3814</v>
      </c>
      <c r="I1474" s="682">
        <v>83</v>
      </c>
    </row>
    <row r="1475" spans="2:9">
      <c r="B1475" s="681" t="s">
        <v>3922</v>
      </c>
      <c r="C1475" s="681" t="s">
        <v>3813</v>
      </c>
      <c r="D1475" s="681" t="s">
        <v>975</v>
      </c>
      <c r="E1475" s="681" t="s">
        <v>3923</v>
      </c>
      <c r="F1475" s="681" t="s">
        <v>946</v>
      </c>
      <c r="G1475" s="681" t="s">
        <v>3902</v>
      </c>
      <c r="H1475" s="681" t="s">
        <v>3814</v>
      </c>
      <c r="I1475" s="682">
        <v>9</v>
      </c>
    </row>
    <row r="1476" spans="2:9">
      <c r="B1476" s="681" t="s">
        <v>3924</v>
      </c>
      <c r="C1476" s="681" t="s">
        <v>3813</v>
      </c>
      <c r="D1476" s="681" t="s">
        <v>975</v>
      </c>
      <c r="E1476" s="681" t="s">
        <v>1638</v>
      </c>
      <c r="F1476" s="681" t="s">
        <v>946</v>
      </c>
      <c r="G1476" s="681" t="s">
        <v>3925</v>
      </c>
      <c r="H1476" s="681" t="s">
        <v>3814</v>
      </c>
      <c r="I1476" s="682">
        <v>16.600000000000001</v>
      </c>
    </row>
    <row r="1477" spans="2:9">
      <c r="B1477" s="681" t="s">
        <v>3926</v>
      </c>
      <c r="C1477" s="681" t="s">
        <v>3813</v>
      </c>
      <c r="D1477" s="681" t="s">
        <v>975</v>
      </c>
      <c r="E1477" s="681" t="s">
        <v>3927</v>
      </c>
      <c r="F1477" s="681" t="s">
        <v>946</v>
      </c>
      <c r="G1477" s="681" t="s">
        <v>3925</v>
      </c>
      <c r="H1477" s="681" t="s">
        <v>3814</v>
      </c>
      <c r="I1477" s="682">
        <v>21.7</v>
      </c>
    </row>
    <row r="1478" spans="2:9">
      <c r="B1478" s="681" t="s">
        <v>3928</v>
      </c>
      <c r="C1478" s="681" t="s">
        <v>3813</v>
      </c>
      <c r="D1478" s="681" t="s">
        <v>975</v>
      </c>
      <c r="E1478" s="681" t="s">
        <v>2348</v>
      </c>
      <c r="F1478" s="681" t="s">
        <v>946</v>
      </c>
      <c r="G1478" s="681" t="s">
        <v>3925</v>
      </c>
      <c r="H1478" s="681" t="s">
        <v>3814</v>
      </c>
      <c r="I1478" s="682">
        <v>14</v>
      </c>
    </row>
    <row r="1479" spans="2:9">
      <c r="B1479" s="681" t="s">
        <v>3929</v>
      </c>
      <c r="C1479" s="681" t="s">
        <v>3813</v>
      </c>
      <c r="D1479" s="681" t="s">
        <v>975</v>
      </c>
      <c r="E1479" s="681" t="s">
        <v>3930</v>
      </c>
      <c r="F1479" s="681" t="s">
        <v>946</v>
      </c>
      <c r="G1479" s="681" t="s">
        <v>3925</v>
      </c>
      <c r="H1479" s="681" t="s">
        <v>3814</v>
      </c>
      <c r="I1479" s="682">
        <v>39</v>
      </c>
    </row>
    <row r="1480" spans="2:9">
      <c r="B1480" s="681" t="s">
        <v>3931</v>
      </c>
      <c r="C1480" s="681" t="s">
        <v>3813</v>
      </c>
      <c r="D1480" s="681" t="s">
        <v>975</v>
      </c>
      <c r="E1480" s="681" t="s">
        <v>3932</v>
      </c>
      <c r="F1480" s="681" t="s">
        <v>946</v>
      </c>
      <c r="G1480" s="681" t="s">
        <v>3925</v>
      </c>
      <c r="H1480" s="681" t="s">
        <v>3814</v>
      </c>
      <c r="I1480" s="682">
        <v>11</v>
      </c>
    </row>
    <row r="1481" spans="2:9">
      <c r="B1481" s="681" t="s">
        <v>3933</v>
      </c>
      <c r="C1481" s="681" t="s">
        <v>3813</v>
      </c>
      <c r="D1481" s="681" t="s">
        <v>975</v>
      </c>
      <c r="E1481" s="681" t="s">
        <v>3934</v>
      </c>
      <c r="F1481" s="681" t="s">
        <v>946</v>
      </c>
      <c r="G1481" s="681" t="s">
        <v>3925</v>
      </c>
      <c r="H1481" s="681" t="s">
        <v>3814</v>
      </c>
      <c r="I1481" s="682">
        <v>83</v>
      </c>
    </row>
    <row r="1482" spans="2:9">
      <c r="B1482" s="681" t="s">
        <v>3935</v>
      </c>
      <c r="C1482" s="681" t="s">
        <v>3813</v>
      </c>
      <c r="D1482" s="681" t="s">
        <v>975</v>
      </c>
      <c r="E1482" s="681" t="s">
        <v>3936</v>
      </c>
      <c r="F1482" s="681" t="s">
        <v>946</v>
      </c>
      <c r="G1482" s="681" t="s">
        <v>3925</v>
      </c>
      <c r="H1482" s="681" t="s">
        <v>3814</v>
      </c>
      <c r="I1482" s="682">
        <v>96</v>
      </c>
    </row>
    <row r="1483" spans="2:9">
      <c r="B1483" s="681" t="s">
        <v>3937</v>
      </c>
      <c r="C1483" s="681" t="s">
        <v>3813</v>
      </c>
      <c r="D1483" s="681" t="s">
        <v>975</v>
      </c>
      <c r="E1483" s="681" t="s">
        <v>3938</v>
      </c>
      <c r="F1483" s="681" t="s">
        <v>946</v>
      </c>
      <c r="G1483" s="681" t="s">
        <v>3925</v>
      </c>
      <c r="H1483" s="681" t="s">
        <v>3814</v>
      </c>
      <c r="I1483" s="682">
        <v>5.9</v>
      </c>
    </row>
    <row r="1484" spans="2:9">
      <c r="B1484" s="681" t="s">
        <v>3939</v>
      </c>
      <c r="C1484" s="681" t="s">
        <v>3813</v>
      </c>
      <c r="D1484" s="681" t="s">
        <v>975</v>
      </c>
      <c r="E1484" s="681" t="s">
        <v>3940</v>
      </c>
      <c r="F1484" s="681" t="s">
        <v>946</v>
      </c>
      <c r="G1484" s="681" t="s">
        <v>3925</v>
      </c>
      <c r="H1484" s="681" t="s">
        <v>3814</v>
      </c>
      <c r="I1484" s="682">
        <v>14</v>
      </c>
    </row>
    <row r="1485" spans="2:9">
      <c r="B1485" s="681" t="s">
        <v>3941</v>
      </c>
      <c r="C1485" s="681" t="s">
        <v>3813</v>
      </c>
      <c r="D1485" s="681" t="s">
        <v>975</v>
      </c>
      <c r="E1485" s="681" t="s">
        <v>3942</v>
      </c>
      <c r="F1485" s="681" t="s">
        <v>946</v>
      </c>
      <c r="G1485" s="681" t="s">
        <v>3925</v>
      </c>
      <c r="H1485" s="681" t="s">
        <v>3943</v>
      </c>
      <c r="I1485" s="682">
        <v>74</v>
      </c>
    </row>
    <row r="1486" spans="2:9">
      <c r="B1486" s="681" t="s">
        <v>3944</v>
      </c>
      <c r="C1486" s="681" t="s">
        <v>3813</v>
      </c>
      <c r="D1486" s="681" t="s">
        <v>975</v>
      </c>
      <c r="E1486" s="681" t="s">
        <v>3945</v>
      </c>
      <c r="F1486" s="681" t="s">
        <v>946</v>
      </c>
      <c r="G1486" s="681" t="s">
        <v>3925</v>
      </c>
      <c r="H1486" s="681" t="s">
        <v>3943</v>
      </c>
      <c r="I1486" s="682">
        <v>51</v>
      </c>
    </row>
    <row r="1487" spans="2:9">
      <c r="B1487" s="681" t="s">
        <v>3946</v>
      </c>
      <c r="C1487" s="681" t="s">
        <v>3813</v>
      </c>
      <c r="D1487" s="681" t="s">
        <v>975</v>
      </c>
      <c r="E1487" s="681" t="s">
        <v>1691</v>
      </c>
      <c r="F1487" s="681" t="s">
        <v>946</v>
      </c>
      <c r="G1487" s="681" t="s">
        <v>3925</v>
      </c>
      <c r="H1487" s="681" t="s">
        <v>3943</v>
      </c>
      <c r="I1487" s="682">
        <v>30</v>
      </c>
    </row>
    <row r="1488" spans="2:9">
      <c r="B1488" s="681" t="s">
        <v>3947</v>
      </c>
      <c r="C1488" s="681" t="s">
        <v>3813</v>
      </c>
      <c r="D1488" s="681" t="s">
        <v>975</v>
      </c>
      <c r="E1488" s="681" t="s">
        <v>3948</v>
      </c>
      <c r="F1488" s="681" t="s">
        <v>946</v>
      </c>
      <c r="G1488" s="681" t="s">
        <v>3925</v>
      </c>
      <c r="H1488" s="681" t="s">
        <v>3943</v>
      </c>
      <c r="I1488" s="682">
        <v>27</v>
      </c>
    </row>
    <row r="1489" spans="2:9">
      <c r="B1489" s="681" t="s">
        <v>3949</v>
      </c>
      <c r="C1489" s="681" t="s">
        <v>3813</v>
      </c>
      <c r="D1489" s="681" t="s">
        <v>975</v>
      </c>
      <c r="E1489" s="681" t="s">
        <v>3950</v>
      </c>
      <c r="F1489" s="681" t="s">
        <v>946</v>
      </c>
      <c r="G1489" s="681" t="s">
        <v>3925</v>
      </c>
      <c r="H1489" s="681" t="s">
        <v>3943</v>
      </c>
      <c r="I1489" s="682">
        <v>150</v>
      </c>
    </row>
    <row r="1490" spans="2:9">
      <c r="B1490" s="681" t="s">
        <v>3951</v>
      </c>
      <c r="C1490" s="681" t="s">
        <v>3813</v>
      </c>
      <c r="D1490" s="681" t="s">
        <v>975</v>
      </c>
      <c r="E1490" s="681" t="s">
        <v>3952</v>
      </c>
      <c r="F1490" s="681" t="s">
        <v>946</v>
      </c>
      <c r="G1490" s="681" t="s">
        <v>3925</v>
      </c>
      <c r="H1490" s="681" t="s">
        <v>3943</v>
      </c>
      <c r="I1490" s="682">
        <v>58</v>
      </c>
    </row>
    <row r="1491" spans="2:9">
      <c r="B1491" s="681" t="s">
        <v>3953</v>
      </c>
      <c r="C1491" s="681" t="s">
        <v>3813</v>
      </c>
      <c r="D1491" s="681" t="s">
        <v>975</v>
      </c>
      <c r="E1491" s="681" t="s">
        <v>3954</v>
      </c>
      <c r="F1491" s="681" t="s">
        <v>946</v>
      </c>
      <c r="G1491" s="681" t="s">
        <v>3925</v>
      </c>
      <c r="H1491" s="681" t="s">
        <v>3943</v>
      </c>
      <c r="I1491" s="682">
        <v>43</v>
      </c>
    </row>
    <row r="1492" spans="2:9">
      <c r="B1492" s="681" t="s">
        <v>3955</v>
      </c>
      <c r="C1492" s="681" t="s">
        <v>3813</v>
      </c>
      <c r="D1492" s="681" t="s">
        <v>975</v>
      </c>
      <c r="E1492" s="681" t="s">
        <v>3956</v>
      </c>
      <c r="F1492" s="681" t="s">
        <v>946</v>
      </c>
      <c r="G1492" s="681" t="s">
        <v>3925</v>
      </c>
      <c r="H1492" s="681" t="s">
        <v>3943</v>
      </c>
      <c r="I1492" s="682">
        <v>35</v>
      </c>
    </row>
    <row r="1493" spans="2:9">
      <c r="B1493" s="681" t="s">
        <v>3957</v>
      </c>
      <c r="C1493" s="681" t="s">
        <v>3813</v>
      </c>
      <c r="D1493" s="681" t="s">
        <v>975</v>
      </c>
      <c r="E1493" s="681" t="s">
        <v>3958</v>
      </c>
      <c r="F1493" s="681" t="s">
        <v>946</v>
      </c>
      <c r="G1493" s="681" t="s">
        <v>3925</v>
      </c>
      <c r="H1493" s="681" t="s">
        <v>3943</v>
      </c>
      <c r="I1493" s="682">
        <v>60</v>
      </c>
    </row>
    <row r="1494" spans="2:9">
      <c r="B1494" s="681" t="s">
        <v>3959</v>
      </c>
      <c r="C1494" s="681" t="s">
        <v>3813</v>
      </c>
      <c r="D1494" s="681" t="s">
        <v>975</v>
      </c>
      <c r="E1494" s="681" t="s">
        <v>3960</v>
      </c>
      <c r="F1494" s="681" t="s">
        <v>946</v>
      </c>
      <c r="G1494" s="681" t="s">
        <v>3925</v>
      </c>
      <c r="H1494" s="681" t="s">
        <v>3943</v>
      </c>
      <c r="I1494" s="682">
        <v>45.5</v>
      </c>
    </row>
    <row r="1495" spans="2:9">
      <c r="B1495" s="681" t="s">
        <v>3961</v>
      </c>
      <c r="C1495" s="681" t="s">
        <v>3813</v>
      </c>
      <c r="D1495" s="681" t="s">
        <v>975</v>
      </c>
      <c r="E1495" s="681" t="s">
        <v>3962</v>
      </c>
      <c r="F1495" s="681" t="s">
        <v>946</v>
      </c>
      <c r="G1495" s="681" t="s">
        <v>3925</v>
      </c>
      <c r="H1495" s="681" t="s">
        <v>3943</v>
      </c>
      <c r="I1495" s="682">
        <v>82</v>
      </c>
    </row>
    <row r="1496" spans="2:9">
      <c r="B1496" s="681" t="s">
        <v>3963</v>
      </c>
      <c r="C1496" s="681" t="s">
        <v>3813</v>
      </c>
      <c r="D1496" s="681" t="s">
        <v>975</v>
      </c>
      <c r="E1496" s="681" t="s">
        <v>3964</v>
      </c>
      <c r="F1496" s="681" t="s">
        <v>946</v>
      </c>
      <c r="G1496" s="681" t="s">
        <v>3925</v>
      </c>
      <c r="H1496" s="681" t="s">
        <v>3943</v>
      </c>
      <c r="I1496" s="682">
        <v>56</v>
      </c>
    </row>
    <row r="1497" spans="2:9">
      <c r="B1497" s="681" t="s">
        <v>3965</v>
      </c>
      <c r="C1497" s="681" t="s">
        <v>3813</v>
      </c>
      <c r="D1497" s="681" t="s">
        <v>975</v>
      </c>
      <c r="E1497" s="681" t="s">
        <v>3966</v>
      </c>
      <c r="F1497" s="681" t="s">
        <v>946</v>
      </c>
      <c r="G1497" s="681" t="s">
        <v>3925</v>
      </c>
      <c r="H1497" s="681" t="s">
        <v>3943</v>
      </c>
      <c r="I1497" s="682">
        <v>46</v>
      </c>
    </row>
    <row r="1498" spans="2:9">
      <c r="B1498" s="681" t="s">
        <v>3967</v>
      </c>
      <c r="C1498" s="681" t="s">
        <v>3813</v>
      </c>
      <c r="D1498" s="681" t="s">
        <v>975</v>
      </c>
      <c r="E1498" s="681" t="s">
        <v>3968</v>
      </c>
      <c r="F1498" s="681" t="s">
        <v>946</v>
      </c>
      <c r="G1498" s="681" t="s">
        <v>3925</v>
      </c>
      <c r="H1498" s="681" t="s">
        <v>3943</v>
      </c>
      <c r="I1498" s="682">
        <v>81</v>
      </c>
    </row>
    <row r="1499" spans="2:9">
      <c r="B1499" s="681" t="s">
        <v>3969</v>
      </c>
      <c r="C1499" s="681" t="s">
        <v>3813</v>
      </c>
      <c r="D1499" s="681" t="s">
        <v>975</v>
      </c>
      <c r="E1499" s="681" t="s">
        <v>3970</v>
      </c>
      <c r="F1499" s="681" t="s">
        <v>946</v>
      </c>
      <c r="G1499" s="681" t="s">
        <v>3925</v>
      </c>
      <c r="H1499" s="681" t="s">
        <v>3943</v>
      </c>
      <c r="I1499" s="682">
        <v>95</v>
      </c>
    </row>
    <row r="1500" spans="2:9">
      <c r="B1500" s="681" t="s">
        <v>3971</v>
      </c>
      <c r="C1500" s="681" t="s">
        <v>3813</v>
      </c>
      <c r="D1500" s="681" t="s">
        <v>975</v>
      </c>
      <c r="E1500" s="681" t="s">
        <v>3972</v>
      </c>
      <c r="F1500" s="681" t="s">
        <v>946</v>
      </c>
      <c r="G1500" s="681" t="s">
        <v>3925</v>
      </c>
      <c r="H1500" s="681" t="s">
        <v>3943</v>
      </c>
      <c r="I1500" s="682">
        <v>11.7</v>
      </c>
    </row>
    <row r="1501" spans="2:9">
      <c r="B1501" s="681" t="s">
        <v>3973</v>
      </c>
      <c r="C1501" s="681" t="s">
        <v>3813</v>
      </c>
      <c r="D1501" s="681" t="s">
        <v>975</v>
      </c>
      <c r="E1501" s="681" t="s">
        <v>3974</v>
      </c>
      <c r="F1501" s="681" t="s">
        <v>946</v>
      </c>
      <c r="G1501" s="681" t="s">
        <v>3975</v>
      </c>
      <c r="H1501" s="681" t="s">
        <v>3814</v>
      </c>
      <c r="I1501" s="682">
        <v>25.1</v>
      </c>
    </row>
    <row r="1502" spans="2:9">
      <c r="B1502" s="681" t="s">
        <v>3976</v>
      </c>
      <c r="C1502" s="681" t="s">
        <v>3813</v>
      </c>
      <c r="D1502" s="681" t="s">
        <v>975</v>
      </c>
      <c r="E1502" s="681" t="s">
        <v>3977</v>
      </c>
      <c r="F1502" s="681" t="s">
        <v>946</v>
      </c>
      <c r="G1502" s="681" t="s">
        <v>3975</v>
      </c>
      <c r="H1502" s="681" t="s">
        <v>3814</v>
      </c>
      <c r="I1502" s="682">
        <v>38.1</v>
      </c>
    </row>
    <row r="1503" spans="2:9">
      <c r="B1503" s="681" t="s">
        <v>3978</v>
      </c>
      <c r="C1503" s="681" t="s">
        <v>3813</v>
      </c>
      <c r="D1503" s="681" t="s">
        <v>975</v>
      </c>
      <c r="E1503" s="681" t="s">
        <v>1717</v>
      </c>
      <c r="F1503" s="681" t="s">
        <v>946</v>
      </c>
      <c r="G1503" s="681" t="s">
        <v>3975</v>
      </c>
      <c r="H1503" s="681" t="s">
        <v>3814</v>
      </c>
      <c r="I1503" s="682">
        <v>43</v>
      </c>
    </row>
    <row r="1504" spans="2:9">
      <c r="B1504" s="681" t="s">
        <v>3979</v>
      </c>
      <c r="C1504" s="681" t="s">
        <v>3813</v>
      </c>
      <c r="D1504" s="681" t="s">
        <v>975</v>
      </c>
      <c r="E1504" s="681" t="s">
        <v>3980</v>
      </c>
      <c r="F1504" s="681" t="s">
        <v>946</v>
      </c>
      <c r="G1504" s="681" t="s">
        <v>3975</v>
      </c>
      <c r="H1504" s="681" t="s">
        <v>3814</v>
      </c>
      <c r="I1504" s="682">
        <v>9.5</v>
      </c>
    </row>
    <row r="1505" spans="2:9">
      <c r="B1505" s="681" t="s">
        <v>3981</v>
      </c>
      <c r="C1505" s="681" t="s">
        <v>3813</v>
      </c>
      <c r="D1505" s="681" t="s">
        <v>975</v>
      </c>
      <c r="E1505" s="681" t="s">
        <v>3982</v>
      </c>
      <c r="F1505" s="681" t="s">
        <v>946</v>
      </c>
      <c r="G1505" s="681" t="s">
        <v>3975</v>
      </c>
      <c r="H1505" s="681" t="s">
        <v>3943</v>
      </c>
      <c r="I1505" s="682">
        <v>8.1</v>
      </c>
    </row>
    <row r="1506" spans="2:9">
      <c r="B1506" s="681" t="s">
        <v>3983</v>
      </c>
      <c r="C1506" s="681" t="s">
        <v>3813</v>
      </c>
      <c r="D1506" s="681" t="s">
        <v>975</v>
      </c>
      <c r="E1506" s="681" t="s">
        <v>3984</v>
      </c>
      <c r="F1506" s="681" t="s">
        <v>946</v>
      </c>
      <c r="G1506" s="681" t="s">
        <v>3975</v>
      </c>
      <c r="H1506" s="681" t="s">
        <v>3943</v>
      </c>
      <c r="I1506" s="682">
        <v>40</v>
      </c>
    </row>
    <row r="1507" spans="2:9">
      <c r="B1507" s="681" t="s">
        <v>3985</v>
      </c>
      <c r="C1507" s="681" t="s">
        <v>3813</v>
      </c>
      <c r="D1507" s="681" t="s">
        <v>975</v>
      </c>
      <c r="E1507" s="681" t="s">
        <v>2813</v>
      </c>
      <c r="F1507" s="681" t="s">
        <v>946</v>
      </c>
      <c r="G1507" s="681" t="s">
        <v>3986</v>
      </c>
      <c r="H1507" s="681" t="s">
        <v>3814</v>
      </c>
      <c r="I1507" s="682">
        <v>74</v>
      </c>
    </row>
    <row r="1508" spans="2:9">
      <c r="B1508" s="681" t="s">
        <v>3987</v>
      </c>
      <c r="C1508" s="681" t="s">
        <v>3813</v>
      </c>
      <c r="D1508" s="681" t="s">
        <v>975</v>
      </c>
      <c r="E1508" s="681" t="s">
        <v>3988</v>
      </c>
      <c r="F1508" s="681" t="s">
        <v>946</v>
      </c>
      <c r="G1508" s="681" t="s">
        <v>3986</v>
      </c>
      <c r="H1508" s="681" t="s">
        <v>3814</v>
      </c>
      <c r="I1508" s="682">
        <v>20</v>
      </c>
    </row>
    <row r="1509" spans="2:9">
      <c r="B1509" s="681" t="s">
        <v>3989</v>
      </c>
      <c r="C1509" s="681" t="s">
        <v>3813</v>
      </c>
      <c r="D1509" s="681" t="s">
        <v>975</v>
      </c>
      <c r="E1509" s="681" t="s">
        <v>3990</v>
      </c>
      <c r="F1509" s="681" t="s">
        <v>946</v>
      </c>
      <c r="G1509" s="681" t="s">
        <v>3986</v>
      </c>
      <c r="H1509" s="681" t="s">
        <v>3814</v>
      </c>
      <c r="I1509" s="682">
        <v>28</v>
      </c>
    </row>
    <row r="1510" spans="2:9">
      <c r="B1510" s="681" t="s">
        <v>3991</v>
      </c>
      <c r="C1510" s="681" t="s">
        <v>3813</v>
      </c>
      <c r="D1510" s="681" t="s">
        <v>975</v>
      </c>
      <c r="E1510" s="681" t="s">
        <v>3992</v>
      </c>
      <c r="F1510" s="681" t="s">
        <v>946</v>
      </c>
      <c r="G1510" s="681" t="s">
        <v>3986</v>
      </c>
      <c r="H1510" s="681" t="s">
        <v>3814</v>
      </c>
      <c r="I1510" s="682">
        <v>17.2</v>
      </c>
    </row>
    <row r="1511" spans="2:9">
      <c r="B1511" s="681" t="s">
        <v>3993</v>
      </c>
      <c r="C1511" s="681" t="s">
        <v>3813</v>
      </c>
      <c r="D1511" s="681" t="s">
        <v>975</v>
      </c>
      <c r="E1511" s="681" t="s">
        <v>3994</v>
      </c>
      <c r="F1511" s="681" t="s">
        <v>946</v>
      </c>
      <c r="G1511" s="681" t="s">
        <v>3986</v>
      </c>
      <c r="H1511" s="681" t="s">
        <v>3814</v>
      </c>
      <c r="I1511" s="682">
        <v>46</v>
      </c>
    </row>
    <row r="1512" spans="2:9">
      <c r="B1512" s="681" t="s">
        <v>3995</v>
      </c>
      <c r="C1512" s="681" t="s">
        <v>3813</v>
      </c>
      <c r="D1512" s="681" t="s">
        <v>975</v>
      </c>
      <c r="E1512" s="681" t="s">
        <v>2533</v>
      </c>
      <c r="F1512" s="681" t="s">
        <v>946</v>
      </c>
      <c r="G1512" s="681" t="s">
        <v>3986</v>
      </c>
      <c r="H1512" s="681" t="s">
        <v>3814</v>
      </c>
      <c r="I1512" s="682">
        <v>25.7</v>
      </c>
    </row>
    <row r="1513" spans="2:9">
      <c r="B1513" s="681" t="s">
        <v>3996</v>
      </c>
      <c r="C1513" s="681" t="s">
        <v>3813</v>
      </c>
      <c r="D1513" s="681" t="s">
        <v>975</v>
      </c>
      <c r="E1513" s="681" t="s">
        <v>3997</v>
      </c>
      <c r="F1513" s="681" t="s">
        <v>946</v>
      </c>
      <c r="G1513" s="681" t="s">
        <v>3986</v>
      </c>
      <c r="H1513" s="681" t="s">
        <v>3998</v>
      </c>
      <c r="I1513" s="682">
        <v>38</v>
      </c>
    </row>
    <row r="1514" spans="2:9">
      <c r="B1514" s="681" t="s">
        <v>3999</v>
      </c>
      <c r="C1514" s="681" t="s">
        <v>3813</v>
      </c>
      <c r="D1514" s="681" t="s">
        <v>975</v>
      </c>
      <c r="E1514" s="681" t="s">
        <v>4000</v>
      </c>
      <c r="F1514" s="681" t="s">
        <v>946</v>
      </c>
      <c r="G1514" s="681" t="s">
        <v>3986</v>
      </c>
      <c r="H1514" s="681" t="s">
        <v>3998</v>
      </c>
      <c r="I1514" s="682">
        <v>134</v>
      </c>
    </row>
    <row r="1515" spans="2:9">
      <c r="B1515" s="681" t="s">
        <v>4001</v>
      </c>
      <c r="C1515" s="681" t="s">
        <v>3813</v>
      </c>
      <c r="D1515" s="681" t="s">
        <v>975</v>
      </c>
      <c r="E1515" s="681" t="s">
        <v>4002</v>
      </c>
      <c r="F1515" s="681" t="s">
        <v>946</v>
      </c>
      <c r="G1515" s="681" t="s">
        <v>3986</v>
      </c>
      <c r="H1515" s="681" t="s">
        <v>3998</v>
      </c>
      <c r="I1515" s="682">
        <v>99.4</v>
      </c>
    </row>
    <row r="1516" spans="2:9">
      <c r="B1516" s="681" t="s">
        <v>4003</v>
      </c>
      <c r="C1516" s="681" t="s">
        <v>3813</v>
      </c>
      <c r="D1516" s="681" t="s">
        <v>975</v>
      </c>
      <c r="E1516" s="681" t="s">
        <v>4004</v>
      </c>
      <c r="F1516" s="681" t="s">
        <v>946</v>
      </c>
      <c r="G1516" s="681" t="s">
        <v>3986</v>
      </c>
      <c r="H1516" s="681" t="s">
        <v>3998</v>
      </c>
      <c r="I1516" s="682">
        <v>18.2</v>
      </c>
    </row>
    <row r="1517" spans="2:9">
      <c r="B1517" s="681" t="s">
        <v>4005</v>
      </c>
      <c r="C1517" s="681" t="s">
        <v>3813</v>
      </c>
      <c r="D1517" s="681" t="s">
        <v>975</v>
      </c>
      <c r="E1517" s="681" t="s">
        <v>4006</v>
      </c>
      <c r="F1517" s="681" t="s">
        <v>946</v>
      </c>
      <c r="G1517" s="681" t="s">
        <v>3986</v>
      </c>
      <c r="H1517" s="681" t="s">
        <v>3998</v>
      </c>
      <c r="I1517" s="682">
        <v>84.8</v>
      </c>
    </row>
    <row r="1518" spans="2:9">
      <c r="B1518" s="681" t="s">
        <v>4007</v>
      </c>
      <c r="C1518" s="681" t="s">
        <v>3813</v>
      </c>
      <c r="D1518" s="681" t="s">
        <v>975</v>
      </c>
      <c r="E1518" s="681" t="s">
        <v>4008</v>
      </c>
      <c r="F1518" s="681">
        <v>0</v>
      </c>
      <c r="G1518" s="681" t="s">
        <v>4009</v>
      </c>
      <c r="H1518" s="681" t="s">
        <v>3814</v>
      </c>
      <c r="I1518" s="682">
        <v>6.5</v>
      </c>
    </row>
    <row r="1519" spans="2:9">
      <c r="B1519" s="681" t="s">
        <v>4010</v>
      </c>
      <c r="C1519" s="681" t="s">
        <v>3813</v>
      </c>
      <c r="D1519" s="681" t="s">
        <v>975</v>
      </c>
      <c r="E1519" s="681" t="s">
        <v>4011</v>
      </c>
      <c r="F1519" s="681">
        <v>0</v>
      </c>
      <c r="G1519" s="681" t="s">
        <v>4009</v>
      </c>
      <c r="H1519" s="681" t="s">
        <v>3814</v>
      </c>
      <c r="I1519" s="682">
        <v>13.6</v>
      </c>
    </row>
    <row r="1520" spans="2:9">
      <c r="B1520" s="681" t="s">
        <v>4012</v>
      </c>
      <c r="C1520" s="681" t="s">
        <v>3813</v>
      </c>
      <c r="D1520" s="681" t="s">
        <v>975</v>
      </c>
      <c r="E1520" s="681" t="s">
        <v>4013</v>
      </c>
      <c r="F1520" s="681">
        <v>0</v>
      </c>
      <c r="G1520" s="681" t="s">
        <v>4009</v>
      </c>
      <c r="H1520" s="681" t="s">
        <v>3814</v>
      </c>
      <c r="I1520" s="682">
        <v>11.4</v>
      </c>
    </row>
    <row r="1521" spans="2:9">
      <c r="B1521" s="681" t="s">
        <v>4014</v>
      </c>
      <c r="C1521" s="681" t="s">
        <v>3813</v>
      </c>
      <c r="D1521" s="681" t="s">
        <v>975</v>
      </c>
      <c r="E1521" s="681" t="s">
        <v>4015</v>
      </c>
      <c r="F1521" s="681">
        <v>0</v>
      </c>
      <c r="G1521" s="681" t="s">
        <v>4009</v>
      </c>
      <c r="H1521" s="681" t="s">
        <v>3998</v>
      </c>
      <c r="I1521" s="682">
        <v>104.3</v>
      </c>
    </row>
    <row r="1522" spans="2:9">
      <c r="B1522" s="681" t="s">
        <v>4016</v>
      </c>
      <c r="C1522" s="681" t="s">
        <v>3813</v>
      </c>
      <c r="D1522" s="681" t="s">
        <v>975</v>
      </c>
      <c r="E1522" s="681" t="s">
        <v>3705</v>
      </c>
      <c r="F1522" s="681">
        <v>0</v>
      </c>
      <c r="G1522" s="681" t="s">
        <v>4009</v>
      </c>
      <c r="H1522" s="681" t="s">
        <v>3998</v>
      </c>
      <c r="I1522" s="682">
        <v>32.4</v>
      </c>
    </row>
    <row r="1523" spans="2:9">
      <c r="B1523" s="681" t="s">
        <v>4017</v>
      </c>
      <c r="C1523" s="681" t="s">
        <v>3813</v>
      </c>
      <c r="D1523" s="681" t="s">
        <v>975</v>
      </c>
      <c r="E1523" s="681" t="s">
        <v>4018</v>
      </c>
      <c r="F1523" s="681">
        <v>0</v>
      </c>
      <c r="G1523" s="681" t="s">
        <v>4009</v>
      </c>
      <c r="H1523" s="681" t="s">
        <v>3998</v>
      </c>
      <c r="I1523" s="682">
        <v>6.8</v>
      </c>
    </row>
    <row r="1524" spans="2:9">
      <c r="B1524" s="681" t="s">
        <v>4019</v>
      </c>
      <c r="C1524" s="681" t="s">
        <v>3813</v>
      </c>
      <c r="D1524" s="681" t="s">
        <v>975</v>
      </c>
      <c r="E1524" s="681" t="s">
        <v>4020</v>
      </c>
      <c r="F1524" s="681">
        <v>0</v>
      </c>
      <c r="G1524" s="681" t="s">
        <v>4009</v>
      </c>
      <c r="H1524" s="681" t="s">
        <v>3998</v>
      </c>
      <c r="I1524" s="682">
        <v>6.7</v>
      </c>
    </row>
    <row r="1525" spans="2:9">
      <c r="B1525" s="681" t="s">
        <v>4021</v>
      </c>
      <c r="C1525" s="681" t="s">
        <v>3813</v>
      </c>
      <c r="D1525" s="681" t="s">
        <v>975</v>
      </c>
      <c r="E1525" s="681" t="s">
        <v>4022</v>
      </c>
      <c r="F1525" s="681">
        <v>0</v>
      </c>
      <c r="G1525" s="681" t="s">
        <v>4009</v>
      </c>
      <c r="H1525" s="681" t="s">
        <v>3998</v>
      </c>
      <c r="I1525" s="682">
        <v>7.5</v>
      </c>
    </row>
    <row r="1526" spans="2:9">
      <c r="B1526" s="681" t="s">
        <v>4023</v>
      </c>
      <c r="C1526" s="681" t="s">
        <v>3813</v>
      </c>
      <c r="D1526" s="681" t="s">
        <v>975</v>
      </c>
      <c r="E1526" s="681" t="s">
        <v>4024</v>
      </c>
      <c r="F1526" s="681">
        <v>0</v>
      </c>
      <c r="G1526" s="681" t="s">
        <v>4009</v>
      </c>
      <c r="H1526" s="681" t="s">
        <v>3998</v>
      </c>
      <c r="I1526" s="682">
        <v>9.9</v>
      </c>
    </row>
    <row r="1527" spans="2:9">
      <c r="B1527" s="681" t="s">
        <v>4025</v>
      </c>
      <c r="C1527" s="681" t="s">
        <v>3813</v>
      </c>
      <c r="D1527" s="681" t="s">
        <v>975</v>
      </c>
      <c r="E1527" s="681" t="s">
        <v>4026</v>
      </c>
      <c r="F1527" s="681">
        <v>0</v>
      </c>
      <c r="G1527" s="681" t="s">
        <v>4009</v>
      </c>
      <c r="H1527" s="681" t="s">
        <v>4027</v>
      </c>
      <c r="I1527" s="682">
        <v>6.7</v>
      </c>
    </row>
    <row r="1528" spans="2:9">
      <c r="B1528" s="681" t="s">
        <v>4028</v>
      </c>
      <c r="C1528" s="681" t="s">
        <v>3813</v>
      </c>
      <c r="D1528" s="681" t="s">
        <v>975</v>
      </c>
      <c r="E1528" s="681" t="s">
        <v>4029</v>
      </c>
      <c r="F1528" s="681">
        <v>0</v>
      </c>
      <c r="G1528" s="681" t="s">
        <v>4009</v>
      </c>
      <c r="H1528" s="681" t="s">
        <v>4027</v>
      </c>
      <c r="I1528" s="682">
        <v>3.5</v>
      </c>
    </row>
    <row r="1529" spans="2:9">
      <c r="B1529" s="681" t="s">
        <v>4030</v>
      </c>
      <c r="C1529" s="681" t="s">
        <v>3813</v>
      </c>
      <c r="D1529" s="681" t="s">
        <v>975</v>
      </c>
      <c r="E1529" s="681" t="s">
        <v>4031</v>
      </c>
      <c r="F1529" s="681">
        <v>0</v>
      </c>
      <c r="G1529" s="681" t="s">
        <v>4009</v>
      </c>
      <c r="H1529" s="681" t="s">
        <v>4027</v>
      </c>
      <c r="I1529" s="682">
        <v>5</v>
      </c>
    </row>
    <row r="1530" spans="2:9">
      <c r="B1530" s="681" t="s">
        <v>4032</v>
      </c>
      <c r="C1530" s="681" t="s">
        <v>3813</v>
      </c>
      <c r="D1530" s="681" t="s">
        <v>975</v>
      </c>
      <c r="E1530" s="681" t="s">
        <v>4033</v>
      </c>
      <c r="F1530" s="681">
        <v>0</v>
      </c>
      <c r="G1530" s="681" t="s">
        <v>4009</v>
      </c>
      <c r="H1530" s="681" t="s">
        <v>4027</v>
      </c>
      <c r="I1530" s="682">
        <v>12.6</v>
      </c>
    </row>
    <row r="1531" spans="2:9">
      <c r="B1531" s="681" t="s">
        <v>4034</v>
      </c>
      <c r="C1531" s="681" t="s">
        <v>3813</v>
      </c>
      <c r="D1531" s="681" t="s">
        <v>975</v>
      </c>
      <c r="E1531" s="681" t="s">
        <v>1517</v>
      </c>
      <c r="F1531" s="681" t="s">
        <v>1258</v>
      </c>
      <c r="G1531" s="681" t="s">
        <v>4035</v>
      </c>
      <c r="H1531" s="681" t="s">
        <v>3814</v>
      </c>
      <c r="I1531" s="682">
        <v>12.5</v>
      </c>
    </row>
    <row r="1532" spans="2:9">
      <c r="B1532" s="681" t="s">
        <v>4036</v>
      </c>
      <c r="C1532" s="681" t="s">
        <v>3813</v>
      </c>
      <c r="D1532" s="681" t="s">
        <v>975</v>
      </c>
      <c r="E1532" s="681" t="s">
        <v>4037</v>
      </c>
      <c r="F1532" s="681" t="s">
        <v>1258</v>
      </c>
      <c r="G1532" s="681" t="s">
        <v>4038</v>
      </c>
      <c r="H1532" s="681" t="s">
        <v>3814</v>
      </c>
      <c r="I1532" s="682">
        <v>93.6</v>
      </c>
    </row>
    <row r="1533" spans="2:9">
      <c r="B1533" s="681" t="s">
        <v>4039</v>
      </c>
      <c r="C1533" s="681" t="s">
        <v>3813</v>
      </c>
      <c r="D1533" s="681" t="s">
        <v>975</v>
      </c>
      <c r="E1533" s="681" t="s">
        <v>4040</v>
      </c>
      <c r="F1533" s="681" t="s">
        <v>1258</v>
      </c>
      <c r="G1533" s="681" t="s">
        <v>4041</v>
      </c>
      <c r="H1533" s="681" t="s">
        <v>3814</v>
      </c>
      <c r="I1533" s="682">
        <v>7.3</v>
      </c>
    </row>
    <row r="1534" spans="2:9">
      <c r="B1534" s="681" t="s">
        <v>4042</v>
      </c>
      <c r="C1534" s="681" t="s">
        <v>3813</v>
      </c>
      <c r="D1534" s="681" t="s">
        <v>975</v>
      </c>
      <c r="E1534" s="681" t="s">
        <v>4043</v>
      </c>
      <c r="F1534" s="681" t="s">
        <v>1258</v>
      </c>
      <c r="G1534" s="681" t="s">
        <v>4041</v>
      </c>
      <c r="H1534" s="681" t="s">
        <v>3814</v>
      </c>
      <c r="I1534" s="682">
        <v>79.599999999999994</v>
      </c>
    </row>
    <row r="1535" spans="2:9">
      <c r="B1535" s="681" t="s">
        <v>4044</v>
      </c>
      <c r="C1535" s="681" t="s">
        <v>3813</v>
      </c>
      <c r="D1535" s="681" t="s">
        <v>975</v>
      </c>
      <c r="E1535" s="681" t="s">
        <v>4045</v>
      </c>
      <c r="F1535" s="681" t="s">
        <v>1258</v>
      </c>
      <c r="G1535" s="681" t="s">
        <v>4046</v>
      </c>
      <c r="H1535" s="681" t="s">
        <v>3814</v>
      </c>
      <c r="I1535" s="682">
        <v>73.5</v>
      </c>
    </row>
    <row r="1536" spans="2:9">
      <c r="B1536" s="681" t="s">
        <v>4047</v>
      </c>
      <c r="C1536" s="681" t="s">
        <v>3813</v>
      </c>
      <c r="D1536" s="681" t="s">
        <v>975</v>
      </c>
      <c r="E1536" s="681" t="s">
        <v>2737</v>
      </c>
      <c r="F1536" s="681" t="s">
        <v>1258</v>
      </c>
      <c r="G1536" s="681" t="s">
        <v>4046</v>
      </c>
      <c r="H1536" s="681" t="s">
        <v>3814</v>
      </c>
      <c r="I1536" s="682">
        <v>7.8</v>
      </c>
    </row>
    <row r="1537" spans="2:9">
      <c r="B1537" s="681" t="s">
        <v>4048</v>
      </c>
      <c r="C1537" s="681" t="s">
        <v>3813</v>
      </c>
      <c r="D1537" s="681" t="s">
        <v>975</v>
      </c>
      <c r="E1537" s="681" t="s">
        <v>4049</v>
      </c>
      <c r="F1537" s="681" t="s">
        <v>1258</v>
      </c>
      <c r="G1537" s="681" t="s">
        <v>4046</v>
      </c>
      <c r="H1537" s="681" t="s">
        <v>3814</v>
      </c>
      <c r="I1537" s="682">
        <v>24</v>
      </c>
    </row>
    <row r="1538" spans="2:9">
      <c r="B1538" s="681" t="s">
        <v>4050</v>
      </c>
      <c r="C1538" s="681" t="s">
        <v>3813</v>
      </c>
      <c r="D1538" s="681" t="s">
        <v>975</v>
      </c>
      <c r="E1538" s="681" t="s">
        <v>4051</v>
      </c>
      <c r="F1538" s="681" t="s">
        <v>1258</v>
      </c>
      <c r="G1538" s="681" t="s">
        <v>4046</v>
      </c>
      <c r="H1538" s="681" t="s">
        <v>3814</v>
      </c>
      <c r="I1538" s="682">
        <v>9.8000000000000007</v>
      </c>
    </row>
    <row r="1539" spans="2:9">
      <c r="B1539" s="681" t="s">
        <v>4052</v>
      </c>
      <c r="C1539" s="681" t="s">
        <v>3813</v>
      </c>
      <c r="D1539" s="681" t="s">
        <v>975</v>
      </c>
      <c r="E1539" s="681" t="s">
        <v>4053</v>
      </c>
      <c r="F1539" s="681" t="s">
        <v>1258</v>
      </c>
      <c r="G1539" s="681" t="s">
        <v>4046</v>
      </c>
      <c r="H1539" s="681" t="s">
        <v>3814</v>
      </c>
      <c r="I1539" s="682">
        <v>74.5</v>
      </c>
    </row>
    <row r="1540" spans="2:9">
      <c r="B1540" s="681" t="s">
        <v>4054</v>
      </c>
      <c r="C1540" s="681" t="s">
        <v>3813</v>
      </c>
      <c r="D1540" s="681" t="s">
        <v>975</v>
      </c>
      <c r="E1540" s="681" t="s">
        <v>2826</v>
      </c>
      <c r="F1540" s="681" t="s">
        <v>1258</v>
      </c>
      <c r="G1540" s="681" t="s">
        <v>4046</v>
      </c>
      <c r="H1540" s="681" t="s">
        <v>3814</v>
      </c>
      <c r="I1540" s="682">
        <v>52</v>
      </c>
    </row>
    <row r="1541" spans="2:9">
      <c r="B1541" s="681" t="s">
        <v>4055</v>
      </c>
      <c r="C1541" s="681" t="s">
        <v>3813</v>
      </c>
      <c r="D1541" s="681" t="s">
        <v>975</v>
      </c>
      <c r="E1541" s="681" t="s">
        <v>4056</v>
      </c>
      <c r="F1541" s="681" t="s">
        <v>1258</v>
      </c>
      <c r="G1541" s="681" t="s">
        <v>4046</v>
      </c>
      <c r="H1541" s="681" t="s">
        <v>3814</v>
      </c>
      <c r="I1541" s="682">
        <v>6.2</v>
      </c>
    </row>
    <row r="1542" spans="2:9">
      <c r="B1542" s="681" t="s">
        <v>4057</v>
      </c>
      <c r="C1542" s="681" t="s">
        <v>3813</v>
      </c>
      <c r="D1542" s="681" t="s">
        <v>975</v>
      </c>
      <c r="E1542" s="681" t="s">
        <v>4058</v>
      </c>
      <c r="F1542" s="681" t="s">
        <v>1258</v>
      </c>
      <c r="G1542" s="681" t="s">
        <v>4046</v>
      </c>
      <c r="H1542" s="681" t="s">
        <v>3814</v>
      </c>
      <c r="I1542" s="682">
        <v>12.5</v>
      </c>
    </row>
    <row r="1543" spans="2:9">
      <c r="B1543" s="681" t="s">
        <v>4059</v>
      </c>
      <c r="C1543" s="681" t="s">
        <v>3813</v>
      </c>
      <c r="D1543" s="681" t="s">
        <v>975</v>
      </c>
      <c r="E1543" s="681" t="s">
        <v>3906</v>
      </c>
      <c r="F1543" s="681" t="s">
        <v>1258</v>
      </c>
      <c r="G1543" s="681" t="s">
        <v>4060</v>
      </c>
      <c r="H1543" s="681" t="s">
        <v>3814</v>
      </c>
      <c r="I1543" s="682">
        <v>17</v>
      </c>
    </row>
    <row r="1544" spans="2:9">
      <c r="B1544" s="681" t="s">
        <v>4061</v>
      </c>
      <c r="C1544" s="681" t="s">
        <v>3813</v>
      </c>
      <c r="D1544" s="681" t="s">
        <v>975</v>
      </c>
      <c r="E1544" s="681" t="s">
        <v>4062</v>
      </c>
      <c r="F1544" s="681" t="s">
        <v>1258</v>
      </c>
      <c r="G1544" s="681" t="s">
        <v>4063</v>
      </c>
      <c r="H1544" s="681" t="s">
        <v>3814</v>
      </c>
      <c r="I1544" s="682">
        <v>25.4</v>
      </c>
    </row>
    <row r="1545" spans="2:9">
      <c r="B1545" s="681" t="s">
        <v>4064</v>
      </c>
      <c r="C1545" s="681" t="s">
        <v>3813</v>
      </c>
      <c r="D1545" s="681" t="s">
        <v>975</v>
      </c>
      <c r="E1545" s="681" t="s">
        <v>4065</v>
      </c>
      <c r="F1545" s="681" t="s">
        <v>1258</v>
      </c>
      <c r="G1545" s="681" t="s">
        <v>4063</v>
      </c>
      <c r="H1545" s="681" t="s">
        <v>3814</v>
      </c>
      <c r="I1545" s="682">
        <v>27.5</v>
      </c>
    </row>
    <row r="1546" spans="2:9">
      <c r="B1546" s="681" t="s">
        <v>4066</v>
      </c>
      <c r="C1546" s="681" t="s">
        <v>3813</v>
      </c>
      <c r="D1546" s="681" t="s">
        <v>975</v>
      </c>
      <c r="E1546" s="681" t="s">
        <v>4067</v>
      </c>
      <c r="F1546" s="681" t="s">
        <v>1258</v>
      </c>
      <c r="G1546" s="681" t="s">
        <v>4063</v>
      </c>
      <c r="H1546" s="681" t="s">
        <v>3814</v>
      </c>
      <c r="I1546" s="682">
        <v>25.4</v>
      </c>
    </row>
    <row r="1547" spans="2:9">
      <c r="B1547" s="681" t="s">
        <v>4068</v>
      </c>
      <c r="C1547" s="681" t="s">
        <v>3813</v>
      </c>
      <c r="D1547" s="681" t="s">
        <v>975</v>
      </c>
      <c r="E1547" s="681" t="s">
        <v>1734</v>
      </c>
      <c r="F1547" s="681" t="s">
        <v>1258</v>
      </c>
      <c r="G1547" s="681" t="s">
        <v>4063</v>
      </c>
      <c r="H1547" s="681" t="s">
        <v>3814</v>
      </c>
      <c r="I1547" s="682">
        <v>4.8</v>
      </c>
    </row>
    <row r="1548" spans="2:9">
      <c r="B1548" s="681" t="s">
        <v>4069</v>
      </c>
      <c r="C1548" s="681" t="s">
        <v>3813</v>
      </c>
      <c r="D1548" s="681" t="s">
        <v>975</v>
      </c>
      <c r="E1548" s="681" t="s">
        <v>4070</v>
      </c>
      <c r="F1548" s="681" t="s">
        <v>1258</v>
      </c>
      <c r="G1548" s="681" t="s">
        <v>4063</v>
      </c>
      <c r="H1548" s="681" t="s">
        <v>3814</v>
      </c>
      <c r="I1548" s="682">
        <v>27.3</v>
      </c>
    </row>
    <row r="1549" spans="2:9">
      <c r="B1549" s="681" t="s">
        <v>4071</v>
      </c>
      <c r="C1549" s="681" t="s">
        <v>3813</v>
      </c>
      <c r="D1549" s="681" t="s">
        <v>975</v>
      </c>
      <c r="E1549" s="681" t="s">
        <v>4072</v>
      </c>
      <c r="F1549" s="681" t="s">
        <v>1258</v>
      </c>
      <c r="G1549" s="681" t="s">
        <v>4063</v>
      </c>
      <c r="H1549" s="681" t="s">
        <v>3814</v>
      </c>
      <c r="I1549" s="682">
        <v>70.599999999999994</v>
      </c>
    </row>
    <row r="1550" spans="2:9">
      <c r="B1550" s="681" t="s">
        <v>4073</v>
      </c>
      <c r="C1550" s="681" t="s">
        <v>3813</v>
      </c>
      <c r="D1550" s="681" t="s">
        <v>975</v>
      </c>
      <c r="E1550" s="681" t="s">
        <v>2722</v>
      </c>
      <c r="F1550" s="681" t="s">
        <v>1258</v>
      </c>
      <c r="G1550" s="681" t="s">
        <v>4063</v>
      </c>
      <c r="H1550" s="681" t="s">
        <v>3814</v>
      </c>
      <c r="I1550" s="682">
        <v>5</v>
      </c>
    </row>
    <row r="1551" spans="2:9">
      <c r="B1551" s="681" t="s">
        <v>4074</v>
      </c>
      <c r="C1551" s="681" t="s">
        <v>3813</v>
      </c>
      <c r="D1551" s="681" t="s">
        <v>975</v>
      </c>
      <c r="E1551" s="681" t="s">
        <v>4075</v>
      </c>
      <c r="F1551" s="681" t="s">
        <v>1258</v>
      </c>
      <c r="G1551" s="681" t="s">
        <v>4063</v>
      </c>
      <c r="H1551" s="681" t="s">
        <v>3814</v>
      </c>
      <c r="I1551" s="682">
        <v>3.3</v>
      </c>
    </row>
    <row r="1552" spans="2:9">
      <c r="B1552" s="681" t="s">
        <v>4076</v>
      </c>
      <c r="C1552" s="681" t="s">
        <v>3813</v>
      </c>
      <c r="D1552" s="681" t="s">
        <v>975</v>
      </c>
      <c r="E1552" s="681" t="s">
        <v>1592</v>
      </c>
      <c r="F1552" s="681" t="s">
        <v>1258</v>
      </c>
      <c r="G1552" s="681" t="s">
        <v>4063</v>
      </c>
      <c r="H1552" s="681" t="s">
        <v>3814</v>
      </c>
      <c r="I1552" s="682">
        <v>2.9</v>
      </c>
    </row>
    <row r="1553" spans="2:9">
      <c r="B1553" s="681" t="s">
        <v>4077</v>
      </c>
      <c r="C1553" s="681" t="s">
        <v>3813</v>
      </c>
      <c r="D1553" s="681" t="s">
        <v>975</v>
      </c>
      <c r="E1553" s="681" t="s">
        <v>4078</v>
      </c>
      <c r="F1553" s="681" t="s">
        <v>1258</v>
      </c>
      <c r="G1553" s="681" t="s">
        <v>4063</v>
      </c>
      <c r="H1553" s="681" t="s">
        <v>3814</v>
      </c>
      <c r="I1553" s="682">
        <v>14.9</v>
      </c>
    </row>
    <row r="1554" spans="2:9">
      <c r="B1554" s="681" t="s">
        <v>4079</v>
      </c>
      <c r="C1554" s="681" t="s">
        <v>3813</v>
      </c>
      <c r="D1554" s="681" t="s">
        <v>975</v>
      </c>
      <c r="E1554" s="681" t="s">
        <v>4080</v>
      </c>
      <c r="F1554" s="681" t="s">
        <v>1258</v>
      </c>
      <c r="G1554" s="681" t="s">
        <v>4081</v>
      </c>
      <c r="H1554" s="681" t="s">
        <v>3814</v>
      </c>
      <c r="I1554" s="682">
        <v>30</v>
      </c>
    </row>
    <row r="1555" spans="2:9">
      <c r="B1555" s="681" t="s">
        <v>4082</v>
      </c>
      <c r="C1555" s="681" t="s">
        <v>3813</v>
      </c>
      <c r="D1555" s="681" t="s">
        <v>975</v>
      </c>
      <c r="E1555" s="681" t="s">
        <v>4083</v>
      </c>
      <c r="F1555" s="681" t="s">
        <v>1258</v>
      </c>
      <c r="G1555" s="681" t="s">
        <v>4084</v>
      </c>
      <c r="H1555" s="681" t="s">
        <v>3814</v>
      </c>
      <c r="I1555" s="682">
        <v>49</v>
      </c>
    </row>
    <row r="1556" spans="2:9">
      <c r="B1556" s="681" t="s">
        <v>4085</v>
      </c>
      <c r="C1556" s="681" t="s">
        <v>3813</v>
      </c>
      <c r="D1556" s="681" t="s">
        <v>975</v>
      </c>
      <c r="E1556" s="681" t="s">
        <v>4086</v>
      </c>
      <c r="F1556" s="681" t="s">
        <v>1258</v>
      </c>
      <c r="G1556" s="681" t="s">
        <v>4084</v>
      </c>
      <c r="H1556" s="681" t="s">
        <v>3998</v>
      </c>
      <c r="I1556" s="682">
        <v>39</v>
      </c>
    </row>
    <row r="1557" spans="2:9">
      <c r="B1557" s="681" t="s">
        <v>4087</v>
      </c>
      <c r="C1557" s="681" t="s">
        <v>3813</v>
      </c>
      <c r="D1557" s="681" t="s">
        <v>975</v>
      </c>
      <c r="E1557" s="681" t="s">
        <v>3703</v>
      </c>
      <c r="F1557" s="681" t="s">
        <v>1258</v>
      </c>
      <c r="G1557" s="681" t="s">
        <v>4084</v>
      </c>
      <c r="H1557" s="681" t="s">
        <v>3998</v>
      </c>
      <c r="I1557" s="682">
        <v>44.3</v>
      </c>
    </row>
    <row r="1558" spans="2:9">
      <c r="B1558" s="681" t="s">
        <v>4088</v>
      </c>
      <c r="C1558" s="681" t="s">
        <v>3813</v>
      </c>
      <c r="D1558" s="681" t="s">
        <v>975</v>
      </c>
      <c r="E1558" s="681" t="s">
        <v>4089</v>
      </c>
      <c r="F1558" s="681" t="s">
        <v>1258</v>
      </c>
      <c r="G1558" s="681" t="s">
        <v>4084</v>
      </c>
      <c r="H1558" s="681" t="s">
        <v>3998</v>
      </c>
      <c r="I1558" s="682">
        <v>3</v>
      </c>
    </row>
    <row r="1559" spans="2:9">
      <c r="B1559" s="681" t="s">
        <v>4090</v>
      </c>
      <c r="C1559" s="681" t="s">
        <v>3813</v>
      </c>
      <c r="D1559" s="681" t="s">
        <v>975</v>
      </c>
      <c r="E1559" s="681" t="s">
        <v>4091</v>
      </c>
      <c r="F1559" s="681" t="s">
        <v>1258</v>
      </c>
      <c r="G1559" s="681" t="s">
        <v>4084</v>
      </c>
      <c r="H1559" s="681" t="s">
        <v>3998</v>
      </c>
      <c r="I1559" s="682">
        <v>84</v>
      </c>
    </row>
    <row r="1560" spans="2:9">
      <c r="B1560" s="681" t="s">
        <v>4092</v>
      </c>
      <c r="C1560" s="681" t="s">
        <v>3813</v>
      </c>
      <c r="D1560" s="681" t="s">
        <v>975</v>
      </c>
      <c r="E1560" s="681" t="s">
        <v>4093</v>
      </c>
      <c r="F1560" s="681" t="s">
        <v>1258</v>
      </c>
      <c r="G1560" s="681" t="s">
        <v>4084</v>
      </c>
      <c r="H1560" s="681" t="s">
        <v>3998</v>
      </c>
      <c r="I1560" s="682">
        <v>31.8</v>
      </c>
    </row>
    <row r="1561" spans="2:9">
      <c r="B1561" s="681" t="s">
        <v>4094</v>
      </c>
      <c r="C1561" s="681" t="s">
        <v>3813</v>
      </c>
      <c r="D1561" s="681" t="s">
        <v>975</v>
      </c>
      <c r="E1561" s="681" t="s">
        <v>4095</v>
      </c>
      <c r="F1561" s="681" t="s">
        <v>1258</v>
      </c>
      <c r="G1561" s="681" t="s">
        <v>4084</v>
      </c>
      <c r="H1561" s="681" t="s">
        <v>3998</v>
      </c>
      <c r="I1561" s="682">
        <v>85</v>
      </c>
    </row>
    <row r="1562" spans="2:9">
      <c r="B1562" s="681" t="s">
        <v>4096</v>
      </c>
      <c r="C1562" s="681" t="s">
        <v>3813</v>
      </c>
      <c r="D1562" s="681" t="s">
        <v>975</v>
      </c>
      <c r="E1562" s="681" t="s">
        <v>4097</v>
      </c>
      <c r="F1562" s="681" t="s">
        <v>1258</v>
      </c>
      <c r="G1562" s="681" t="s">
        <v>4084</v>
      </c>
      <c r="H1562" s="681" t="s">
        <v>3998</v>
      </c>
      <c r="I1562" s="682">
        <v>4.4000000000000004</v>
      </c>
    </row>
    <row r="1563" spans="2:9">
      <c r="B1563" s="681" t="s">
        <v>4098</v>
      </c>
      <c r="C1563" s="681" t="s">
        <v>3813</v>
      </c>
      <c r="D1563" s="681" t="s">
        <v>975</v>
      </c>
      <c r="E1563" s="681" t="s">
        <v>4099</v>
      </c>
      <c r="F1563" s="681" t="s">
        <v>1258</v>
      </c>
      <c r="G1563" s="681" t="s">
        <v>4084</v>
      </c>
      <c r="H1563" s="681" t="s">
        <v>3998</v>
      </c>
      <c r="I1563" s="682">
        <v>4</v>
      </c>
    </row>
    <row r="1564" spans="2:9">
      <c r="B1564" s="681" t="s">
        <v>4100</v>
      </c>
      <c r="C1564" s="681" t="s">
        <v>3813</v>
      </c>
      <c r="D1564" s="681" t="s">
        <v>975</v>
      </c>
      <c r="E1564" s="681" t="s">
        <v>1622</v>
      </c>
      <c r="F1564" s="681" t="s">
        <v>1258</v>
      </c>
      <c r="G1564" s="681" t="s">
        <v>4084</v>
      </c>
      <c r="H1564" s="681" t="s">
        <v>3998</v>
      </c>
      <c r="I1564" s="682">
        <v>7</v>
      </c>
    </row>
    <row r="1565" spans="2:9">
      <c r="B1565" s="681" t="s">
        <v>4101</v>
      </c>
      <c r="C1565" s="681" t="s">
        <v>3813</v>
      </c>
      <c r="D1565" s="681" t="s">
        <v>975</v>
      </c>
      <c r="E1565" s="681" t="s">
        <v>4102</v>
      </c>
      <c r="F1565" s="681" t="s">
        <v>977</v>
      </c>
      <c r="G1565" s="681" t="s">
        <v>4103</v>
      </c>
      <c r="H1565" s="681" t="s">
        <v>3998</v>
      </c>
      <c r="I1565" s="682">
        <v>65.900000000000006</v>
      </c>
    </row>
    <row r="1566" spans="2:9">
      <c r="B1566" s="681" t="s">
        <v>4104</v>
      </c>
      <c r="C1566" s="681" t="s">
        <v>3813</v>
      </c>
      <c r="D1566" s="681" t="s">
        <v>975</v>
      </c>
      <c r="E1566" s="681" t="s">
        <v>4105</v>
      </c>
      <c r="F1566" s="681" t="s">
        <v>977</v>
      </c>
      <c r="G1566" s="681" t="s">
        <v>4103</v>
      </c>
      <c r="H1566" s="681" t="s">
        <v>3998</v>
      </c>
      <c r="I1566" s="682">
        <v>12.6</v>
      </c>
    </row>
    <row r="1567" spans="2:9">
      <c r="B1567" s="681" t="s">
        <v>4106</v>
      </c>
      <c r="C1567" s="681" t="s">
        <v>3813</v>
      </c>
      <c r="D1567" s="681" t="s">
        <v>975</v>
      </c>
      <c r="E1567" s="681" t="s">
        <v>1506</v>
      </c>
      <c r="F1567" s="681" t="s">
        <v>977</v>
      </c>
      <c r="G1567" s="681" t="s">
        <v>4103</v>
      </c>
      <c r="H1567" s="681" t="s">
        <v>3998</v>
      </c>
      <c r="I1567" s="682">
        <v>10.6</v>
      </c>
    </row>
    <row r="1568" spans="2:9">
      <c r="B1568" s="681" t="s">
        <v>4107</v>
      </c>
      <c r="C1568" s="681" t="s">
        <v>3813</v>
      </c>
      <c r="D1568" s="681" t="s">
        <v>975</v>
      </c>
      <c r="E1568" s="681" t="s">
        <v>4108</v>
      </c>
      <c r="F1568" s="681" t="s">
        <v>977</v>
      </c>
      <c r="G1568" s="681" t="s">
        <v>4103</v>
      </c>
      <c r="H1568" s="681" t="s">
        <v>3998</v>
      </c>
      <c r="I1568" s="682">
        <v>45</v>
      </c>
    </row>
    <row r="1569" spans="2:9">
      <c r="B1569" s="681" t="s">
        <v>4109</v>
      </c>
      <c r="C1569" s="681" t="s">
        <v>3813</v>
      </c>
      <c r="D1569" s="681" t="s">
        <v>975</v>
      </c>
      <c r="E1569" s="681" t="s">
        <v>4110</v>
      </c>
      <c r="F1569" s="681" t="s">
        <v>977</v>
      </c>
      <c r="G1569" s="681" t="s">
        <v>4103</v>
      </c>
      <c r="H1569" s="681" t="s">
        <v>3998</v>
      </c>
      <c r="I1569" s="682">
        <v>127</v>
      </c>
    </row>
    <row r="1570" spans="2:9">
      <c r="B1570" s="681" t="s">
        <v>4111</v>
      </c>
      <c r="C1570" s="681" t="s">
        <v>3813</v>
      </c>
      <c r="D1570" s="681" t="s">
        <v>975</v>
      </c>
      <c r="E1570" s="681" t="s">
        <v>4112</v>
      </c>
      <c r="F1570" s="681" t="s">
        <v>977</v>
      </c>
      <c r="G1570" s="681" t="s">
        <v>4103</v>
      </c>
      <c r="H1570" s="681" t="s">
        <v>3998</v>
      </c>
      <c r="I1570" s="682">
        <v>55</v>
      </c>
    </row>
    <row r="1571" spans="2:9">
      <c r="B1571" s="681" t="s">
        <v>4113</v>
      </c>
      <c r="C1571" s="681" t="s">
        <v>3813</v>
      </c>
      <c r="D1571" s="681" t="s">
        <v>975</v>
      </c>
      <c r="E1571" s="681" t="s">
        <v>2808</v>
      </c>
      <c r="F1571" s="681" t="s">
        <v>977</v>
      </c>
      <c r="G1571" s="681" t="s">
        <v>4103</v>
      </c>
      <c r="H1571" s="681" t="s">
        <v>3998</v>
      </c>
      <c r="I1571" s="682">
        <v>22</v>
      </c>
    </row>
    <row r="1572" spans="2:9">
      <c r="B1572" s="681" t="s">
        <v>4114</v>
      </c>
      <c r="C1572" s="681" t="s">
        <v>3813</v>
      </c>
      <c r="D1572" s="681" t="s">
        <v>975</v>
      </c>
      <c r="E1572" s="681" t="s">
        <v>4115</v>
      </c>
      <c r="F1572" s="681" t="s">
        <v>977</v>
      </c>
      <c r="G1572" s="681" t="s">
        <v>4103</v>
      </c>
      <c r="H1572" s="681" t="s">
        <v>3998</v>
      </c>
      <c r="I1572" s="682">
        <v>104</v>
      </c>
    </row>
    <row r="1573" spans="2:9">
      <c r="B1573" s="681" t="s">
        <v>4116</v>
      </c>
      <c r="C1573" s="681" t="s">
        <v>3813</v>
      </c>
      <c r="D1573" s="681" t="s">
        <v>975</v>
      </c>
      <c r="E1573" s="681" t="s">
        <v>4117</v>
      </c>
      <c r="F1573" s="681" t="s">
        <v>977</v>
      </c>
      <c r="G1573" s="681" t="s">
        <v>4103</v>
      </c>
      <c r="H1573" s="681" t="s">
        <v>3998</v>
      </c>
      <c r="I1573" s="682">
        <v>300</v>
      </c>
    </row>
    <row r="1574" spans="2:9">
      <c r="B1574" s="681" t="s">
        <v>4118</v>
      </c>
      <c r="C1574" s="681" t="s">
        <v>3813</v>
      </c>
      <c r="D1574" s="681" t="s">
        <v>975</v>
      </c>
      <c r="E1574" s="681" t="s">
        <v>2518</v>
      </c>
      <c r="F1574" s="681" t="s">
        <v>977</v>
      </c>
      <c r="G1574" s="681" t="s">
        <v>4103</v>
      </c>
      <c r="H1574" s="681" t="s">
        <v>3998</v>
      </c>
      <c r="I1574" s="682">
        <v>20</v>
      </c>
    </row>
    <row r="1575" spans="2:9">
      <c r="B1575" s="681" t="s">
        <v>4119</v>
      </c>
      <c r="C1575" s="681" t="s">
        <v>3813</v>
      </c>
      <c r="D1575" s="681" t="s">
        <v>975</v>
      </c>
      <c r="E1575" s="681" t="s">
        <v>4120</v>
      </c>
      <c r="F1575" s="681" t="s">
        <v>977</v>
      </c>
      <c r="G1575" s="681" t="s">
        <v>4103</v>
      </c>
      <c r="H1575" s="681" t="s">
        <v>3998</v>
      </c>
      <c r="I1575" s="682">
        <v>82</v>
      </c>
    </row>
    <row r="1576" spans="2:9">
      <c r="B1576" s="681" t="s">
        <v>4121</v>
      </c>
      <c r="C1576" s="681" t="s">
        <v>3813</v>
      </c>
      <c r="D1576" s="681" t="s">
        <v>975</v>
      </c>
      <c r="E1576" s="681" t="s">
        <v>4122</v>
      </c>
      <c r="F1576" s="681" t="s">
        <v>977</v>
      </c>
      <c r="G1576" s="681" t="s">
        <v>4103</v>
      </c>
      <c r="H1576" s="681" t="s">
        <v>3998</v>
      </c>
      <c r="I1576" s="682">
        <v>44</v>
      </c>
    </row>
    <row r="1577" spans="2:9">
      <c r="B1577" s="681" t="s">
        <v>4123</v>
      </c>
      <c r="C1577" s="681" t="s">
        <v>3813</v>
      </c>
      <c r="D1577" s="681" t="s">
        <v>975</v>
      </c>
      <c r="E1577" s="681" t="s">
        <v>4124</v>
      </c>
      <c r="F1577" s="681" t="s">
        <v>977</v>
      </c>
      <c r="G1577" s="681" t="s">
        <v>4103</v>
      </c>
      <c r="H1577" s="681" t="s">
        <v>3998</v>
      </c>
      <c r="I1577" s="682">
        <v>27.7</v>
      </c>
    </row>
    <row r="1578" spans="2:9">
      <c r="B1578" s="681" t="s">
        <v>4125</v>
      </c>
      <c r="C1578" s="681" t="s">
        <v>3813</v>
      </c>
      <c r="D1578" s="681" t="s">
        <v>975</v>
      </c>
      <c r="E1578" s="681" t="s">
        <v>4126</v>
      </c>
      <c r="F1578" s="681" t="s">
        <v>977</v>
      </c>
      <c r="G1578" s="681" t="s">
        <v>4103</v>
      </c>
      <c r="H1578" s="681" t="s">
        <v>3998</v>
      </c>
      <c r="I1578" s="682">
        <v>7.3</v>
      </c>
    </row>
    <row r="1579" spans="2:9">
      <c r="B1579" s="681" t="s">
        <v>4127</v>
      </c>
      <c r="C1579" s="681" t="s">
        <v>3813</v>
      </c>
      <c r="D1579" s="681" t="s">
        <v>975</v>
      </c>
      <c r="E1579" s="681" t="s">
        <v>4128</v>
      </c>
      <c r="F1579" s="681" t="s">
        <v>977</v>
      </c>
      <c r="G1579" s="681" t="s">
        <v>4103</v>
      </c>
      <c r="H1579" s="681" t="s">
        <v>3998</v>
      </c>
      <c r="I1579" s="682">
        <v>4.9000000000000004</v>
      </c>
    </row>
    <row r="1580" spans="2:9">
      <c r="B1580" s="681" t="s">
        <v>4129</v>
      </c>
      <c r="C1580" s="681" t="s">
        <v>3813</v>
      </c>
      <c r="D1580" s="681" t="s">
        <v>975</v>
      </c>
      <c r="E1580" s="681" t="s">
        <v>4130</v>
      </c>
      <c r="F1580" s="681" t="s">
        <v>977</v>
      </c>
      <c r="G1580" s="681" t="s">
        <v>4103</v>
      </c>
      <c r="H1580" s="681" t="s">
        <v>3998</v>
      </c>
      <c r="I1580" s="682">
        <v>31</v>
      </c>
    </row>
    <row r="1581" spans="2:9">
      <c r="B1581" s="681" t="s">
        <v>4131</v>
      </c>
      <c r="C1581" s="681" t="s">
        <v>3813</v>
      </c>
      <c r="D1581" s="681" t="s">
        <v>975</v>
      </c>
      <c r="E1581" s="681" t="s">
        <v>4132</v>
      </c>
      <c r="F1581" s="681" t="s">
        <v>977</v>
      </c>
      <c r="G1581" s="681" t="s">
        <v>4103</v>
      </c>
      <c r="H1581" s="681" t="s">
        <v>3998</v>
      </c>
      <c r="I1581" s="682">
        <v>75</v>
      </c>
    </row>
    <row r="1582" spans="2:9">
      <c r="B1582" s="681" t="s">
        <v>4133</v>
      </c>
      <c r="C1582" s="681" t="s">
        <v>3813</v>
      </c>
      <c r="D1582" s="681" t="s">
        <v>975</v>
      </c>
      <c r="E1582" s="681" t="s">
        <v>4134</v>
      </c>
      <c r="F1582" s="681" t="s">
        <v>977</v>
      </c>
      <c r="G1582" s="681" t="s">
        <v>4103</v>
      </c>
      <c r="H1582" s="681" t="s">
        <v>3998</v>
      </c>
      <c r="I1582" s="682">
        <v>79</v>
      </c>
    </row>
    <row r="1583" spans="2:9">
      <c r="B1583" s="681" t="s">
        <v>4135</v>
      </c>
      <c r="C1583" s="681" t="s">
        <v>3813</v>
      </c>
      <c r="D1583" s="681" t="s">
        <v>975</v>
      </c>
      <c r="E1583" s="681" t="s">
        <v>4136</v>
      </c>
      <c r="F1583" s="681" t="s">
        <v>977</v>
      </c>
      <c r="G1583" s="681" t="s">
        <v>4103</v>
      </c>
      <c r="H1583" s="681" t="s">
        <v>3998</v>
      </c>
      <c r="I1583" s="682">
        <v>60</v>
      </c>
    </row>
    <row r="1584" spans="2:9">
      <c r="B1584" s="681" t="s">
        <v>4137</v>
      </c>
      <c r="C1584" s="681" t="s">
        <v>3813</v>
      </c>
      <c r="D1584" s="681" t="s">
        <v>975</v>
      </c>
      <c r="E1584" s="681" t="s">
        <v>1930</v>
      </c>
      <c r="F1584" s="681" t="s">
        <v>977</v>
      </c>
      <c r="G1584" s="681" t="s">
        <v>4103</v>
      </c>
      <c r="H1584" s="681" t="s">
        <v>3998</v>
      </c>
      <c r="I1584" s="682">
        <v>48</v>
      </c>
    </row>
    <row r="1585" spans="2:9">
      <c r="B1585" s="681" t="s">
        <v>4138</v>
      </c>
      <c r="C1585" s="681" t="s">
        <v>3813</v>
      </c>
      <c r="D1585" s="681" t="s">
        <v>975</v>
      </c>
      <c r="E1585" s="681" t="s">
        <v>4139</v>
      </c>
      <c r="F1585" s="681" t="s">
        <v>977</v>
      </c>
      <c r="G1585" s="681" t="s">
        <v>4103</v>
      </c>
      <c r="H1585" s="681" t="s">
        <v>3998</v>
      </c>
      <c r="I1585" s="682">
        <v>70</v>
      </c>
    </row>
    <row r="1586" spans="2:9">
      <c r="B1586" s="681" t="s">
        <v>4140</v>
      </c>
      <c r="C1586" s="681" t="s">
        <v>3813</v>
      </c>
      <c r="D1586" s="681" t="s">
        <v>975</v>
      </c>
      <c r="E1586" s="681" t="s">
        <v>2004</v>
      </c>
      <c r="F1586" s="681" t="s">
        <v>977</v>
      </c>
      <c r="G1586" s="681" t="s">
        <v>4103</v>
      </c>
      <c r="H1586" s="681" t="s">
        <v>3998</v>
      </c>
      <c r="I1586" s="682">
        <v>14.8</v>
      </c>
    </row>
    <row r="1587" spans="2:9">
      <c r="B1587" s="681" t="s">
        <v>4141</v>
      </c>
      <c r="C1587" s="681" t="s">
        <v>3813</v>
      </c>
      <c r="D1587" s="681" t="s">
        <v>975</v>
      </c>
      <c r="E1587" s="681" t="s">
        <v>4142</v>
      </c>
      <c r="F1587" s="681" t="s">
        <v>977</v>
      </c>
      <c r="G1587" s="681" t="s">
        <v>4103</v>
      </c>
      <c r="H1587" s="681" t="s">
        <v>3998</v>
      </c>
      <c r="I1587" s="682">
        <v>3.9</v>
      </c>
    </row>
    <row r="1588" spans="2:9">
      <c r="B1588" s="681" t="s">
        <v>4143</v>
      </c>
      <c r="C1588" s="681" t="s">
        <v>3813</v>
      </c>
      <c r="D1588" s="681" t="s">
        <v>975</v>
      </c>
      <c r="E1588" s="681" t="s">
        <v>4144</v>
      </c>
      <c r="F1588" s="681" t="s">
        <v>977</v>
      </c>
      <c r="G1588" s="681" t="s">
        <v>4103</v>
      </c>
      <c r="H1588" s="681" t="s">
        <v>3998</v>
      </c>
      <c r="I1588" s="682">
        <v>99</v>
      </c>
    </row>
    <row r="1589" spans="2:9">
      <c r="B1589" s="681" t="s">
        <v>4145</v>
      </c>
      <c r="C1589" s="681" t="s">
        <v>3813</v>
      </c>
      <c r="D1589" s="681" t="s">
        <v>975</v>
      </c>
      <c r="E1589" s="681" t="s">
        <v>4146</v>
      </c>
      <c r="F1589" s="681" t="s">
        <v>977</v>
      </c>
      <c r="G1589" s="681" t="s">
        <v>4103</v>
      </c>
      <c r="H1589" s="681" t="s">
        <v>3998</v>
      </c>
      <c r="I1589" s="682">
        <v>66</v>
      </c>
    </row>
    <row r="1590" spans="2:9">
      <c r="B1590" s="681" t="s">
        <v>4147</v>
      </c>
      <c r="C1590" s="681" t="s">
        <v>3813</v>
      </c>
      <c r="D1590" s="681" t="s">
        <v>975</v>
      </c>
      <c r="E1590" s="681" t="s">
        <v>4148</v>
      </c>
      <c r="F1590" s="681" t="s">
        <v>977</v>
      </c>
      <c r="G1590" s="681" t="s">
        <v>4103</v>
      </c>
      <c r="H1590" s="681" t="s">
        <v>3998</v>
      </c>
      <c r="I1590" s="682">
        <v>65.900000000000006</v>
      </c>
    </row>
    <row r="1591" spans="2:9">
      <c r="B1591" s="681" t="s">
        <v>4149</v>
      </c>
      <c r="C1591" s="681" t="s">
        <v>3813</v>
      </c>
      <c r="D1591" s="681" t="s">
        <v>975</v>
      </c>
      <c r="E1591" s="681" t="s">
        <v>4150</v>
      </c>
      <c r="F1591" s="681" t="s">
        <v>977</v>
      </c>
      <c r="G1591" s="681" t="s">
        <v>4103</v>
      </c>
      <c r="H1591" s="681" t="s">
        <v>3998</v>
      </c>
      <c r="I1591" s="682">
        <v>132</v>
      </c>
    </row>
    <row r="1592" spans="2:9">
      <c r="B1592" s="681" t="s">
        <v>4151</v>
      </c>
      <c r="C1592" s="681" t="s">
        <v>3813</v>
      </c>
      <c r="D1592" s="681" t="s">
        <v>975</v>
      </c>
      <c r="E1592" s="681" t="s">
        <v>4152</v>
      </c>
      <c r="F1592" s="681" t="s">
        <v>977</v>
      </c>
      <c r="G1592" s="681" t="s">
        <v>4103</v>
      </c>
      <c r="H1592" s="681" t="s">
        <v>3998</v>
      </c>
      <c r="I1592" s="682">
        <v>189</v>
      </c>
    </row>
    <row r="1593" spans="2:9">
      <c r="B1593" s="681" t="s">
        <v>4153</v>
      </c>
      <c r="C1593" s="681" t="s">
        <v>3813</v>
      </c>
      <c r="D1593" s="681" t="s">
        <v>975</v>
      </c>
      <c r="E1593" s="681" t="s">
        <v>4154</v>
      </c>
      <c r="F1593" s="681" t="s">
        <v>977</v>
      </c>
      <c r="G1593" s="681" t="s">
        <v>4103</v>
      </c>
      <c r="H1593" s="681" t="s">
        <v>3998</v>
      </c>
      <c r="I1593" s="682">
        <v>30</v>
      </c>
    </row>
    <row r="1594" spans="2:9">
      <c r="B1594" s="681" t="s">
        <v>4155</v>
      </c>
      <c r="C1594" s="681" t="s">
        <v>3813</v>
      </c>
      <c r="D1594" s="681" t="s">
        <v>975</v>
      </c>
      <c r="E1594" s="681" t="s">
        <v>4156</v>
      </c>
      <c r="F1594" s="681" t="s">
        <v>977</v>
      </c>
      <c r="G1594" s="681" t="s">
        <v>4103</v>
      </c>
      <c r="H1594" s="681" t="s">
        <v>3998</v>
      </c>
      <c r="I1594" s="682">
        <v>40</v>
      </c>
    </row>
    <row r="1595" spans="2:9">
      <c r="B1595" s="681" t="s">
        <v>4157</v>
      </c>
      <c r="C1595" s="681" t="s">
        <v>3813</v>
      </c>
      <c r="D1595" s="681" t="s">
        <v>975</v>
      </c>
      <c r="E1595" s="681" t="s">
        <v>4158</v>
      </c>
      <c r="F1595" s="681" t="s">
        <v>977</v>
      </c>
      <c r="G1595" s="681" t="s">
        <v>4103</v>
      </c>
      <c r="H1595" s="681" t="s">
        <v>3998</v>
      </c>
      <c r="I1595" s="682">
        <v>25</v>
      </c>
    </row>
    <row r="1596" spans="2:9">
      <c r="B1596" s="681" t="s">
        <v>4159</v>
      </c>
      <c r="C1596" s="681" t="s">
        <v>3813</v>
      </c>
      <c r="D1596" s="681" t="s">
        <v>975</v>
      </c>
      <c r="E1596" s="681" t="s">
        <v>4160</v>
      </c>
      <c r="F1596" s="681" t="s">
        <v>977</v>
      </c>
      <c r="G1596" s="681" t="s">
        <v>4103</v>
      </c>
      <c r="H1596" s="681" t="s">
        <v>3998</v>
      </c>
      <c r="I1596" s="682">
        <v>19</v>
      </c>
    </row>
    <row r="1597" spans="2:9">
      <c r="B1597" s="681" t="s">
        <v>4161</v>
      </c>
      <c r="C1597" s="681" t="s">
        <v>3813</v>
      </c>
      <c r="D1597" s="681" t="s">
        <v>975</v>
      </c>
      <c r="E1597" s="681" t="s">
        <v>4162</v>
      </c>
      <c r="F1597" s="681" t="s">
        <v>977</v>
      </c>
      <c r="G1597" s="681" t="s">
        <v>4103</v>
      </c>
      <c r="H1597" s="681" t="s">
        <v>3998</v>
      </c>
      <c r="I1597" s="682">
        <v>46</v>
      </c>
    </row>
    <row r="1598" spans="2:9">
      <c r="B1598" s="681" t="s">
        <v>4163</v>
      </c>
      <c r="C1598" s="681" t="s">
        <v>3813</v>
      </c>
      <c r="D1598" s="681" t="s">
        <v>975</v>
      </c>
      <c r="E1598" s="681" t="s">
        <v>4164</v>
      </c>
      <c r="F1598" s="681" t="s">
        <v>977</v>
      </c>
      <c r="G1598" s="681" t="s">
        <v>4103</v>
      </c>
      <c r="H1598" s="681" t="s">
        <v>3998</v>
      </c>
      <c r="I1598" s="682">
        <v>41</v>
      </c>
    </row>
    <row r="1599" spans="2:9">
      <c r="B1599" s="681" t="s">
        <v>4165</v>
      </c>
      <c r="C1599" s="681" t="s">
        <v>3813</v>
      </c>
      <c r="D1599" s="681" t="s">
        <v>975</v>
      </c>
      <c r="E1599" s="681" t="s">
        <v>4166</v>
      </c>
      <c r="F1599" s="681" t="s">
        <v>977</v>
      </c>
      <c r="G1599" s="681" t="s">
        <v>4103</v>
      </c>
      <c r="H1599" s="681" t="s">
        <v>3998</v>
      </c>
      <c r="I1599" s="682">
        <v>9</v>
      </c>
    </row>
    <row r="1600" spans="2:9">
      <c r="B1600" s="681" t="s">
        <v>4167</v>
      </c>
      <c r="C1600" s="681" t="s">
        <v>3813</v>
      </c>
      <c r="D1600" s="681" t="s">
        <v>975</v>
      </c>
      <c r="E1600" s="681" t="s">
        <v>4168</v>
      </c>
      <c r="F1600" s="681" t="s">
        <v>977</v>
      </c>
      <c r="G1600" s="681" t="s">
        <v>4103</v>
      </c>
      <c r="H1600" s="681" t="s">
        <v>3998</v>
      </c>
      <c r="I1600" s="682">
        <v>236</v>
      </c>
    </row>
    <row r="1601" spans="2:9">
      <c r="B1601" s="681" t="s">
        <v>4169</v>
      </c>
      <c r="C1601" s="681" t="s">
        <v>3813</v>
      </c>
      <c r="D1601" s="681" t="s">
        <v>975</v>
      </c>
      <c r="E1601" s="681" t="s">
        <v>4170</v>
      </c>
      <c r="F1601" s="681" t="s">
        <v>977</v>
      </c>
      <c r="G1601" s="681" t="s">
        <v>4103</v>
      </c>
      <c r="H1601" s="681" t="s">
        <v>3998</v>
      </c>
      <c r="I1601" s="682">
        <v>160</v>
      </c>
    </row>
    <row r="1602" spans="2:9">
      <c r="B1602" s="681" t="s">
        <v>4171</v>
      </c>
      <c r="C1602" s="681" t="s">
        <v>3813</v>
      </c>
      <c r="D1602" s="681" t="s">
        <v>975</v>
      </c>
      <c r="E1602" s="681" t="s">
        <v>4172</v>
      </c>
      <c r="F1602" s="681" t="s">
        <v>977</v>
      </c>
      <c r="G1602" s="681" t="s">
        <v>4103</v>
      </c>
      <c r="H1602" s="681" t="s">
        <v>3998</v>
      </c>
      <c r="I1602" s="682">
        <v>46</v>
      </c>
    </row>
    <row r="1603" spans="2:9">
      <c r="B1603" s="681" t="s">
        <v>4173</v>
      </c>
      <c r="C1603" s="681" t="s">
        <v>3813</v>
      </c>
      <c r="D1603" s="681" t="s">
        <v>975</v>
      </c>
      <c r="E1603" s="681" t="s">
        <v>4174</v>
      </c>
      <c r="F1603" s="681" t="s">
        <v>977</v>
      </c>
      <c r="G1603" s="681" t="s">
        <v>4103</v>
      </c>
      <c r="H1603" s="681" t="s">
        <v>3998</v>
      </c>
      <c r="I1603" s="682">
        <v>30</v>
      </c>
    </row>
    <row r="1604" spans="2:9">
      <c r="B1604" s="681" t="s">
        <v>4175</v>
      </c>
      <c r="C1604" s="681" t="s">
        <v>3813</v>
      </c>
      <c r="D1604" s="681" t="s">
        <v>975</v>
      </c>
      <c r="E1604" s="681" t="s">
        <v>4176</v>
      </c>
      <c r="F1604" s="681" t="s">
        <v>977</v>
      </c>
      <c r="G1604" s="681" t="s">
        <v>4103</v>
      </c>
      <c r="H1604" s="681" t="s">
        <v>3998</v>
      </c>
      <c r="I1604" s="682">
        <v>83</v>
      </c>
    </row>
    <row r="1605" spans="2:9">
      <c r="B1605" s="681" t="s">
        <v>4177</v>
      </c>
      <c r="C1605" s="681" t="s">
        <v>3813</v>
      </c>
      <c r="D1605" s="681" t="s">
        <v>975</v>
      </c>
      <c r="E1605" s="681" t="s">
        <v>4178</v>
      </c>
      <c r="F1605" s="681" t="s">
        <v>977</v>
      </c>
      <c r="G1605" s="681" t="s">
        <v>4103</v>
      </c>
      <c r="H1605" s="681" t="s">
        <v>3998</v>
      </c>
      <c r="I1605" s="682">
        <v>44</v>
      </c>
    </row>
    <row r="1606" spans="2:9">
      <c r="B1606" s="681" t="s">
        <v>4179</v>
      </c>
      <c r="C1606" s="681" t="s">
        <v>3813</v>
      </c>
      <c r="D1606" s="681" t="s">
        <v>975</v>
      </c>
      <c r="E1606" s="681" t="s">
        <v>4180</v>
      </c>
      <c r="F1606" s="681" t="s">
        <v>977</v>
      </c>
      <c r="G1606" s="681" t="s">
        <v>4103</v>
      </c>
      <c r="H1606" s="681" t="s">
        <v>3998</v>
      </c>
      <c r="I1606" s="682">
        <v>98</v>
      </c>
    </row>
    <row r="1607" spans="2:9">
      <c r="B1607" s="681" t="s">
        <v>4181</v>
      </c>
      <c r="C1607" s="681" t="s">
        <v>3813</v>
      </c>
      <c r="D1607" s="681" t="s">
        <v>975</v>
      </c>
      <c r="E1607" s="681" t="s">
        <v>4182</v>
      </c>
      <c r="F1607" s="681" t="s">
        <v>977</v>
      </c>
      <c r="G1607" s="681" t="s">
        <v>4103</v>
      </c>
      <c r="H1607" s="681" t="s">
        <v>3998</v>
      </c>
      <c r="I1607" s="682">
        <v>96</v>
      </c>
    </row>
    <row r="1608" spans="2:9">
      <c r="B1608" s="681" t="s">
        <v>4183</v>
      </c>
      <c r="C1608" s="681" t="s">
        <v>3813</v>
      </c>
      <c r="D1608" s="681" t="s">
        <v>975</v>
      </c>
      <c r="E1608" s="681" t="s">
        <v>4184</v>
      </c>
      <c r="F1608" s="681" t="s">
        <v>977</v>
      </c>
      <c r="G1608" s="681" t="s">
        <v>4103</v>
      </c>
      <c r="H1608" s="681" t="s">
        <v>3998</v>
      </c>
      <c r="I1608" s="682">
        <v>94</v>
      </c>
    </row>
    <row r="1609" spans="2:9">
      <c r="B1609" s="681" t="s">
        <v>4185</v>
      </c>
      <c r="C1609" s="681" t="s">
        <v>3813</v>
      </c>
      <c r="D1609" s="681" t="s">
        <v>975</v>
      </c>
      <c r="E1609" s="681" t="s">
        <v>4186</v>
      </c>
      <c r="F1609" s="681" t="s">
        <v>977</v>
      </c>
      <c r="G1609" s="681" t="s">
        <v>4103</v>
      </c>
      <c r="H1609" s="681" t="s">
        <v>3998</v>
      </c>
      <c r="I1609" s="682">
        <v>8.5</v>
      </c>
    </row>
    <row r="1610" spans="2:9">
      <c r="B1610" s="681" t="s">
        <v>4187</v>
      </c>
      <c r="C1610" s="681" t="s">
        <v>3813</v>
      </c>
      <c r="D1610" s="681" t="s">
        <v>975</v>
      </c>
      <c r="E1610" s="681" t="s">
        <v>4188</v>
      </c>
      <c r="F1610" s="681" t="s">
        <v>946</v>
      </c>
      <c r="G1610" s="681" t="s">
        <v>4189</v>
      </c>
      <c r="H1610" s="681" t="s">
        <v>3998</v>
      </c>
      <c r="I1610" s="682">
        <v>16.5</v>
      </c>
    </row>
    <row r="1611" spans="2:9">
      <c r="B1611" s="681" t="s">
        <v>4190</v>
      </c>
      <c r="C1611" s="681" t="s">
        <v>3813</v>
      </c>
      <c r="D1611" s="681" t="s">
        <v>975</v>
      </c>
      <c r="E1611" s="681" t="s">
        <v>4191</v>
      </c>
      <c r="F1611" s="681" t="s">
        <v>946</v>
      </c>
      <c r="G1611" s="681" t="s">
        <v>4189</v>
      </c>
      <c r="H1611" s="681" t="s">
        <v>3998</v>
      </c>
      <c r="I1611" s="682">
        <v>6</v>
      </c>
    </row>
    <row r="1612" spans="2:9">
      <c r="B1612" s="681" t="s">
        <v>4192</v>
      </c>
      <c r="C1612" s="681" t="s">
        <v>3813</v>
      </c>
      <c r="D1612" s="681" t="s">
        <v>975</v>
      </c>
      <c r="E1612" s="681" t="s">
        <v>4193</v>
      </c>
      <c r="F1612" s="681" t="s">
        <v>946</v>
      </c>
      <c r="G1612" s="681" t="s">
        <v>4189</v>
      </c>
      <c r="H1612" s="681" t="s">
        <v>3998</v>
      </c>
      <c r="I1612" s="682">
        <v>14.4</v>
      </c>
    </row>
    <row r="1613" spans="2:9">
      <c r="B1613" s="681" t="s">
        <v>4194</v>
      </c>
      <c r="C1613" s="681" t="s">
        <v>3813</v>
      </c>
      <c r="D1613" s="681" t="s">
        <v>975</v>
      </c>
      <c r="E1613" s="681" t="s">
        <v>4195</v>
      </c>
      <c r="F1613" s="681" t="s">
        <v>946</v>
      </c>
      <c r="G1613" s="681" t="s">
        <v>4189</v>
      </c>
      <c r="H1613" s="681" t="s">
        <v>3998</v>
      </c>
      <c r="I1613" s="682">
        <v>20.9</v>
      </c>
    </row>
    <row r="1614" spans="2:9">
      <c r="B1614" s="681" t="s">
        <v>4196</v>
      </c>
      <c r="C1614" s="681" t="s">
        <v>3813</v>
      </c>
      <c r="D1614" s="681" t="s">
        <v>975</v>
      </c>
      <c r="E1614" s="681" t="s">
        <v>4197</v>
      </c>
      <c r="F1614" s="681" t="s">
        <v>946</v>
      </c>
      <c r="G1614" s="681" t="s">
        <v>4189</v>
      </c>
      <c r="H1614" s="681" t="s">
        <v>3998</v>
      </c>
      <c r="I1614" s="682">
        <v>16.5</v>
      </c>
    </row>
    <row r="1615" spans="2:9">
      <c r="B1615" s="681" t="s">
        <v>4198</v>
      </c>
      <c r="C1615" s="681" t="s">
        <v>3813</v>
      </c>
      <c r="D1615" s="681" t="s">
        <v>975</v>
      </c>
      <c r="E1615" s="681" t="s">
        <v>4199</v>
      </c>
      <c r="F1615" s="681" t="s">
        <v>946</v>
      </c>
      <c r="G1615" s="681" t="s">
        <v>4189</v>
      </c>
      <c r="H1615" s="681" t="s">
        <v>3998</v>
      </c>
      <c r="I1615" s="682">
        <v>37</v>
      </c>
    </row>
    <row r="1616" spans="2:9">
      <c r="B1616" s="681" t="s">
        <v>4200</v>
      </c>
      <c r="C1616" s="681" t="s">
        <v>3813</v>
      </c>
      <c r="D1616" s="681" t="s">
        <v>975</v>
      </c>
      <c r="E1616" s="681" t="s">
        <v>4201</v>
      </c>
      <c r="F1616" s="681" t="s">
        <v>946</v>
      </c>
      <c r="G1616" s="681" t="s">
        <v>4189</v>
      </c>
      <c r="H1616" s="681" t="s">
        <v>3998</v>
      </c>
      <c r="I1616" s="682">
        <v>7.3</v>
      </c>
    </row>
    <row r="1617" spans="2:9">
      <c r="B1617" s="681" t="s">
        <v>4202</v>
      </c>
      <c r="C1617" s="681" t="s">
        <v>3813</v>
      </c>
      <c r="D1617" s="681" t="s">
        <v>975</v>
      </c>
      <c r="E1617" s="681" t="s">
        <v>4203</v>
      </c>
      <c r="F1617" s="681" t="s">
        <v>946</v>
      </c>
      <c r="G1617" s="681" t="s">
        <v>4189</v>
      </c>
      <c r="H1617" s="681" t="s">
        <v>3998</v>
      </c>
      <c r="I1617" s="682">
        <v>36</v>
      </c>
    </row>
    <row r="1618" spans="2:9">
      <c r="B1618" s="681" t="s">
        <v>4204</v>
      </c>
      <c r="C1618" s="681" t="s">
        <v>3813</v>
      </c>
      <c r="D1618" s="681" t="s">
        <v>975</v>
      </c>
      <c r="E1618" s="681" t="s">
        <v>4205</v>
      </c>
      <c r="F1618" s="681" t="s">
        <v>946</v>
      </c>
      <c r="G1618" s="681" t="s">
        <v>4189</v>
      </c>
      <c r="H1618" s="681" t="s">
        <v>3998</v>
      </c>
      <c r="I1618" s="682">
        <v>7.3</v>
      </c>
    </row>
    <row r="1619" spans="2:9">
      <c r="B1619" s="681" t="s">
        <v>4206</v>
      </c>
      <c r="C1619" s="681" t="s">
        <v>3813</v>
      </c>
      <c r="D1619" s="681" t="s">
        <v>975</v>
      </c>
      <c r="E1619" s="681" t="s">
        <v>4207</v>
      </c>
      <c r="F1619" s="681" t="s">
        <v>946</v>
      </c>
      <c r="G1619" s="681" t="s">
        <v>4189</v>
      </c>
      <c r="H1619" s="681" t="s">
        <v>3998</v>
      </c>
      <c r="I1619" s="682">
        <v>7.3</v>
      </c>
    </row>
    <row r="1620" spans="2:9">
      <c r="B1620" s="681" t="s">
        <v>4208</v>
      </c>
      <c r="C1620" s="681" t="s">
        <v>3813</v>
      </c>
      <c r="D1620" s="681" t="s">
        <v>975</v>
      </c>
      <c r="E1620" s="681" t="s">
        <v>4209</v>
      </c>
      <c r="F1620" s="681" t="s">
        <v>946</v>
      </c>
      <c r="G1620" s="681" t="s">
        <v>4189</v>
      </c>
      <c r="H1620" s="681" t="s">
        <v>3998</v>
      </c>
      <c r="I1620" s="682">
        <v>12.5</v>
      </c>
    </row>
    <row r="1621" spans="2:9">
      <c r="B1621" s="681" t="s">
        <v>4210</v>
      </c>
      <c r="C1621" s="681" t="s">
        <v>3813</v>
      </c>
      <c r="D1621" s="681" t="s">
        <v>975</v>
      </c>
      <c r="E1621" s="681" t="s">
        <v>4211</v>
      </c>
      <c r="F1621" s="681" t="s">
        <v>946</v>
      </c>
      <c r="G1621" s="681" t="s">
        <v>4189</v>
      </c>
      <c r="H1621" s="681" t="s">
        <v>3998</v>
      </c>
      <c r="I1621" s="682">
        <v>4</v>
      </c>
    </row>
    <row r="1622" spans="2:9">
      <c r="B1622" s="681" t="s">
        <v>4212</v>
      </c>
      <c r="C1622" s="681" t="s">
        <v>3813</v>
      </c>
      <c r="D1622" s="681" t="s">
        <v>975</v>
      </c>
      <c r="E1622" s="681" t="s">
        <v>2902</v>
      </c>
      <c r="F1622" s="681" t="s">
        <v>946</v>
      </c>
      <c r="G1622" s="681" t="s">
        <v>4189</v>
      </c>
      <c r="H1622" s="681" t="s">
        <v>3828</v>
      </c>
      <c r="I1622" s="682">
        <v>8</v>
      </c>
    </row>
    <row r="1623" spans="2:9">
      <c r="B1623" s="681" t="s">
        <v>4213</v>
      </c>
      <c r="C1623" s="681" t="s">
        <v>3813</v>
      </c>
      <c r="D1623" s="681" t="s">
        <v>975</v>
      </c>
      <c r="E1623" s="681" t="s">
        <v>4193</v>
      </c>
      <c r="F1623" s="681" t="s">
        <v>946</v>
      </c>
      <c r="G1623" s="681" t="s">
        <v>4189</v>
      </c>
      <c r="H1623" s="681" t="s">
        <v>3828</v>
      </c>
      <c r="I1623" s="682">
        <v>21</v>
      </c>
    </row>
    <row r="1624" spans="2:9">
      <c r="B1624" s="681" t="s">
        <v>4214</v>
      </c>
      <c r="C1624" s="681" t="s">
        <v>3813</v>
      </c>
      <c r="D1624" s="681" t="s">
        <v>975</v>
      </c>
      <c r="E1624" s="681" t="s">
        <v>2205</v>
      </c>
      <c r="F1624" s="681" t="s">
        <v>946</v>
      </c>
      <c r="G1624" s="681" t="s">
        <v>4189</v>
      </c>
      <c r="H1624" s="681" t="s">
        <v>3828</v>
      </c>
      <c r="I1624" s="682">
        <v>7.7</v>
      </c>
    </row>
    <row r="1625" spans="2:9">
      <c r="B1625" s="681" t="s">
        <v>4215</v>
      </c>
      <c r="C1625" s="681" t="s">
        <v>3813</v>
      </c>
      <c r="D1625" s="681" t="s">
        <v>975</v>
      </c>
      <c r="E1625" s="681" t="s">
        <v>4216</v>
      </c>
      <c r="F1625" s="681" t="s">
        <v>946</v>
      </c>
      <c r="G1625" s="681" t="s">
        <v>4189</v>
      </c>
      <c r="H1625" s="681" t="s">
        <v>3828</v>
      </c>
      <c r="I1625" s="682">
        <v>14</v>
      </c>
    </row>
    <row r="1626" spans="2:9">
      <c r="B1626" s="681" t="s">
        <v>4217</v>
      </c>
      <c r="C1626" s="681" t="s">
        <v>3813</v>
      </c>
      <c r="D1626" s="681" t="s">
        <v>975</v>
      </c>
      <c r="E1626" s="681" t="s">
        <v>4218</v>
      </c>
      <c r="F1626" s="681" t="s">
        <v>946</v>
      </c>
      <c r="G1626" s="681" t="s">
        <v>4189</v>
      </c>
      <c r="H1626" s="681" t="s">
        <v>3828</v>
      </c>
      <c r="I1626" s="682">
        <v>2.4</v>
      </c>
    </row>
    <row r="1627" spans="2:9">
      <c r="B1627" s="681" t="s">
        <v>4219</v>
      </c>
      <c r="C1627" s="681" t="s">
        <v>3813</v>
      </c>
      <c r="D1627" s="681" t="s">
        <v>975</v>
      </c>
      <c r="E1627" s="681" t="s">
        <v>4220</v>
      </c>
      <c r="F1627" s="681" t="s">
        <v>946</v>
      </c>
      <c r="G1627" s="681" t="s">
        <v>4189</v>
      </c>
      <c r="H1627" s="681" t="s">
        <v>3828</v>
      </c>
      <c r="I1627" s="682">
        <v>12</v>
      </c>
    </row>
    <row r="1628" spans="2:9">
      <c r="B1628" s="681" t="s">
        <v>4221</v>
      </c>
      <c r="C1628" s="681" t="s">
        <v>3813</v>
      </c>
      <c r="D1628" s="681" t="s">
        <v>975</v>
      </c>
      <c r="E1628" s="681" t="s">
        <v>4222</v>
      </c>
      <c r="F1628" s="681" t="s">
        <v>946</v>
      </c>
      <c r="G1628" s="681" t="s">
        <v>4189</v>
      </c>
      <c r="H1628" s="681" t="s">
        <v>3828</v>
      </c>
      <c r="I1628" s="682">
        <v>4</v>
      </c>
    </row>
    <row r="1629" spans="2:9">
      <c r="B1629" s="681" t="s">
        <v>4223</v>
      </c>
      <c r="C1629" s="681" t="s">
        <v>3813</v>
      </c>
      <c r="D1629" s="681" t="s">
        <v>975</v>
      </c>
      <c r="E1629" s="681" t="s">
        <v>4224</v>
      </c>
      <c r="F1629" s="681" t="s">
        <v>946</v>
      </c>
      <c r="G1629" s="681" t="s">
        <v>4189</v>
      </c>
      <c r="H1629" s="681" t="s">
        <v>3828</v>
      </c>
      <c r="I1629" s="682">
        <v>10</v>
      </c>
    </row>
    <row r="1630" spans="2:9">
      <c r="B1630" s="681" t="s">
        <v>4225</v>
      </c>
      <c r="C1630" s="681" t="s">
        <v>3813</v>
      </c>
      <c r="D1630" s="681" t="s">
        <v>975</v>
      </c>
      <c r="E1630" s="681" t="s">
        <v>4226</v>
      </c>
      <c r="F1630" s="681" t="s">
        <v>946</v>
      </c>
      <c r="G1630" s="681" t="s">
        <v>4189</v>
      </c>
      <c r="H1630" s="681" t="s">
        <v>3828</v>
      </c>
      <c r="I1630" s="682">
        <v>13.3</v>
      </c>
    </row>
    <row r="1631" spans="2:9">
      <c r="B1631" s="681" t="s">
        <v>4227</v>
      </c>
      <c r="C1631" s="681" t="s">
        <v>3813</v>
      </c>
      <c r="D1631" s="681" t="s">
        <v>975</v>
      </c>
      <c r="E1631" s="681" t="s">
        <v>4228</v>
      </c>
      <c r="F1631" s="681" t="s">
        <v>1258</v>
      </c>
      <c r="G1631" s="681" t="s">
        <v>4229</v>
      </c>
      <c r="H1631" s="681" t="s">
        <v>3998</v>
      </c>
      <c r="I1631" s="682">
        <v>6.5</v>
      </c>
    </row>
    <row r="1632" spans="2:9">
      <c r="B1632" s="681" t="s">
        <v>4230</v>
      </c>
      <c r="C1632" s="681" t="s">
        <v>3813</v>
      </c>
      <c r="D1632" s="681" t="s">
        <v>975</v>
      </c>
      <c r="E1632" s="681" t="s">
        <v>4231</v>
      </c>
      <c r="F1632" s="681" t="s">
        <v>1258</v>
      </c>
      <c r="G1632" s="681" t="s">
        <v>4041</v>
      </c>
      <c r="H1632" s="681" t="s">
        <v>3998</v>
      </c>
      <c r="I1632" s="682">
        <v>52</v>
      </c>
    </row>
    <row r="1633" spans="2:9">
      <c r="B1633" s="681" t="s">
        <v>4232</v>
      </c>
      <c r="C1633" s="681" t="s">
        <v>3813</v>
      </c>
      <c r="D1633" s="681" t="s">
        <v>975</v>
      </c>
      <c r="E1633" s="681" t="s">
        <v>4233</v>
      </c>
      <c r="F1633" s="681" t="s">
        <v>1258</v>
      </c>
      <c r="G1633" s="681" t="s">
        <v>4041</v>
      </c>
      <c r="H1633" s="681" t="s">
        <v>3998</v>
      </c>
      <c r="I1633" s="682">
        <v>4.4000000000000004</v>
      </c>
    </row>
    <row r="1634" spans="2:9">
      <c r="B1634" s="681" t="s">
        <v>4234</v>
      </c>
      <c r="C1634" s="681" t="s">
        <v>3813</v>
      </c>
      <c r="D1634" s="681" t="s">
        <v>975</v>
      </c>
      <c r="E1634" s="681" t="s">
        <v>4235</v>
      </c>
      <c r="F1634" s="681" t="s">
        <v>1258</v>
      </c>
      <c r="G1634" s="681" t="s">
        <v>4041</v>
      </c>
      <c r="H1634" s="681" t="s">
        <v>3998</v>
      </c>
      <c r="I1634" s="682">
        <v>20.2</v>
      </c>
    </row>
    <row r="1635" spans="2:9">
      <c r="B1635" s="681" t="s">
        <v>4236</v>
      </c>
      <c r="C1635" s="681" t="s">
        <v>3813</v>
      </c>
      <c r="D1635" s="681" t="s">
        <v>975</v>
      </c>
      <c r="E1635" s="681" t="s">
        <v>4237</v>
      </c>
      <c r="F1635" s="681" t="s">
        <v>1258</v>
      </c>
      <c r="G1635" s="681" t="s">
        <v>4041</v>
      </c>
      <c r="H1635" s="681" t="s">
        <v>3998</v>
      </c>
      <c r="I1635" s="682">
        <v>52</v>
      </c>
    </row>
    <row r="1636" spans="2:9">
      <c r="B1636" s="681" t="s">
        <v>4238</v>
      </c>
      <c r="C1636" s="681" t="s">
        <v>3813</v>
      </c>
      <c r="D1636" s="681" t="s">
        <v>975</v>
      </c>
      <c r="E1636" s="681" t="s">
        <v>4239</v>
      </c>
      <c r="F1636" s="681" t="s">
        <v>1258</v>
      </c>
      <c r="G1636" s="681" t="s">
        <v>4041</v>
      </c>
      <c r="H1636" s="681" t="s">
        <v>3998</v>
      </c>
      <c r="I1636" s="682">
        <v>3.4</v>
      </c>
    </row>
    <row r="1637" spans="2:9">
      <c r="B1637" s="681" t="s">
        <v>4240</v>
      </c>
      <c r="C1637" s="681" t="s">
        <v>3813</v>
      </c>
      <c r="D1637" s="681" t="s">
        <v>975</v>
      </c>
      <c r="E1637" s="681" t="s">
        <v>4241</v>
      </c>
      <c r="F1637" s="681" t="s">
        <v>1258</v>
      </c>
      <c r="G1637" s="681" t="s">
        <v>4242</v>
      </c>
      <c r="H1637" s="681" t="s">
        <v>3998</v>
      </c>
      <c r="I1637" s="682">
        <v>12.1</v>
      </c>
    </row>
    <row r="1638" spans="2:9">
      <c r="B1638" s="681" t="s">
        <v>4243</v>
      </c>
      <c r="C1638" s="681" t="s">
        <v>3813</v>
      </c>
      <c r="D1638" s="681" t="s">
        <v>975</v>
      </c>
      <c r="E1638" s="681" t="s">
        <v>4244</v>
      </c>
      <c r="F1638" s="681" t="s">
        <v>1258</v>
      </c>
      <c r="G1638" s="681" t="s">
        <v>4242</v>
      </c>
      <c r="H1638" s="681" t="s">
        <v>3998</v>
      </c>
      <c r="I1638" s="682">
        <v>55.4</v>
      </c>
    </row>
    <row r="1639" spans="2:9">
      <c r="B1639" s="681" t="s">
        <v>4245</v>
      </c>
      <c r="C1639" s="681" t="s">
        <v>3813</v>
      </c>
      <c r="D1639" s="681" t="s">
        <v>975</v>
      </c>
      <c r="E1639" s="681" t="s">
        <v>4246</v>
      </c>
      <c r="F1639" s="681" t="s">
        <v>1258</v>
      </c>
      <c r="G1639" s="681" t="s">
        <v>4242</v>
      </c>
      <c r="H1639" s="681" t="s">
        <v>3998</v>
      </c>
      <c r="I1639" s="682">
        <v>17.100000000000001</v>
      </c>
    </row>
    <row r="1640" spans="2:9">
      <c r="B1640" s="681" t="s">
        <v>4247</v>
      </c>
      <c r="C1640" s="681" t="s">
        <v>3813</v>
      </c>
      <c r="D1640" s="681" t="s">
        <v>975</v>
      </c>
      <c r="E1640" s="681" t="s">
        <v>4248</v>
      </c>
      <c r="F1640" s="681" t="s">
        <v>1258</v>
      </c>
      <c r="G1640" s="681" t="s">
        <v>4242</v>
      </c>
      <c r="H1640" s="681" t="s">
        <v>3998</v>
      </c>
      <c r="I1640" s="682">
        <v>27</v>
      </c>
    </row>
    <row r="1641" spans="2:9">
      <c r="B1641" s="681" t="s">
        <v>4249</v>
      </c>
      <c r="C1641" s="681" t="s">
        <v>3813</v>
      </c>
      <c r="D1641" s="681" t="s">
        <v>975</v>
      </c>
      <c r="E1641" s="681" t="s">
        <v>4250</v>
      </c>
      <c r="F1641" s="681" t="s">
        <v>1258</v>
      </c>
      <c r="G1641" s="681" t="s">
        <v>4242</v>
      </c>
      <c r="H1641" s="681" t="s">
        <v>3998</v>
      </c>
      <c r="I1641" s="682">
        <v>21</v>
      </c>
    </row>
    <row r="1642" spans="2:9">
      <c r="B1642" s="681" t="s">
        <v>4251</v>
      </c>
      <c r="C1642" s="681" t="s">
        <v>3813</v>
      </c>
      <c r="D1642" s="681" t="s">
        <v>975</v>
      </c>
      <c r="E1642" s="681" t="s">
        <v>4252</v>
      </c>
      <c r="F1642" s="681" t="s">
        <v>1258</v>
      </c>
      <c r="G1642" s="681" t="s">
        <v>4242</v>
      </c>
      <c r="H1642" s="681" t="s">
        <v>3998</v>
      </c>
      <c r="I1642" s="682">
        <v>20</v>
      </c>
    </row>
    <row r="1643" spans="2:9">
      <c r="B1643" s="681" t="s">
        <v>4253</v>
      </c>
      <c r="C1643" s="681" t="s">
        <v>3813</v>
      </c>
      <c r="D1643" s="681" t="s">
        <v>975</v>
      </c>
      <c r="E1643" s="681" t="s">
        <v>4254</v>
      </c>
      <c r="F1643" s="681" t="s">
        <v>1258</v>
      </c>
      <c r="G1643" s="681" t="s">
        <v>4242</v>
      </c>
      <c r="H1643" s="681" t="s">
        <v>3998</v>
      </c>
      <c r="I1643" s="682">
        <v>8</v>
      </c>
    </row>
    <row r="1644" spans="2:9">
      <c r="B1644" s="681" t="s">
        <v>4255</v>
      </c>
      <c r="C1644" s="681" t="s">
        <v>3813</v>
      </c>
      <c r="D1644" s="681" t="s">
        <v>975</v>
      </c>
      <c r="E1644" s="681" t="s">
        <v>4256</v>
      </c>
      <c r="F1644" s="681" t="s">
        <v>1258</v>
      </c>
      <c r="G1644" s="681" t="s">
        <v>4242</v>
      </c>
      <c r="H1644" s="681" t="s">
        <v>3998</v>
      </c>
      <c r="I1644" s="682">
        <v>13.7</v>
      </c>
    </row>
    <row r="1645" spans="2:9">
      <c r="B1645" s="681" t="s">
        <v>4257</v>
      </c>
      <c r="C1645" s="681" t="s">
        <v>3813</v>
      </c>
      <c r="D1645" s="681" t="s">
        <v>975</v>
      </c>
      <c r="E1645" s="681" t="s">
        <v>4258</v>
      </c>
      <c r="F1645" s="681" t="s">
        <v>1258</v>
      </c>
      <c r="G1645" s="681" t="s">
        <v>4242</v>
      </c>
      <c r="H1645" s="681" t="s">
        <v>3998</v>
      </c>
      <c r="I1645" s="682">
        <v>6.2</v>
      </c>
    </row>
    <row r="1646" spans="2:9">
      <c r="B1646" s="681" t="s">
        <v>4259</v>
      </c>
      <c r="C1646" s="681" t="s">
        <v>3813</v>
      </c>
      <c r="D1646" s="681" t="s">
        <v>975</v>
      </c>
      <c r="E1646" s="681" t="s">
        <v>4260</v>
      </c>
      <c r="F1646" s="681" t="s">
        <v>1258</v>
      </c>
      <c r="G1646" s="681" t="s">
        <v>4242</v>
      </c>
      <c r="H1646" s="681" t="s">
        <v>3998</v>
      </c>
      <c r="I1646" s="682">
        <v>11</v>
      </c>
    </row>
    <row r="1647" spans="2:9">
      <c r="B1647" s="681" t="s">
        <v>4261</v>
      </c>
      <c r="C1647" s="681" t="s">
        <v>3813</v>
      </c>
      <c r="D1647" s="681" t="s">
        <v>975</v>
      </c>
      <c r="E1647" s="681" t="s">
        <v>4262</v>
      </c>
      <c r="F1647" s="681" t="s">
        <v>1258</v>
      </c>
      <c r="G1647" s="681" t="s">
        <v>4242</v>
      </c>
      <c r="H1647" s="681" t="s">
        <v>3998</v>
      </c>
      <c r="I1647" s="682">
        <v>98.3</v>
      </c>
    </row>
    <row r="1648" spans="2:9">
      <c r="B1648" s="681" t="s">
        <v>4263</v>
      </c>
      <c r="C1648" s="681" t="s">
        <v>3813</v>
      </c>
      <c r="D1648" s="681" t="s">
        <v>975</v>
      </c>
      <c r="E1648" s="681" t="s">
        <v>4264</v>
      </c>
      <c r="F1648" s="681" t="s">
        <v>1258</v>
      </c>
      <c r="G1648" s="681" t="s">
        <v>4242</v>
      </c>
      <c r="H1648" s="681" t="s">
        <v>3998</v>
      </c>
      <c r="I1648" s="682">
        <v>4.8</v>
      </c>
    </row>
    <row r="1649" spans="2:9">
      <c r="B1649" s="681" t="s">
        <v>4265</v>
      </c>
      <c r="C1649" s="681" t="s">
        <v>3813</v>
      </c>
      <c r="D1649" s="681" t="s">
        <v>975</v>
      </c>
      <c r="E1649" s="681" t="s">
        <v>4266</v>
      </c>
      <c r="F1649" s="681" t="s">
        <v>1258</v>
      </c>
      <c r="G1649" s="681" t="s">
        <v>4242</v>
      </c>
      <c r="H1649" s="681" t="s">
        <v>3998</v>
      </c>
      <c r="I1649" s="682">
        <v>4.4000000000000004</v>
      </c>
    </row>
    <row r="1650" spans="2:9">
      <c r="B1650" s="681" t="s">
        <v>4267</v>
      </c>
      <c r="C1650" s="681" t="s">
        <v>3813</v>
      </c>
      <c r="D1650" s="681" t="s">
        <v>975</v>
      </c>
      <c r="E1650" s="681" t="s">
        <v>4268</v>
      </c>
      <c r="F1650" s="681" t="s">
        <v>1258</v>
      </c>
      <c r="G1650" s="681" t="s">
        <v>4242</v>
      </c>
      <c r="H1650" s="681" t="s">
        <v>3998</v>
      </c>
      <c r="I1650" s="682">
        <v>6.9</v>
      </c>
    </row>
    <row r="1651" spans="2:9">
      <c r="B1651" s="681" t="s">
        <v>4269</v>
      </c>
      <c r="C1651" s="681" t="s">
        <v>3813</v>
      </c>
      <c r="D1651" s="681" t="s">
        <v>975</v>
      </c>
      <c r="E1651" s="681" t="s">
        <v>4270</v>
      </c>
      <c r="F1651" s="681" t="s">
        <v>1258</v>
      </c>
      <c r="G1651" s="681" t="s">
        <v>4046</v>
      </c>
      <c r="H1651" s="681" t="s">
        <v>3998</v>
      </c>
      <c r="I1651" s="682">
        <v>29</v>
      </c>
    </row>
    <row r="1652" spans="2:9">
      <c r="B1652" s="681" t="s">
        <v>4271</v>
      </c>
      <c r="C1652" s="681" t="s">
        <v>3813</v>
      </c>
      <c r="D1652" s="681" t="s">
        <v>975</v>
      </c>
      <c r="E1652" s="681" t="s">
        <v>4272</v>
      </c>
      <c r="F1652" s="681" t="s">
        <v>1258</v>
      </c>
      <c r="G1652" s="681" t="s">
        <v>4046</v>
      </c>
      <c r="H1652" s="681" t="s">
        <v>3998</v>
      </c>
      <c r="I1652" s="682">
        <v>42</v>
      </c>
    </row>
    <row r="1653" spans="2:9">
      <c r="B1653" s="681" t="s">
        <v>4273</v>
      </c>
      <c r="C1653" s="681" t="s">
        <v>3813</v>
      </c>
      <c r="D1653" s="681" t="s">
        <v>975</v>
      </c>
      <c r="E1653" s="681" t="s">
        <v>4274</v>
      </c>
      <c r="F1653" s="681" t="s">
        <v>1258</v>
      </c>
      <c r="G1653" s="681" t="s">
        <v>4046</v>
      </c>
      <c r="H1653" s="681" t="s">
        <v>3998</v>
      </c>
      <c r="I1653" s="682">
        <v>3.6</v>
      </c>
    </row>
    <row r="1654" spans="2:9">
      <c r="B1654" s="681" t="s">
        <v>4275</v>
      </c>
      <c r="C1654" s="681" t="s">
        <v>3813</v>
      </c>
      <c r="D1654" s="681" t="s">
        <v>975</v>
      </c>
      <c r="E1654" s="681" t="s">
        <v>1276</v>
      </c>
      <c r="F1654" s="681" t="s">
        <v>1258</v>
      </c>
      <c r="G1654" s="681" t="s">
        <v>4276</v>
      </c>
      <c r="H1654" s="681" t="s">
        <v>3998</v>
      </c>
      <c r="I1654" s="682">
        <v>142.69999999999999</v>
      </c>
    </row>
    <row r="1655" spans="2:9">
      <c r="B1655" s="681" t="s">
        <v>4277</v>
      </c>
      <c r="C1655" s="681" t="s">
        <v>3813</v>
      </c>
      <c r="D1655" s="681" t="s">
        <v>975</v>
      </c>
      <c r="E1655" s="681" t="s">
        <v>2343</v>
      </c>
      <c r="F1655" s="681" t="s">
        <v>977</v>
      </c>
      <c r="G1655" s="681" t="s">
        <v>4103</v>
      </c>
      <c r="H1655" s="681" t="s">
        <v>3858</v>
      </c>
      <c r="I1655" s="682">
        <v>17</v>
      </c>
    </row>
    <row r="1656" spans="2:9">
      <c r="B1656" s="681" t="s">
        <v>4278</v>
      </c>
      <c r="C1656" s="681" t="s">
        <v>3813</v>
      </c>
      <c r="D1656" s="681" t="s">
        <v>975</v>
      </c>
      <c r="E1656" s="681" t="s">
        <v>4279</v>
      </c>
      <c r="F1656" s="681" t="s">
        <v>977</v>
      </c>
      <c r="G1656" s="681" t="s">
        <v>4103</v>
      </c>
      <c r="H1656" s="681" t="s">
        <v>3858</v>
      </c>
      <c r="I1656" s="682">
        <v>17.5</v>
      </c>
    </row>
    <row r="1657" spans="2:9">
      <c r="B1657" s="681" t="s">
        <v>4280</v>
      </c>
      <c r="C1657" s="681" t="s">
        <v>3813</v>
      </c>
      <c r="D1657" s="681" t="s">
        <v>975</v>
      </c>
      <c r="E1657" s="681" t="s">
        <v>4281</v>
      </c>
      <c r="F1657" s="681" t="s">
        <v>977</v>
      </c>
      <c r="G1657" s="681" t="s">
        <v>4103</v>
      </c>
      <c r="H1657" s="681" t="s">
        <v>3858</v>
      </c>
      <c r="I1657" s="682">
        <v>17.600000000000001</v>
      </c>
    </row>
    <row r="1658" spans="2:9">
      <c r="B1658" s="681" t="s">
        <v>4282</v>
      </c>
      <c r="C1658" s="681" t="s">
        <v>3813</v>
      </c>
      <c r="D1658" s="681" t="s">
        <v>975</v>
      </c>
      <c r="E1658" s="681" t="s">
        <v>1814</v>
      </c>
      <c r="F1658" s="681" t="s">
        <v>977</v>
      </c>
      <c r="G1658" s="681" t="s">
        <v>4103</v>
      </c>
      <c r="H1658" s="681" t="s">
        <v>3858</v>
      </c>
      <c r="I1658" s="682">
        <v>16.5</v>
      </c>
    </row>
    <row r="1659" spans="2:9">
      <c r="B1659" s="681" t="s">
        <v>4283</v>
      </c>
      <c r="C1659" s="681" t="s">
        <v>3813</v>
      </c>
      <c r="D1659" s="681" t="s">
        <v>975</v>
      </c>
      <c r="E1659" s="681" t="s">
        <v>4284</v>
      </c>
      <c r="F1659" s="681" t="s">
        <v>977</v>
      </c>
      <c r="G1659" s="681" t="s">
        <v>4103</v>
      </c>
      <c r="H1659" s="681" t="s">
        <v>3858</v>
      </c>
      <c r="I1659" s="682">
        <v>90</v>
      </c>
    </row>
    <row r="1660" spans="2:9">
      <c r="B1660" s="681" t="s">
        <v>4285</v>
      </c>
      <c r="C1660" s="681" t="s">
        <v>3813</v>
      </c>
      <c r="D1660" s="681" t="s">
        <v>975</v>
      </c>
      <c r="E1660" s="681" t="s">
        <v>4286</v>
      </c>
      <c r="F1660" s="681" t="s">
        <v>977</v>
      </c>
      <c r="G1660" s="681" t="s">
        <v>4103</v>
      </c>
      <c r="H1660" s="681" t="s">
        <v>3858</v>
      </c>
      <c r="I1660" s="682">
        <v>98</v>
      </c>
    </row>
    <row r="1661" spans="2:9">
      <c r="B1661" s="681" t="s">
        <v>4287</v>
      </c>
      <c r="C1661" s="681" t="s">
        <v>3813</v>
      </c>
      <c r="D1661" s="681" t="s">
        <v>975</v>
      </c>
      <c r="E1661" s="681" t="s">
        <v>4288</v>
      </c>
      <c r="F1661" s="681" t="s">
        <v>977</v>
      </c>
      <c r="G1661" s="681" t="s">
        <v>4103</v>
      </c>
      <c r="H1661" s="681" t="s">
        <v>3858</v>
      </c>
      <c r="I1661" s="682">
        <v>66</v>
      </c>
    </row>
    <row r="1662" spans="2:9">
      <c r="B1662" s="681" t="s">
        <v>4289</v>
      </c>
      <c r="C1662" s="681" t="s">
        <v>3813</v>
      </c>
      <c r="D1662" s="681" t="s">
        <v>975</v>
      </c>
      <c r="E1662" s="681" t="s">
        <v>4290</v>
      </c>
      <c r="F1662" s="681" t="s">
        <v>977</v>
      </c>
      <c r="G1662" s="681" t="s">
        <v>4103</v>
      </c>
      <c r="H1662" s="681" t="s">
        <v>3858</v>
      </c>
      <c r="I1662" s="682">
        <v>14</v>
      </c>
    </row>
    <row r="1663" spans="2:9">
      <c r="B1663" s="681" t="s">
        <v>4291</v>
      </c>
      <c r="C1663" s="681" t="s">
        <v>3813</v>
      </c>
      <c r="D1663" s="681" t="s">
        <v>975</v>
      </c>
      <c r="E1663" s="681" t="s">
        <v>4292</v>
      </c>
      <c r="F1663" s="681" t="s">
        <v>946</v>
      </c>
      <c r="G1663" s="681" t="s">
        <v>3902</v>
      </c>
      <c r="H1663" s="681" t="s">
        <v>3858</v>
      </c>
      <c r="I1663" s="682">
        <v>29.4</v>
      </c>
    </row>
    <row r="1664" spans="2:9">
      <c r="B1664" s="681" t="s">
        <v>4293</v>
      </c>
      <c r="C1664" s="681" t="s">
        <v>3813</v>
      </c>
      <c r="D1664" s="681" t="s">
        <v>975</v>
      </c>
      <c r="E1664" s="681" t="s">
        <v>1252</v>
      </c>
      <c r="F1664" s="681" t="s">
        <v>946</v>
      </c>
      <c r="G1664" s="681" t="s">
        <v>3902</v>
      </c>
      <c r="H1664" s="681" t="s">
        <v>3858</v>
      </c>
      <c r="I1664" s="682">
        <v>26.6</v>
      </c>
    </row>
    <row r="1665" spans="2:9">
      <c r="B1665" s="681" t="s">
        <v>4294</v>
      </c>
      <c r="C1665" s="681" t="s">
        <v>3813</v>
      </c>
      <c r="D1665" s="681" t="s">
        <v>975</v>
      </c>
      <c r="E1665" s="681" t="s">
        <v>4295</v>
      </c>
      <c r="F1665" s="681" t="s">
        <v>946</v>
      </c>
      <c r="G1665" s="681" t="s">
        <v>3902</v>
      </c>
      <c r="H1665" s="681" t="s">
        <v>3858</v>
      </c>
      <c r="I1665" s="682">
        <v>21.9</v>
      </c>
    </row>
    <row r="1666" spans="2:9">
      <c r="B1666" s="681" t="s">
        <v>4296</v>
      </c>
      <c r="C1666" s="681" t="s">
        <v>3813</v>
      </c>
      <c r="D1666" s="681" t="s">
        <v>975</v>
      </c>
      <c r="E1666" s="681" t="s">
        <v>2130</v>
      </c>
      <c r="F1666" s="681" t="s">
        <v>946</v>
      </c>
      <c r="G1666" s="681" t="s">
        <v>3902</v>
      </c>
      <c r="H1666" s="681" t="s">
        <v>3858</v>
      </c>
      <c r="I1666" s="682">
        <v>19.8</v>
      </c>
    </row>
    <row r="1667" spans="2:9">
      <c r="B1667" s="681" t="s">
        <v>4297</v>
      </c>
      <c r="C1667" s="681" t="s">
        <v>3813</v>
      </c>
      <c r="D1667" s="681" t="s">
        <v>975</v>
      </c>
      <c r="E1667" s="681" t="s">
        <v>4298</v>
      </c>
      <c r="F1667" s="681" t="s">
        <v>946</v>
      </c>
      <c r="G1667" s="681" t="s">
        <v>3902</v>
      </c>
      <c r="H1667" s="681" t="s">
        <v>3858</v>
      </c>
      <c r="I1667" s="682">
        <v>17.399999999999999</v>
      </c>
    </row>
    <row r="1668" spans="2:9">
      <c r="B1668" s="681" t="s">
        <v>4299</v>
      </c>
      <c r="C1668" s="681" t="s">
        <v>3813</v>
      </c>
      <c r="D1668" s="681" t="s">
        <v>975</v>
      </c>
      <c r="E1668" s="681" t="s">
        <v>3473</v>
      </c>
      <c r="F1668" s="681" t="s">
        <v>946</v>
      </c>
      <c r="G1668" s="681" t="s">
        <v>3902</v>
      </c>
      <c r="H1668" s="681" t="s">
        <v>3858</v>
      </c>
      <c r="I1668" s="682">
        <v>15.2</v>
      </c>
    </row>
    <row r="1669" spans="2:9">
      <c r="B1669" s="681" t="s">
        <v>4300</v>
      </c>
      <c r="C1669" s="681" t="s">
        <v>3813</v>
      </c>
      <c r="D1669" s="681" t="s">
        <v>975</v>
      </c>
      <c r="E1669" s="681" t="s">
        <v>4301</v>
      </c>
      <c r="F1669" s="681" t="s">
        <v>946</v>
      </c>
      <c r="G1669" s="681" t="s">
        <v>3902</v>
      </c>
      <c r="H1669" s="681" t="s">
        <v>3858</v>
      </c>
      <c r="I1669" s="682">
        <v>6.8</v>
      </c>
    </row>
    <row r="1670" spans="2:9">
      <c r="B1670" s="681" t="s">
        <v>4302</v>
      </c>
      <c r="C1670" s="681" t="s">
        <v>3813</v>
      </c>
      <c r="D1670" s="681" t="s">
        <v>975</v>
      </c>
      <c r="E1670" s="681" t="s">
        <v>4303</v>
      </c>
      <c r="F1670" s="681" t="s">
        <v>946</v>
      </c>
      <c r="G1670" s="681" t="s">
        <v>3902</v>
      </c>
      <c r="H1670" s="681" t="s">
        <v>3828</v>
      </c>
      <c r="I1670" s="682">
        <v>7.5</v>
      </c>
    </row>
    <row r="1671" spans="2:9">
      <c r="B1671" s="681" t="s">
        <v>4304</v>
      </c>
      <c r="C1671" s="681" t="s">
        <v>3813</v>
      </c>
      <c r="D1671" s="681" t="s">
        <v>975</v>
      </c>
      <c r="E1671" s="681" t="s">
        <v>4305</v>
      </c>
      <c r="F1671" s="681" t="s">
        <v>946</v>
      </c>
      <c r="G1671" s="681" t="s">
        <v>3902</v>
      </c>
      <c r="H1671" s="681" t="s">
        <v>3828</v>
      </c>
      <c r="I1671" s="682">
        <v>2.5</v>
      </c>
    </row>
    <row r="1672" spans="2:9">
      <c r="B1672" s="681" t="s">
        <v>4306</v>
      </c>
      <c r="C1672" s="681" t="s">
        <v>3813</v>
      </c>
      <c r="D1672" s="681" t="s">
        <v>975</v>
      </c>
      <c r="E1672" s="681" t="s">
        <v>4307</v>
      </c>
      <c r="F1672" s="681" t="s">
        <v>946</v>
      </c>
      <c r="G1672" s="681" t="s">
        <v>3902</v>
      </c>
      <c r="H1672" s="681" t="s">
        <v>3828</v>
      </c>
      <c r="I1672" s="682">
        <v>7.3</v>
      </c>
    </row>
    <row r="1673" spans="2:9">
      <c r="B1673" s="681" t="s">
        <v>4308</v>
      </c>
      <c r="C1673" s="681" t="s">
        <v>3813</v>
      </c>
      <c r="D1673" s="681" t="s">
        <v>975</v>
      </c>
      <c r="E1673" s="681" t="s">
        <v>4309</v>
      </c>
      <c r="F1673" s="681" t="s">
        <v>946</v>
      </c>
      <c r="G1673" s="681" t="s">
        <v>3902</v>
      </c>
      <c r="H1673" s="681" t="s">
        <v>3828</v>
      </c>
      <c r="I1673" s="682">
        <v>64</v>
      </c>
    </row>
    <row r="1674" spans="2:9">
      <c r="B1674" s="681" t="s">
        <v>4310</v>
      </c>
      <c r="C1674" s="681" t="s">
        <v>3813</v>
      </c>
      <c r="D1674" s="681" t="s">
        <v>975</v>
      </c>
      <c r="E1674" s="681" t="s">
        <v>4311</v>
      </c>
      <c r="F1674" s="681" t="s">
        <v>946</v>
      </c>
      <c r="G1674" s="681" t="s">
        <v>3902</v>
      </c>
      <c r="H1674" s="681" t="s">
        <v>3828</v>
      </c>
      <c r="I1674" s="682">
        <v>85</v>
      </c>
    </row>
    <row r="1675" spans="2:9">
      <c r="B1675" s="681" t="s">
        <v>4312</v>
      </c>
      <c r="C1675" s="681" t="s">
        <v>3813</v>
      </c>
      <c r="D1675" s="681" t="s">
        <v>975</v>
      </c>
      <c r="E1675" s="681" t="s">
        <v>4313</v>
      </c>
      <c r="F1675" s="681" t="s">
        <v>946</v>
      </c>
      <c r="G1675" s="681" t="s">
        <v>3902</v>
      </c>
      <c r="H1675" s="681" t="s">
        <v>3828</v>
      </c>
      <c r="I1675" s="682">
        <v>161.80000000000001</v>
      </c>
    </row>
    <row r="1676" spans="2:9">
      <c r="B1676" s="681" t="s">
        <v>4314</v>
      </c>
      <c r="C1676" s="681" t="s">
        <v>3813</v>
      </c>
      <c r="D1676" s="681" t="s">
        <v>975</v>
      </c>
      <c r="E1676" s="681" t="s">
        <v>4315</v>
      </c>
      <c r="F1676" s="681" t="s">
        <v>946</v>
      </c>
      <c r="G1676" s="681" t="s">
        <v>3902</v>
      </c>
      <c r="H1676" s="681" t="s">
        <v>3828</v>
      </c>
      <c r="I1676" s="682">
        <v>12</v>
      </c>
    </row>
    <row r="1677" spans="2:9">
      <c r="B1677" s="681" t="s">
        <v>4316</v>
      </c>
      <c r="C1677" s="681" t="s">
        <v>3813</v>
      </c>
      <c r="D1677" s="681" t="s">
        <v>975</v>
      </c>
      <c r="E1677" s="681" t="s">
        <v>4317</v>
      </c>
      <c r="F1677" s="681" t="s">
        <v>946</v>
      </c>
      <c r="G1677" s="681" t="s">
        <v>3902</v>
      </c>
      <c r="H1677" s="681" t="s">
        <v>3828</v>
      </c>
      <c r="I1677" s="682">
        <v>5.6</v>
      </c>
    </row>
    <row r="1678" spans="2:9">
      <c r="B1678" s="681" t="s">
        <v>4318</v>
      </c>
      <c r="C1678" s="681" t="s">
        <v>3813</v>
      </c>
      <c r="D1678" s="681" t="s">
        <v>975</v>
      </c>
      <c r="E1678" s="681" t="s">
        <v>4319</v>
      </c>
      <c r="F1678" s="681" t="s">
        <v>946</v>
      </c>
      <c r="G1678" s="681" t="s">
        <v>3902</v>
      </c>
      <c r="H1678" s="681" t="s">
        <v>3828</v>
      </c>
      <c r="I1678" s="682">
        <v>6.5</v>
      </c>
    </row>
    <row r="1679" spans="2:9">
      <c r="B1679" s="681" t="s">
        <v>4320</v>
      </c>
      <c r="C1679" s="681" t="s">
        <v>3813</v>
      </c>
      <c r="D1679" s="681" t="s">
        <v>975</v>
      </c>
      <c r="E1679" s="681" t="s">
        <v>4321</v>
      </c>
      <c r="F1679" s="681" t="s">
        <v>946</v>
      </c>
      <c r="G1679" s="681" t="s">
        <v>3902</v>
      </c>
      <c r="H1679" s="681" t="s">
        <v>3828</v>
      </c>
      <c r="I1679" s="682">
        <v>100</v>
      </c>
    </row>
    <row r="1680" spans="2:9">
      <c r="B1680" s="681" t="s">
        <v>4322</v>
      </c>
      <c r="C1680" s="681" t="s">
        <v>3813</v>
      </c>
      <c r="D1680" s="681" t="s">
        <v>975</v>
      </c>
      <c r="E1680" s="681" t="s">
        <v>4323</v>
      </c>
      <c r="F1680" s="681" t="s">
        <v>946</v>
      </c>
      <c r="G1680" s="681" t="s">
        <v>3902</v>
      </c>
      <c r="H1680" s="681" t="s">
        <v>3828</v>
      </c>
      <c r="I1680" s="682">
        <v>96</v>
      </c>
    </row>
    <row r="1681" spans="2:9">
      <c r="B1681" s="681" t="s">
        <v>4324</v>
      </c>
      <c r="C1681" s="681" t="s">
        <v>3813</v>
      </c>
      <c r="D1681" s="681" t="s">
        <v>975</v>
      </c>
      <c r="E1681" s="681" t="s">
        <v>4325</v>
      </c>
      <c r="F1681" s="681" t="s">
        <v>946</v>
      </c>
      <c r="G1681" s="681" t="s">
        <v>3902</v>
      </c>
      <c r="H1681" s="681" t="s">
        <v>3828</v>
      </c>
      <c r="I1681" s="682">
        <v>87.2</v>
      </c>
    </row>
    <row r="1682" spans="2:9">
      <c r="B1682" s="681" t="s">
        <v>4326</v>
      </c>
      <c r="C1682" s="681" t="s">
        <v>3813</v>
      </c>
      <c r="D1682" s="681" t="s">
        <v>975</v>
      </c>
      <c r="E1682" s="681" t="s">
        <v>4327</v>
      </c>
      <c r="F1682" s="681" t="s">
        <v>946</v>
      </c>
      <c r="G1682" s="681" t="s">
        <v>3902</v>
      </c>
      <c r="H1682" s="681" t="s">
        <v>3828</v>
      </c>
      <c r="I1682" s="682">
        <v>52</v>
      </c>
    </row>
    <row r="1683" spans="2:9">
      <c r="B1683" s="681" t="s">
        <v>4328</v>
      </c>
      <c r="C1683" s="681" t="s">
        <v>3813</v>
      </c>
      <c r="D1683" s="681" t="s">
        <v>975</v>
      </c>
      <c r="E1683" s="681" t="s">
        <v>4329</v>
      </c>
      <c r="F1683" s="681" t="s">
        <v>946</v>
      </c>
      <c r="G1683" s="681" t="s">
        <v>3902</v>
      </c>
      <c r="H1683" s="681" t="s">
        <v>3828</v>
      </c>
      <c r="I1683" s="682">
        <v>50</v>
      </c>
    </row>
    <row r="1684" spans="2:9">
      <c r="B1684" s="681" t="s">
        <v>4330</v>
      </c>
      <c r="C1684" s="681" t="s">
        <v>3813</v>
      </c>
      <c r="D1684" s="681" t="s">
        <v>975</v>
      </c>
      <c r="E1684" s="681" t="s">
        <v>4331</v>
      </c>
      <c r="F1684" s="681" t="s">
        <v>946</v>
      </c>
      <c r="G1684" s="681" t="s">
        <v>3902</v>
      </c>
      <c r="H1684" s="681" t="s">
        <v>3828</v>
      </c>
      <c r="I1684" s="682">
        <v>8</v>
      </c>
    </row>
    <row r="1685" spans="2:9">
      <c r="B1685" s="681" t="s">
        <v>4332</v>
      </c>
      <c r="C1685" s="681" t="s">
        <v>3813</v>
      </c>
      <c r="D1685" s="681" t="s">
        <v>975</v>
      </c>
      <c r="E1685" s="681" t="s">
        <v>4333</v>
      </c>
      <c r="F1685" s="681" t="s">
        <v>946</v>
      </c>
      <c r="G1685" s="681" t="s">
        <v>3902</v>
      </c>
      <c r="H1685" s="681" t="s">
        <v>3828</v>
      </c>
      <c r="I1685" s="682">
        <v>8.4</v>
      </c>
    </row>
    <row r="1686" spans="2:9">
      <c r="B1686" s="681" t="s">
        <v>4334</v>
      </c>
      <c r="C1686" s="681" t="s">
        <v>3813</v>
      </c>
      <c r="D1686" s="681" t="s">
        <v>975</v>
      </c>
      <c r="E1686" s="681" t="s">
        <v>4335</v>
      </c>
      <c r="F1686" s="681" t="s">
        <v>1258</v>
      </c>
      <c r="G1686" s="681" t="s">
        <v>4084</v>
      </c>
      <c r="H1686" s="681" t="s">
        <v>3858</v>
      </c>
      <c r="I1686" s="682">
        <v>44</v>
      </c>
    </row>
    <row r="1687" spans="2:9">
      <c r="B1687" s="681" t="s">
        <v>4336</v>
      </c>
      <c r="C1687" s="681" t="s">
        <v>3813</v>
      </c>
      <c r="D1687" s="681" t="s">
        <v>975</v>
      </c>
      <c r="E1687" s="681" t="s">
        <v>4337</v>
      </c>
      <c r="F1687" s="681" t="s">
        <v>1258</v>
      </c>
      <c r="G1687" s="681" t="s">
        <v>4084</v>
      </c>
      <c r="H1687" s="681" t="s">
        <v>3858</v>
      </c>
      <c r="I1687" s="682">
        <v>78</v>
      </c>
    </row>
    <row r="1688" spans="2:9">
      <c r="B1688" s="681" t="s">
        <v>4338</v>
      </c>
      <c r="C1688" s="681" t="s">
        <v>3813</v>
      </c>
      <c r="D1688" s="681" t="s">
        <v>975</v>
      </c>
      <c r="E1688" s="681" t="s">
        <v>4339</v>
      </c>
      <c r="F1688" s="681" t="s">
        <v>1258</v>
      </c>
      <c r="G1688" s="681" t="s">
        <v>4084</v>
      </c>
      <c r="H1688" s="681" t="s">
        <v>3858</v>
      </c>
      <c r="I1688" s="682">
        <v>25.5</v>
      </c>
    </row>
    <row r="1689" spans="2:9">
      <c r="B1689" s="681" t="s">
        <v>4340</v>
      </c>
      <c r="C1689" s="681" t="s">
        <v>3813</v>
      </c>
      <c r="D1689" s="681" t="s">
        <v>975</v>
      </c>
      <c r="E1689" s="681" t="s">
        <v>4341</v>
      </c>
      <c r="F1689" s="681" t="s">
        <v>1258</v>
      </c>
      <c r="G1689" s="681" t="s">
        <v>4084</v>
      </c>
      <c r="H1689" s="681" t="s">
        <v>3858</v>
      </c>
      <c r="I1689" s="682">
        <v>98.5</v>
      </c>
    </row>
    <row r="1690" spans="2:9">
      <c r="B1690" s="681" t="s">
        <v>4342</v>
      </c>
      <c r="C1690" s="681" t="s">
        <v>3813</v>
      </c>
      <c r="D1690" s="681" t="s">
        <v>975</v>
      </c>
      <c r="E1690" s="681" t="s">
        <v>4343</v>
      </c>
      <c r="F1690" s="681" t="s">
        <v>1258</v>
      </c>
      <c r="G1690" s="681" t="s">
        <v>4344</v>
      </c>
      <c r="H1690" s="681" t="s">
        <v>3858</v>
      </c>
      <c r="I1690" s="682">
        <v>9.1</v>
      </c>
    </row>
    <row r="1691" spans="2:9">
      <c r="B1691" s="681" t="s">
        <v>4345</v>
      </c>
      <c r="C1691" s="681" t="s">
        <v>3813</v>
      </c>
      <c r="D1691" s="681" t="s">
        <v>975</v>
      </c>
      <c r="E1691" s="681" t="s">
        <v>4346</v>
      </c>
      <c r="F1691" s="681" t="s">
        <v>1258</v>
      </c>
      <c r="G1691" s="681" t="s">
        <v>4344</v>
      </c>
      <c r="H1691" s="681" t="s">
        <v>3858</v>
      </c>
      <c r="I1691" s="682">
        <v>8</v>
      </c>
    </row>
    <row r="1692" spans="2:9">
      <c r="B1692" s="681" t="s">
        <v>4347</v>
      </c>
      <c r="C1692" s="681" t="s">
        <v>3813</v>
      </c>
      <c r="D1692" s="681" t="s">
        <v>975</v>
      </c>
      <c r="E1692" s="681" t="s">
        <v>4348</v>
      </c>
      <c r="F1692" s="681" t="s">
        <v>1258</v>
      </c>
      <c r="G1692" s="681" t="s">
        <v>4344</v>
      </c>
      <c r="H1692" s="681" t="s">
        <v>3858</v>
      </c>
      <c r="I1692" s="682">
        <v>44</v>
      </c>
    </row>
    <row r="1693" spans="2:9">
      <c r="B1693" s="681" t="s">
        <v>4349</v>
      </c>
      <c r="C1693" s="681" t="s">
        <v>3813</v>
      </c>
      <c r="D1693" s="681" t="s">
        <v>975</v>
      </c>
      <c r="E1693" s="681" t="s">
        <v>3135</v>
      </c>
      <c r="F1693" s="681" t="s">
        <v>1258</v>
      </c>
      <c r="G1693" s="681" t="s">
        <v>4344</v>
      </c>
      <c r="H1693" s="681" t="s">
        <v>3828</v>
      </c>
      <c r="I1693" s="682">
        <v>6</v>
      </c>
    </row>
    <row r="1694" spans="2:9">
      <c r="B1694" s="681" t="s">
        <v>4350</v>
      </c>
      <c r="C1694" s="681" t="s">
        <v>3813</v>
      </c>
      <c r="D1694" s="681" t="s">
        <v>975</v>
      </c>
      <c r="E1694" s="681" t="s">
        <v>4351</v>
      </c>
      <c r="F1694" s="681" t="s">
        <v>1258</v>
      </c>
      <c r="G1694" s="681" t="s">
        <v>4344</v>
      </c>
      <c r="H1694" s="681" t="s">
        <v>3858</v>
      </c>
      <c r="I1694" s="682">
        <v>44</v>
      </c>
    </row>
    <row r="1695" spans="2:9">
      <c r="B1695" s="681" t="s">
        <v>4352</v>
      </c>
      <c r="C1695" s="681" t="s">
        <v>3813</v>
      </c>
      <c r="D1695" s="681" t="s">
        <v>975</v>
      </c>
      <c r="E1695" s="681" t="s">
        <v>4353</v>
      </c>
      <c r="F1695" s="681" t="s">
        <v>1258</v>
      </c>
      <c r="G1695" s="681" t="s">
        <v>4344</v>
      </c>
      <c r="H1695" s="681" t="s">
        <v>3828</v>
      </c>
      <c r="I1695" s="682">
        <v>2.6</v>
      </c>
    </row>
    <row r="1696" spans="2:9">
      <c r="B1696" s="681" t="s">
        <v>4354</v>
      </c>
      <c r="C1696" s="681" t="s">
        <v>3813</v>
      </c>
      <c r="D1696" s="681" t="s">
        <v>975</v>
      </c>
      <c r="E1696" s="681" t="s">
        <v>4355</v>
      </c>
      <c r="F1696" s="681" t="s">
        <v>1258</v>
      </c>
      <c r="G1696" s="681" t="s">
        <v>4356</v>
      </c>
      <c r="H1696" s="681" t="s">
        <v>3858</v>
      </c>
      <c r="I1696" s="682">
        <v>6.7</v>
      </c>
    </row>
    <row r="1697" spans="2:9">
      <c r="B1697" s="681" t="s">
        <v>4357</v>
      </c>
      <c r="C1697" s="681" t="s">
        <v>3813</v>
      </c>
      <c r="D1697" s="681" t="s">
        <v>975</v>
      </c>
      <c r="E1697" s="681" t="s">
        <v>4358</v>
      </c>
      <c r="F1697" s="681" t="s">
        <v>1258</v>
      </c>
      <c r="G1697" s="681" t="s">
        <v>4356</v>
      </c>
      <c r="H1697" s="681" t="s">
        <v>3858</v>
      </c>
      <c r="I1697" s="682">
        <v>182</v>
      </c>
    </row>
    <row r="1698" spans="2:9">
      <c r="B1698" s="681" t="s">
        <v>4359</v>
      </c>
      <c r="C1698" s="681" t="s">
        <v>3813</v>
      </c>
      <c r="D1698" s="681" t="s">
        <v>975</v>
      </c>
      <c r="E1698" s="681" t="s">
        <v>4360</v>
      </c>
      <c r="F1698" s="681" t="s">
        <v>1258</v>
      </c>
      <c r="G1698" s="681" t="s">
        <v>4356</v>
      </c>
      <c r="H1698" s="681" t="s">
        <v>3858</v>
      </c>
      <c r="I1698" s="682">
        <v>13</v>
      </c>
    </row>
    <row r="1699" spans="2:9">
      <c r="B1699" s="681" t="s">
        <v>4361</v>
      </c>
      <c r="C1699" s="681" t="s">
        <v>3813</v>
      </c>
      <c r="D1699" s="681" t="s">
        <v>975</v>
      </c>
      <c r="E1699" s="681" t="s">
        <v>4362</v>
      </c>
      <c r="F1699" s="681" t="s">
        <v>1258</v>
      </c>
      <c r="G1699" s="681" t="s">
        <v>4356</v>
      </c>
      <c r="H1699" s="681" t="s">
        <v>3828</v>
      </c>
      <c r="I1699" s="682">
        <v>12.5</v>
      </c>
    </row>
    <row r="1700" spans="2:9">
      <c r="B1700" s="681" t="s">
        <v>4363</v>
      </c>
      <c r="C1700" s="681" t="s">
        <v>3813</v>
      </c>
      <c r="D1700" s="681" t="s">
        <v>975</v>
      </c>
      <c r="E1700" s="681" t="s">
        <v>4364</v>
      </c>
      <c r="F1700" s="681" t="s">
        <v>1258</v>
      </c>
      <c r="G1700" s="681" t="s">
        <v>4356</v>
      </c>
      <c r="H1700" s="681" t="s">
        <v>3828</v>
      </c>
      <c r="I1700" s="682">
        <v>2</v>
      </c>
    </row>
    <row r="1701" spans="2:9">
      <c r="B1701" s="681" t="s">
        <v>4365</v>
      </c>
      <c r="C1701" s="681" t="s">
        <v>3813</v>
      </c>
      <c r="D1701" s="681" t="s">
        <v>975</v>
      </c>
      <c r="E1701" s="681" t="s">
        <v>2655</v>
      </c>
      <c r="F1701" s="681" t="s">
        <v>1258</v>
      </c>
      <c r="G1701" s="681" t="s">
        <v>4356</v>
      </c>
      <c r="H1701" s="681" t="s">
        <v>3828</v>
      </c>
      <c r="I1701" s="682">
        <v>22</v>
      </c>
    </row>
    <row r="1702" spans="2:9">
      <c r="B1702" s="681" t="s">
        <v>4366</v>
      </c>
      <c r="C1702" s="681" t="s">
        <v>3813</v>
      </c>
      <c r="D1702" s="681" t="s">
        <v>975</v>
      </c>
      <c r="E1702" s="681" t="s">
        <v>4367</v>
      </c>
      <c r="F1702" s="681" t="s">
        <v>1258</v>
      </c>
      <c r="G1702" s="681" t="s">
        <v>4356</v>
      </c>
      <c r="H1702" s="681" t="s">
        <v>3828</v>
      </c>
      <c r="I1702" s="682">
        <v>19.899999999999999</v>
      </c>
    </row>
    <row r="1703" spans="2:9">
      <c r="B1703" s="681" t="s">
        <v>4368</v>
      </c>
      <c r="C1703" s="681" t="s">
        <v>3813</v>
      </c>
      <c r="D1703" s="681" t="s">
        <v>975</v>
      </c>
      <c r="E1703" s="681" t="s">
        <v>4369</v>
      </c>
      <c r="F1703" s="681" t="s">
        <v>1258</v>
      </c>
      <c r="G1703" s="681" t="s">
        <v>4356</v>
      </c>
      <c r="H1703" s="681" t="s">
        <v>3828</v>
      </c>
      <c r="I1703" s="682">
        <v>23</v>
      </c>
    </row>
    <row r="1704" spans="2:9">
      <c r="B1704" s="681" t="s">
        <v>4370</v>
      </c>
      <c r="C1704" s="681" t="s">
        <v>3813</v>
      </c>
      <c r="D1704" s="681" t="s">
        <v>975</v>
      </c>
      <c r="E1704" s="681" t="s">
        <v>4371</v>
      </c>
      <c r="F1704" s="681" t="s">
        <v>1258</v>
      </c>
      <c r="G1704" s="681" t="s">
        <v>4356</v>
      </c>
      <c r="H1704" s="681" t="s">
        <v>3828</v>
      </c>
      <c r="I1704" s="682">
        <v>7.5</v>
      </c>
    </row>
    <row r="1705" spans="2:9">
      <c r="B1705" s="681" t="s">
        <v>4372</v>
      </c>
      <c r="C1705" s="681" t="s">
        <v>3813</v>
      </c>
      <c r="D1705" s="681" t="s">
        <v>975</v>
      </c>
      <c r="E1705" s="681" t="s">
        <v>4373</v>
      </c>
      <c r="F1705" s="681" t="s">
        <v>1258</v>
      </c>
      <c r="G1705" s="681" t="s">
        <v>4356</v>
      </c>
      <c r="H1705" s="681" t="s">
        <v>3828</v>
      </c>
      <c r="I1705" s="682">
        <v>2</v>
      </c>
    </row>
    <row r="1706" spans="2:9">
      <c r="B1706" s="681" t="s">
        <v>4374</v>
      </c>
      <c r="C1706" s="681" t="s">
        <v>3813</v>
      </c>
      <c r="D1706" s="681" t="s">
        <v>975</v>
      </c>
      <c r="E1706" s="681" t="s">
        <v>4375</v>
      </c>
      <c r="F1706" s="681" t="s">
        <v>977</v>
      </c>
      <c r="G1706" s="681" t="s">
        <v>4103</v>
      </c>
      <c r="H1706" s="681" t="s">
        <v>4027</v>
      </c>
      <c r="I1706" s="682">
        <v>120</v>
      </c>
    </row>
    <row r="1707" spans="2:9">
      <c r="B1707" s="681" t="s">
        <v>4376</v>
      </c>
      <c r="C1707" s="681" t="s">
        <v>3813</v>
      </c>
      <c r="D1707" s="681" t="s">
        <v>975</v>
      </c>
      <c r="E1707" s="681" t="s">
        <v>4377</v>
      </c>
      <c r="F1707" s="681" t="s">
        <v>1258</v>
      </c>
      <c r="G1707" s="681" t="s">
        <v>4038</v>
      </c>
      <c r="H1707" s="681" t="s">
        <v>4027</v>
      </c>
      <c r="I1707" s="682">
        <v>4</v>
      </c>
    </row>
    <row r="1708" spans="2:9">
      <c r="B1708" s="681" t="s">
        <v>4378</v>
      </c>
      <c r="C1708" s="681" t="s">
        <v>3813</v>
      </c>
      <c r="D1708" s="681" t="s">
        <v>975</v>
      </c>
      <c r="E1708" s="681" t="s">
        <v>4379</v>
      </c>
      <c r="F1708" s="681" t="s">
        <v>1258</v>
      </c>
      <c r="G1708" s="681" t="s">
        <v>4038</v>
      </c>
      <c r="H1708" s="681" t="s">
        <v>4027</v>
      </c>
      <c r="I1708" s="682">
        <v>2.8</v>
      </c>
    </row>
    <row r="1709" spans="2:9">
      <c r="B1709" s="681" t="s">
        <v>4380</v>
      </c>
      <c r="C1709" s="681" t="s">
        <v>3813</v>
      </c>
      <c r="D1709" s="681" t="s">
        <v>975</v>
      </c>
      <c r="E1709" s="681" t="s">
        <v>4381</v>
      </c>
      <c r="F1709" s="681" t="s">
        <v>1258</v>
      </c>
      <c r="G1709" s="681" t="s">
        <v>4229</v>
      </c>
      <c r="H1709" s="681" t="s">
        <v>4027</v>
      </c>
      <c r="I1709" s="682">
        <v>225</v>
      </c>
    </row>
    <row r="1710" spans="2:9">
      <c r="B1710" s="681" t="s">
        <v>4382</v>
      </c>
      <c r="C1710" s="681" t="s">
        <v>3813</v>
      </c>
      <c r="D1710" s="681" t="s">
        <v>975</v>
      </c>
      <c r="E1710" s="681" t="s">
        <v>4383</v>
      </c>
      <c r="F1710" s="681" t="s">
        <v>1258</v>
      </c>
      <c r="G1710" s="681" t="s">
        <v>4229</v>
      </c>
      <c r="H1710" s="681" t="s">
        <v>4027</v>
      </c>
      <c r="I1710" s="682">
        <v>4.5</v>
      </c>
    </row>
    <row r="1711" spans="2:9">
      <c r="B1711" s="681" t="s">
        <v>4384</v>
      </c>
      <c r="C1711" s="681" t="s">
        <v>3813</v>
      </c>
      <c r="D1711" s="681" t="s">
        <v>975</v>
      </c>
      <c r="E1711" s="681" t="s">
        <v>4385</v>
      </c>
      <c r="F1711" s="681" t="s">
        <v>1258</v>
      </c>
      <c r="G1711" s="681" t="s">
        <v>4229</v>
      </c>
      <c r="H1711" s="681" t="s">
        <v>4027</v>
      </c>
      <c r="I1711" s="682">
        <v>4.5999999999999996</v>
      </c>
    </row>
    <row r="1712" spans="2:9">
      <c r="B1712" s="681" t="s">
        <v>4386</v>
      </c>
      <c r="C1712" s="681" t="s">
        <v>3813</v>
      </c>
      <c r="D1712" s="681" t="s">
        <v>975</v>
      </c>
      <c r="E1712" s="681" t="s">
        <v>2413</v>
      </c>
      <c r="F1712" s="681" t="s">
        <v>1258</v>
      </c>
      <c r="G1712" s="681" t="s">
        <v>4387</v>
      </c>
      <c r="H1712" s="681" t="s">
        <v>4027</v>
      </c>
      <c r="I1712" s="682">
        <v>44.8</v>
      </c>
    </row>
    <row r="1713" spans="2:9">
      <c r="B1713" s="681" t="s">
        <v>4388</v>
      </c>
      <c r="C1713" s="681" t="s">
        <v>3813</v>
      </c>
      <c r="D1713" s="681" t="s">
        <v>975</v>
      </c>
      <c r="E1713" s="681" t="s">
        <v>4389</v>
      </c>
      <c r="F1713" s="681" t="s">
        <v>1258</v>
      </c>
      <c r="G1713" s="681" t="s">
        <v>4387</v>
      </c>
      <c r="H1713" s="681" t="s">
        <v>4027</v>
      </c>
      <c r="I1713" s="682">
        <v>3</v>
      </c>
    </row>
    <row r="1714" spans="2:9">
      <c r="B1714" s="681" t="s">
        <v>4390</v>
      </c>
      <c r="C1714" s="681" t="s">
        <v>3813</v>
      </c>
      <c r="D1714" s="681" t="s">
        <v>975</v>
      </c>
      <c r="E1714" s="681" t="s">
        <v>3686</v>
      </c>
      <c r="F1714" s="681" t="s">
        <v>1258</v>
      </c>
      <c r="G1714" s="681" t="s">
        <v>4387</v>
      </c>
      <c r="H1714" s="681" t="s">
        <v>4027</v>
      </c>
      <c r="I1714" s="682">
        <v>4.3</v>
      </c>
    </row>
    <row r="1715" spans="2:9">
      <c r="B1715" s="681" t="s">
        <v>4391</v>
      </c>
      <c r="C1715" s="681" t="s">
        <v>3813</v>
      </c>
      <c r="D1715" s="681" t="s">
        <v>975</v>
      </c>
      <c r="E1715" s="681" t="s">
        <v>1257</v>
      </c>
      <c r="F1715" s="681" t="s">
        <v>1258</v>
      </c>
      <c r="G1715" s="681" t="s">
        <v>4392</v>
      </c>
      <c r="H1715" s="681" t="s">
        <v>3828</v>
      </c>
      <c r="I1715" s="682">
        <v>7.5</v>
      </c>
    </row>
    <row r="1716" spans="2:9">
      <c r="B1716" s="681" t="s">
        <v>4393</v>
      </c>
      <c r="C1716" s="681" t="s">
        <v>3813</v>
      </c>
      <c r="D1716" s="681" t="s">
        <v>975</v>
      </c>
      <c r="E1716" s="681" t="s">
        <v>4394</v>
      </c>
      <c r="F1716" s="681" t="s">
        <v>1258</v>
      </c>
      <c r="G1716" s="681" t="s">
        <v>4392</v>
      </c>
      <c r="H1716" s="681" t="s">
        <v>3828</v>
      </c>
      <c r="I1716" s="682">
        <v>11.4</v>
      </c>
    </row>
    <row r="1717" spans="2:9">
      <c r="B1717" s="681" t="s">
        <v>4395</v>
      </c>
      <c r="C1717" s="681" t="s">
        <v>3813</v>
      </c>
      <c r="D1717" s="681" t="s">
        <v>975</v>
      </c>
      <c r="E1717" s="681" t="s">
        <v>4396</v>
      </c>
      <c r="F1717" s="681" t="s">
        <v>1258</v>
      </c>
      <c r="G1717" s="681" t="s">
        <v>4392</v>
      </c>
      <c r="H1717" s="681" t="s">
        <v>3828</v>
      </c>
      <c r="I1717" s="682">
        <v>17</v>
      </c>
    </row>
    <row r="1718" spans="2:9">
      <c r="B1718" s="681" t="s">
        <v>4397</v>
      </c>
      <c r="C1718" s="681" t="s">
        <v>3813</v>
      </c>
      <c r="D1718" s="681" t="s">
        <v>975</v>
      </c>
      <c r="E1718" s="681" t="s">
        <v>1506</v>
      </c>
      <c r="F1718" s="681" t="s">
        <v>1258</v>
      </c>
      <c r="G1718" s="681" t="s">
        <v>4398</v>
      </c>
      <c r="H1718" s="681" t="s">
        <v>3828</v>
      </c>
      <c r="I1718" s="682">
        <v>122</v>
      </c>
    </row>
    <row r="1719" spans="2:9">
      <c r="B1719" s="681" t="s">
        <v>4399</v>
      </c>
      <c r="C1719" s="681" t="s">
        <v>3813</v>
      </c>
      <c r="D1719" s="681" t="s">
        <v>975</v>
      </c>
      <c r="E1719" s="681" t="s">
        <v>4317</v>
      </c>
      <c r="F1719" s="681" t="s">
        <v>1258</v>
      </c>
      <c r="G1719" s="681" t="s">
        <v>4400</v>
      </c>
      <c r="H1719" s="681" t="s">
        <v>3828</v>
      </c>
      <c r="I1719" s="682">
        <v>8.1999999999999993</v>
      </c>
    </row>
    <row r="1720" spans="2:9">
      <c r="B1720" s="681" t="s">
        <v>4401</v>
      </c>
      <c r="C1720" s="681" t="s">
        <v>4402</v>
      </c>
      <c r="D1720" s="681" t="s">
        <v>975</v>
      </c>
      <c r="E1720" s="681" t="s">
        <v>4403</v>
      </c>
      <c r="F1720" s="681" t="s">
        <v>977</v>
      </c>
      <c r="G1720" s="681" t="s">
        <v>4103</v>
      </c>
      <c r="H1720" s="681" t="s">
        <v>4404</v>
      </c>
      <c r="I1720" s="682">
        <v>44.7</v>
      </c>
    </row>
    <row r="1721" spans="2:9">
      <c r="B1721" s="681" t="s">
        <v>4405</v>
      </c>
      <c r="C1721" s="681" t="s">
        <v>4402</v>
      </c>
      <c r="D1721" s="681" t="s">
        <v>975</v>
      </c>
      <c r="E1721" s="681" t="s">
        <v>4406</v>
      </c>
      <c r="F1721" s="681" t="s">
        <v>977</v>
      </c>
      <c r="G1721" s="681" t="s">
        <v>4103</v>
      </c>
      <c r="H1721" s="681" t="s">
        <v>4404</v>
      </c>
      <c r="I1721" s="682">
        <v>57</v>
      </c>
    </row>
    <row r="1722" spans="2:9">
      <c r="B1722" s="681" t="s">
        <v>4407</v>
      </c>
      <c r="C1722" s="681" t="s">
        <v>4402</v>
      </c>
      <c r="D1722" s="681" t="s">
        <v>975</v>
      </c>
      <c r="E1722" s="681" t="s">
        <v>4408</v>
      </c>
      <c r="F1722" s="681" t="s">
        <v>977</v>
      </c>
      <c r="G1722" s="681" t="s">
        <v>4103</v>
      </c>
      <c r="H1722" s="681" t="s">
        <v>4404</v>
      </c>
      <c r="I1722" s="682">
        <v>15.9</v>
      </c>
    </row>
    <row r="1723" spans="2:9">
      <c r="B1723" s="681" t="s">
        <v>4409</v>
      </c>
      <c r="C1723" s="681" t="s">
        <v>4402</v>
      </c>
      <c r="D1723" s="681" t="s">
        <v>975</v>
      </c>
      <c r="E1723" s="681" t="s">
        <v>1572</v>
      </c>
      <c r="F1723" s="681" t="s">
        <v>977</v>
      </c>
      <c r="G1723" s="681" t="s">
        <v>4103</v>
      </c>
      <c r="H1723" s="681" t="s">
        <v>4404</v>
      </c>
      <c r="I1723" s="682">
        <v>5.3</v>
      </c>
    </row>
    <row r="1724" spans="2:9">
      <c r="B1724" s="681" t="s">
        <v>4410</v>
      </c>
      <c r="C1724" s="681" t="s">
        <v>4402</v>
      </c>
      <c r="D1724" s="681" t="s">
        <v>975</v>
      </c>
      <c r="E1724" s="681" t="s">
        <v>4411</v>
      </c>
      <c r="F1724" s="681" t="s">
        <v>946</v>
      </c>
      <c r="G1724" s="681" t="s">
        <v>3975</v>
      </c>
      <c r="H1724" s="681" t="s">
        <v>4404</v>
      </c>
      <c r="I1724" s="682">
        <v>23</v>
      </c>
    </row>
    <row r="1725" spans="2:9">
      <c r="B1725" s="681" t="s">
        <v>4412</v>
      </c>
      <c r="C1725" s="681" t="s">
        <v>4402</v>
      </c>
      <c r="D1725" s="681" t="s">
        <v>975</v>
      </c>
      <c r="E1725" s="681" t="s">
        <v>4413</v>
      </c>
      <c r="F1725" s="681" t="s">
        <v>1258</v>
      </c>
      <c r="G1725" s="681" t="s">
        <v>4414</v>
      </c>
      <c r="H1725" s="681" t="s">
        <v>4404</v>
      </c>
      <c r="I1725" s="682">
        <v>24.2</v>
      </c>
    </row>
    <row r="1726" spans="2:9">
      <c r="B1726" s="681" t="s">
        <v>4415</v>
      </c>
      <c r="C1726" s="681" t="s">
        <v>4402</v>
      </c>
      <c r="D1726" s="681" t="s">
        <v>975</v>
      </c>
      <c r="E1726" s="681" t="s">
        <v>4416</v>
      </c>
      <c r="F1726" s="681" t="s">
        <v>977</v>
      </c>
      <c r="G1726" s="681" t="s">
        <v>1989</v>
      </c>
      <c r="H1726" s="681" t="s">
        <v>4404</v>
      </c>
      <c r="I1726" s="682">
        <v>4.8</v>
      </c>
    </row>
    <row r="1727" spans="2:9">
      <c r="B1727" s="681" t="s">
        <v>4417</v>
      </c>
      <c r="C1727" s="681" t="s">
        <v>4402</v>
      </c>
      <c r="D1727" s="681" t="s">
        <v>975</v>
      </c>
      <c r="E1727" s="681" t="s">
        <v>4418</v>
      </c>
      <c r="F1727" s="681" t="s">
        <v>946</v>
      </c>
      <c r="G1727" s="681" t="s">
        <v>3897</v>
      </c>
      <c r="H1727" s="681" t="s">
        <v>4404</v>
      </c>
      <c r="I1727" s="682">
        <v>2.9</v>
      </c>
    </row>
    <row r="1728" spans="2:9">
      <c r="B1728" s="681" t="s">
        <v>4419</v>
      </c>
      <c r="C1728" s="681" t="s">
        <v>4402</v>
      </c>
      <c r="D1728" s="681" t="s">
        <v>975</v>
      </c>
      <c r="E1728" s="681" t="s">
        <v>4420</v>
      </c>
      <c r="F1728" s="681" t="s">
        <v>946</v>
      </c>
      <c r="G1728" s="681" t="s">
        <v>3897</v>
      </c>
      <c r="H1728" s="681" t="s">
        <v>4404</v>
      </c>
      <c r="I1728" s="682">
        <v>4.5</v>
      </c>
    </row>
    <row r="1729" spans="2:9">
      <c r="B1729" s="681" t="s">
        <v>4421</v>
      </c>
      <c r="C1729" s="681" t="s">
        <v>4402</v>
      </c>
      <c r="D1729" s="681" t="s">
        <v>975</v>
      </c>
      <c r="E1729" s="681" t="s">
        <v>4422</v>
      </c>
      <c r="F1729" s="681" t="s">
        <v>946</v>
      </c>
      <c r="G1729" s="681" t="s">
        <v>3897</v>
      </c>
      <c r="H1729" s="681" t="s">
        <v>4404</v>
      </c>
      <c r="I1729" s="682">
        <v>4</v>
      </c>
    </row>
    <row r="1730" spans="2:9">
      <c r="B1730" s="681" t="s">
        <v>4423</v>
      </c>
      <c r="C1730" s="681" t="s">
        <v>4402</v>
      </c>
      <c r="D1730" s="681" t="s">
        <v>975</v>
      </c>
      <c r="E1730" s="681" t="s">
        <v>4424</v>
      </c>
      <c r="F1730" s="681" t="s">
        <v>1258</v>
      </c>
      <c r="G1730" s="681" t="s">
        <v>4425</v>
      </c>
      <c r="H1730" s="681" t="s">
        <v>2064</v>
      </c>
      <c r="I1730" s="682">
        <v>10.8</v>
      </c>
    </row>
    <row r="1731" spans="2:9">
      <c r="B1731" s="681" t="s">
        <v>4426</v>
      </c>
      <c r="C1731" s="681" t="s">
        <v>4402</v>
      </c>
      <c r="D1731" s="681" t="s">
        <v>975</v>
      </c>
      <c r="E1731" s="681" t="s">
        <v>4427</v>
      </c>
      <c r="F1731" s="681" t="s">
        <v>977</v>
      </c>
      <c r="G1731" s="681" t="s">
        <v>1989</v>
      </c>
      <c r="H1731" s="681" t="s">
        <v>4428</v>
      </c>
      <c r="I1731" s="682">
        <v>27</v>
      </c>
    </row>
    <row r="1732" spans="2:9">
      <c r="B1732" s="681" t="s">
        <v>4429</v>
      </c>
      <c r="C1732" s="681" t="s">
        <v>4402</v>
      </c>
      <c r="D1732" s="681" t="s">
        <v>975</v>
      </c>
      <c r="E1732" s="681" t="s">
        <v>4430</v>
      </c>
      <c r="F1732" s="681" t="s">
        <v>946</v>
      </c>
      <c r="G1732" s="681" t="s">
        <v>4431</v>
      </c>
      <c r="H1732" s="681" t="s">
        <v>4428</v>
      </c>
      <c r="I1732" s="682">
        <v>58.5</v>
      </c>
    </row>
    <row r="1733" spans="2:9">
      <c r="B1733" s="681" t="s">
        <v>4432</v>
      </c>
      <c r="C1733" s="681" t="s">
        <v>4402</v>
      </c>
      <c r="D1733" s="681" t="s">
        <v>975</v>
      </c>
      <c r="E1733" s="681" t="s">
        <v>4433</v>
      </c>
      <c r="F1733" s="681" t="s">
        <v>946</v>
      </c>
      <c r="G1733" s="681" t="s">
        <v>4431</v>
      </c>
      <c r="H1733" s="681" t="s">
        <v>4428</v>
      </c>
      <c r="I1733" s="682">
        <v>61.1</v>
      </c>
    </row>
    <row r="1734" spans="2:9">
      <c r="B1734" s="681" t="s">
        <v>4434</v>
      </c>
      <c r="C1734" s="681" t="s">
        <v>4402</v>
      </c>
      <c r="D1734" s="681" t="s">
        <v>975</v>
      </c>
      <c r="E1734" s="681" t="s">
        <v>4435</v>
      </c>
      <c r="F1734" s="681" t="s">
        <v>946</v>
      </c>
      <c r="G1734" s="681" t="s">
        <v>4431</v>
      </c>
      <c r="H1734" s="681" t="s">
        <v>4428</v>
      </c>
      <c r="I1734" s="682">
        <v>5.6</v>
      </c>
    </row>
    <row r="1735" spans="2:9">
      <c r="B1735" s="681" t="s">
        <v>4436</v>
      </c>
      <c r="C1735" s="681" t="s">
        <v>4402</v>
      </c>
      <c r="D1735" s="681" t="s">
        <v>975</v>
      </c>
      <c r="E1735" s="681" t="s">
        <v>4437</v>
      </c>
      <c r="F1735" s="681" t="s">
        <v>946</v>
      </c>
      <c r="G1735" s="681" t="s">
        <v>4431</v>
      </c>
      <c r="H1735" s="681" t="s">
        <v>4428</v>
      </c>
      <c r="I1735" s="682">
        <v>20</v>
      </c>
    </row>
    <row r="1736" spans="2:9">
      <c r="B1736" s="681" t="s">
        <v>4438</v>
      </c>
      <c r="C1736" s="681" t="s">
        <v>4402</v>
      </c>
      <c r="D1736" s="681" t="s">
        <v>975</v>
      </c>
      <c r="E1736" s="681" t="s">
        <v>3102</v>
      </c>
      <c r="F1736" s="681" t="s">
        <v>946</v>
      </c>
      <c r="G1736" s="681" t="s">
        <v>4439</v>
      </c>
      <c r="H1736" s="681" t="s">
        <v>4428</v>
      </c>
      <c r="I1736" s="682">
        <v>66.5</v>
      </c>
    </row>
    <row r="1737" spans="2:9">
      <c r="B1737" s="681" t="s">
        <v>4440</v>
      </c>
      <c r="C1737" s="681" t="s">
        <v>4402</v>
      </c>
      <c r="D1737" s="681" t="s">
        <v>975</v>
      </c>
      <c r="E1737" s="681" t="s">
        <v>4441</v>
      </c>
      <c r="F1737" s="681" t="s">
        <v>946</v>
      </c>
      <c r="G1737" s="681" t="s">
        <v>4442</v>
      </c>
      <c r="H1737" s="681" t="s">
        <v>4428</v>
      </c>
      <c r="I1737" s="682">
        <v>99</v>
      </c>
    </row>
    <row r="1738" spans="2:9">
      <c r="B1738" s="681" t="s">
        <v>4443</v>
      </c>
      <c r="C1738" s="681" t="s">
        <v>4402</v>
      </c>
      <c r="D1738" s="681" t="s">
        <v>975</v>
      </c>
      <c r="E1738" s="681" t="s">
        <v>4444</v>
      </c>
      <c r="F1738" s="681" t="s">
        <v>946</v>
      </c>
      <c r="G1738" s="681" t="s">
        <v>4442</v>
      </c>
      <c r="H1738" s="681" t="s">
        <v>4428</v>
      </c>
      <c r="I1738" s="682">
        <v>14.6</v>
      </c>
    </row>
    <row r="1739" spans="2:9">
      <c r="B1739" s="681" t="s">
        <v>4445</v>
      </c>
      <c r="C1739" s="681" t="s">
        <v>4402</v>
      </c>
      <c r="D1739" s="681" t="s">
        <v>975</v>
      </c>
      <c r="E1739" s="681" t="s">
        <v>4446</v>
      </c>
      <c r="F1739" s="681" t="s">
        <v>946</v>
      </c>
      <c r="G1739" s="681" t="s">
        <v>4442</v>
      </c>
      <c r="H1739" s="681" t="s">
        <v>4428</v>
      </c>
      <c r="I1739" s="682">
        <v>82.5</v>
      </c>
    </row>
    <row r="1740" spans="2:9">
      <c r="B1740" s="681" t="s">
        <v>4447</v>
      </c>
      <c r="C1740" s="681" t="s">
        <v>4402</v>
      </c>
      <c r="D1740" s="681" t="s">
        <v>975</v>
      </c>
      <c r="E1740" s="681" t="s">
        <v>4448</v>
      </c>
      <c r="F1740" s="681" t="s">
        <v>946</v>
      </c>
      <c r="G1740" s="681" t="s">
        <v>4442</v>
      </c>
      <c r="H1740" s="681" t="s">
        <v>4428</v>
      </c>
      <c r="I1740" s="682">
        <v>23.8</v>
      </c>
    </row>
    <row r="1741" spans="2:9">
      <c r="B1741" s="681" t="s">
        <v>4449</v>
      </c>
      <c r="C1741" s="681" t="s">
        <v>4402</v>
      </c>
      <c r="D1741" s="681" t="s">
        <v>975</v>
      </c>
      <c r="E1741" s="681" t="s">
        <v>4450</v>
      </c>
      <c r="F1741" s="681" t="s">
        <v>946</v>
      </c>
      <c r="G1741" s="681" t="s">
        <v>4442</v>
      </c>
      <c r="H1741" s="681" t="s">
        <v>4428</v>
      </c>
      <c r="I1741" s="682">
        <v>19</v>
      </c>
    </row>
    <row r="1742" spans="2:9">
      <c r="B1742" s="681" t="s">
        <v>4451</v>
      </c>
      <c r="C1742" s="681" t="s">
        <v>4402</v>
      </c>
      <c r="D1742" s="681" t="s">
        <v>975</v>
      </c>
      <c r="E1742" s="681" t="s">
        <v>3090</v>
      </c>
      <c r="F1742" s="681" t="s">
        <v>946</v>
      </c>
      <c r="G1742" s="681" t="s">
        <v>4442</v>
      </c>
      <c r="H1742" s="681" t="s">
        <v>4428</v>
      </c>
      <c r="I1742" s="682">
        <v>19</v>
      </c>
    </row>
    <row r="1743" spans="2:9">
      <c r="B1743" s="681" t="s">
        <v>4452</v>
      </c>
      <c r="C1743" s="681" t="s">
        <v>4402</v>
      </c>
      <c r="D1743" s="681" t="s">
        <v>975</v>
      </c>
      <c r="E1743" s="681" t="s">
        <v>4453</v>
      </c>
      <c r="F1743" s="681" t="s">
        <v>946</v>
      </c>
      <c r="G1743" s="681" t="s">
        <v>4442</v>
      </c>
      <c r="H1743" s="681" t="s">
        <v>4428</v>
      </c>
      <c r="I1743" s="682">
        <v>58</v>
      </c>
    </row>
    <row r="1744" spans="2:9">
      <c r="B1744" s="681" t="s">
        <v>4454</v>
      </c>
      <c r="C1744" s="681" t="s">
        <v>4402</v>
      </c>
      <c r="D1744" s="681" t="s">
        <v>975</v>
      </c>
      <c r="E1744" s="681" t="s">
        <v>4455</v>
      </c>
      <c r="F1744" s="681" t="s">
        <v>946</v>
      </c>
      <c r="G1744" s="681" t="s">
        <v>4442</v>
      </c>
      <c r="H1744" s="681" t="s">
        <v>4428</v>
      </c>
      <c r="I1744" s="682">
        <v>50</v>
      </c>
    </row>
    <row r="1745" spans="2:9">
      <c r="B1745" s="681" t="s">
        <v>4456</v>
      </c>
      <c r="C1745" s="681" t="s">
        <v>4402</v>
      </c>
      <c r="D1745" s="681" t="s">
        <v>975</v>
      </c>
      <c r="E1745" s="681" t="s">
        <v>4457</v>
      </c>
      <c r="F1745" s="681" t="s">
        <v>1258</v>
      </c>
      <c r="G1745" s="681" t="s">
        <v>4458</v>
      </c>
      <c r="H1745" s="681" t="s">
        <v>4428</v>
      </c>
      <c r="I1745" s="682">
        <v>120</v>
      </c>
    </row>
    <row r="1746" spans="2:9">
      <c r="B1746" s="681" t="s">
        <v>4459</v>
      </c>
      <c r="C1746" s="681" t="s">
        <v>4402</v>
      </c>
      <c r="D1746" s="681" t="s">
        <v>975</v>
      </c>
      <c r="E1746" s="681" t="s">
        <v>2004</v>
      </c>
      <c r="F1746" s="681" t="s">
        <v>1258</v>
      </c>
      <c r="G1746" s="681" t="s">
        <v>4458</v>
      </c>
      <c r="H1746" s="681" t="s">
        <v>4428</v>
      </c>
      <c r="I1746" s="682">
        <v>128</v>
      </c>
    </row>
    <row r="1747" spans="2:9">
      <c r="B1747" s="681" t="s">
        <v>4460</v>
      </c>
      <c r="C1747" s="681" t="s">
        <v>4402</v>
      </c>
      <c r="D1747" s="681" t="s">
        <v>975</v>
      </c>
      <c r="E1747" s="681" t="s">
        <v>4461</v>
      </c>
      <c r="F1747" s="681" t="s">
        <v>1258</v>
      </c>
      <c r="G1747" s="681" t="s">
        <v>4458</v>
      </c>
      <c r="H1747" s="681" t="s">
        <v>4428</v>
      </c>
      <c r="I1747" s="682">
        <v>170</v>
      </c>
    </row>
    <row r="1748" spans="2:9">
      <c r="B1748" s="681" t="s">
        <v>4462</v>
      </c>
      <c r="C1748" s="681" t="s">
        <v>4402</v>
      </c>
      <c r="D1748" s="681" t="s">
        <v>975</v>
      </c>
      <c r="E1748" s="681" t="s">
        <v>4463</v>
      </c>
      <c r="F1748" s="681" t="s">
        <v>1258</v>
      </c>
      <c r="G1748" s="681" t="s">
        <v>4458</v>
      </c>
      <c r="H1748" s="681" t="s">
        <v>4428</v>
      </c>
      <c r="I1748" s="682">
        <v>18.399999999999999</v>
      </c>
    </row>
    <row r="1749" spans="2:9">
      <c r="B1749" s="681" t="s">
        <v>4464</v>
      </c>
      <c r="C1749" s="681" t="s">
        <v>4402</v>
      </c>
      <c r="D1749" s="681" t="s">
        <v>975</v>
      </c>
      <c r="E1749" s="681" t="s">
        <v>4465</v>
      </c>
      <c r="F1749" s="681" t="s">
        <v>1258</v>
      </c>
      <c r="G1749" s="681" t="s">
        <v>4458</v>
      </c>
      <c r="H1749" s="681" t="s">
        <v>4428</v>
      </c>
      <c r="I1749" s="682">
        <v>227</v>
      </c>
    </row>
    <row r="1750" spans="2:9">
      <c r="B1750" s="681" t="s">
        <v>4466</v>
      </c>
      <c r="C1750" s="681" t="s">
        <v>4402</v>
      </c>
      <c r="D1750" s="681" t="s">
        <v>975</v>
      </c>
      <c r="E1750" s="681" t="s">
        <v>4467</v>
      </c>
      <c r="F1750" s="681" t="s">
        <v>1258</v>
      </c>
      <c r="G1750" s="681" t="s">
        <v>4458</v>
      </c>
      <c r="H1750" s="681" t="s">
        <v>4428</v>
      </c>
      <c r="I1750" s="682">
        <v>74</v>
      </c>
    </row>
    <row r="1751" spans="2:9">
      <c r="B1751" s="681" t="s">
        <v>4468</v>
      </c>
      <c r="C1751" s="681" t="s">
        <v>4402</v>
      </c>
      <c r="D1751" s="681" t="s">
        <v>975</v>
      </c>
      <c r="E1751" s="681" t="s">
        <v>3703</v>
      </c>
      <c r="F1751" s="681" t="s">
        <v>1258</v>
      </c>
      <c r="G1751" s="681" t="s">
        <v>4458</v>
      </c>
      <c r="H1751" s="681" t="s">
        <v>4428</v>
      </c>
      <c r="I1751" s="682">
        <v>40</v>
      </c>
    </row>
    <row r="1752" spans="2:9">
      <c r="B1752" s="681" t="s">
        <v>4469</v>
      </c>
      <c r="C1752" s="681" t="s">
        <v>4402</v>
      </c>
      <c r="D1752" s="681" t="s">
        <v>975</v>
      </c>
      <c r="E1752" s="681" t="s">
        <v>1368</v>
      </c>
      <c r="F1752" s="681" t="s">
        <v>1258</v>
      </c>
      <c r="G1752" s="681" t="s">
        <v>4470</v>
      </c>
      <c r="H1752" s="681" t="s">
        <v>4428</v>
      </c>
      <c r="I1752" s="682">
        <v>20.399999999999999</v>
      </c>
    </row>
    <row r="1753" spans="2:9">
      <c r="B1753" s="681" t="s">
        <v>4471</v>
      </c>
      <c r="C1753" s="681" t="s">
        <v>4402</v>
      </c>
      <c r="D1753" s="681" t="s">
        <v>975</v>
      </c>
      <c r="E1753" s="681" t="s">
        <v>4472</v>
      </c>
      <c r="F1753" s="681" t="s">
        <v>1258</v>
      </c>
      <c r="G1753" s="681" t="s">
        <v>4470</v>
      </c>
      <c r="H1753" s="681" t="s">
        <v>4428</v>
      </c>
      <c r="I1753" s="682">
        <v>17.399999999999999</v>
      </c>
    </row>
    <row r="1754" spans="2:9">
      <c r="B1754" s="681" t="s">
        <v>4473</v>
      </c>
      <c r="C1754" s="681" t="s">
        <v>4402</v>
      </c>
      <c r="D1754" s="681" t="s">
        <v>975</v>
      </c>
      <c r="E1754" s="681" t="s">
        <v>4474</v>
      </c>
      <c r="F1754" s="681" t="s">
        <v>1258</v>
      </c>
      <c r="G1754" s="681" t="s">
        <v>4470</v>
      </c>
      <c r="H1754" s="681" t="s">
        <v>4428</v>
      </c>
      <c r="I1754" s="682">
        <v>20</v>
      </c>
    </row>
    <row r="1755" spans="2:9">
      <c r="B1755" s="681" t="s">
        <v>4475</v>
      </c>
      <c r="C1755" s="681" t="s">
        <v>4402</v>
      </c>
      <c r="D1755" s="681" t="s">
        <v>975</v>
      </c>
      <c r="E1755" s="681" t="s">
        <v>1778</v>
      </c>
      <c r="F1755" s="681" t="s">
        <v>1258</v>
      </c>
      <c r="G1755" s="681" t="s">
        <v>4470</v>
      </c>
      <c r="H1755" s="681" t="s">
        <v>4428</v>
      </c>
      <c r="I1755" s="682">
        <v>35</v>
      </c>
    </row>
    <row r="1756" spans="2:9">
      <c r="B1756" s="681" t="s">
        <v>4476</v>
      </c>
      <c r="C1756" s="681" t="s">
        <v>4402</v>
      </c>
      <c r="D1756" s="681" t="s">
        <v>975</v>
      </c>
      <c r="E1756" s="681" t="s">
        <v>4477</v>
      </c>
      <c r="F1756" s="681" t="s">
        <v>1258</v>
      </c>
      <c r="G1756" s="681" t="s">
        <v>4470</v>
      </c>
      <c r="H1756" s="681" t="s">
        <v>4428</v>
      </c>
      <c r="I1756" s="682">
        <v>10</v>
      </c>
    </row>
    <row r="1757" spans="2:9">
      <c r="B1757" s="681" t="s">
        <v>4478</v>
      </c>
      <c r="C1757" s="681" t="s">
        <v>4402</v>
      </c>
      <c r="D1757" s="681" t="s">
        <v>975</v>
      </c>
      <c r="E1757" s="681" t="s">
        <v>4479</v>
      </c>
      <c r="F1757" s="681" t="s">
        <v>1258</v>
      </c>
      <c r="G1757" s="681" t="s">
        <v>4470</v>
      </c>
      <c r="H1757" s="681" t="s">
        <v>4428</v>
      </c>
      <c r="I1757" s="682">
        <v>18.3</v>
      </c>
    </row>
    <row r="1758" spans="2:9">
      <c r="B1758" s="681" t="s">
        <v>4480</v>
      </c>
      <c r="C1758" s="681" t="s">
        <v>4402</v>
      </c>
      <c r="D1758" s="681" t="s">
        <v>975</v>
      </c>
      <c r="E1758" s="681" t="s">
        <v>1276</v>
      </c>
      <c r="F1758" s="681" t="s">
        <v>1258</v>
      </c>
      <c r="G1758" s="681" t="s">
        <v>4470</v>
      </c>
      <c r="H1758" s="681" t="s">
        <v>4428</v>
      </c>
      <c r="I1758" s="682">
        <v>16.600000000000001</v>
      </c>
    </row>
    <row r="1759" spans="2:9">
      <c r="B1759" s="681" t="s">
        <v>4481</v>
      </c>
      <c r="C1759" s="681" t="s">
        <v>4402</v>
      </c>
      <c r="D1759" s="681" t="s">
        <v>975</v>
      </c>
      <c r="E1759" s="681" t="s">
        <v>4482</v>
      </c>
      <c r="F1759" s="681" t="s">
        <v>1258</v>
      </c>
      <c r="G1759" s="681" t="s">
        <v>4470</v>
      </c>
      <c r="H1759" s="681" t="s">
        <v>4428</v>
      </c>
      <c r="I1759" s="682">
        <v>18.7</v>
      </c>
    </row>
    <row r="1760" spans="2:9">
      <c r="B1760" s="681" t="s">
        <v>4483</v>
      </c>
      <c r="C1760" s="681" t="s">
        <v>4402</v>
      </c>
      <c r="D1760" s="681" t="s">
        <v>975</v>
      </c>
      <c r="E1760" s="681" t="s">
        <v>4093</v>
      </c>
      <c r="F1760" s="681" t="s">
        <v>1258</v>
      </c>
      <c r="G1760" s="681" t="s">
        <v>4470</v>
      </c>
      <c r="H1760" s="681" t="s">
        <v>4428</v>
      </c>
      <c r="I1760" s="682">
        <v>18.5</v>
      </c>
    </row>
    <row r="1761" spans="2:9">
      <c r="B1761" s="681" t="s">
        <v>4484</v>
      </c>
      <c r="C1761" s="681" t="s">
        <v>4402</v>
      </c>
      <c r="D1761" s="681" t="s">
        <v>975</v>
      </c>
      <c r="E1761" s="681" t="s">
        <v>4485</v>
      </c>
      <c r="F1761" s="681" t="s">
        <v>1258</v>
      </c>
      <c r="G1761" s="681" t="s">
        <v>4470</v>
      </c>
      <c r="H1761" s="681" t="s">
        <v>4428</v>
      </c>
      <c r="I1761" s="682">
        <v>5.3</v>
      </c>
    </row>
    <row r="1762" spans="2:9">
      <c r="B1762" s="681" t="s">
        <v>4486</v>
      </c>
      <c r="C1762" s="681" t="s">
        <v>4402</v>
      </c>
      <c r="D1762" s="681" t="s">
        <v>975</v>
      </c>
      <c r="E1762" s="681" t="s">
        <v>3923</v>
      </c>
      <c r="F1762" s="681" t="s">
        <v>1258</v>
      </c>
      <c r="G1762" s="681" t="s">
        <v>4470</v>
      </c>
      <c r="H1762" s="681" t="s">
        <v>4428</v>
      </c>
      <c r="I1762" s="682">
        <v>2.2000000000000002</v>
      </c>
    </row>
    <row r="1763" spans="2:9">
      <c r="B1763" s="681" t="s">
        <v>4487</v>
      </c>
      <c r="C1763" s="681" t="s">
        <v>4402</v>
      </c>
      <c r="D1763" s="681" t="s">
        <v>975</v>
      </c>
      <c r="E1763" s="681" t="s">
        <v>4488</v>
      </c>
      <c r="F1763" s="681" t="s">
        <v>1258</v>
      </c>
      <c r="G1763" s="681" t="s">
        <v>4489</v>
      </c>
      <c r="H1763" s="681" t="s">
        <v>4428</v>
      </c>
      <c r="I1763" s="682">
        <v>22.5</v>
      </c>
    </row>
    <row r="1764" spans="2:9">
      <c r="B1764" s="681" t="s">
        <v>4490</v>
      </c>
      <c r="C1764" s="681" t="s">
        <v>4402</v>
      </c>
      <c r="D1764" s="681" t="s">
        <v>975</v>
      </c>
      <c r="E1764" s="681" t="s">
        <v>4491</v>
      </c>
      <c r="F1764" s="681" t="s">
        <v>1258</v>
      </c>
      <c r="G1764" s="681" t="s">
        <v>4492</v>
      </c>
      <c r="H1764" s="681" t="s">
        <v>4428</v>
      </c>
      <c r="I1764" s="682">
        <v>19</v>
      </c>
    </row>
    <row r="1765" spans="2:9">
      <c r="B1765" s="681" t="s">
        <v>4493</v>
      </c>
      <c r="C1765" s="681" t="s">
        <v>4402</v>
      </c>
      <c r="D1765" s="681" t="s">
        <v>975</v>
      </c>
      <c r="E1765" s="681" t="s">
        <v>2205</v>
      </c>
      <c r="F1765" s="681" t="s">
        <v>1258</v>
      </c>
      <c r="G1765" s="681" t="s">
        <v>4492</v>
      </c>
      <c r="H1765" s="681" t="s">
        <v>4428</v>
      </c>
      <c r="I1765" s="682">
        <v>34</v>
      </c>
    </row>
    <row r="1766" spans="2:9">
      <c r="B1766" s="681" t="s">
        <v>4494</v>
      </c>
      <c r="C1766" s="681" t="s">
        <v>4402</v>
      </c>
      <c r="D1766" s="681" t="s">
        <v>975</v>
      </c>
      <c r="E1766" s="681" t="s">
        <v>4495</v>
      </c>
      <c r="F1766" s="681" t="s">
        <v>1258</v>
      </c>
      <c r="G1766" s="681" t="s">
        <v>4492</v>
      </c>
      <c r="H1766" s="681" t="s">
        <v>4428</v>
      </c>
      <c r="I1766" s="682">
        <v>4.5999999999999996</v>
      </c>
    </row>
    <row r="1767" spans="2:9">
      <c r="B1767" s="681" t="s">
        <v>4496</v>
      </c>
      <c r="C1767" s="681" t="s">
        <v>4402</v>
      </c>
      <c r="D1767" s="681" t="s">
        <v>975</v>
      </c>
      <c r="E1767" s="681" t="s">
        <v>2273</v>
      </c>
      <c r="F1767" s="681" t="s">
        <v>1258</v>
      </c>
      <c r="G1767" s="681" t="s">
        <v>4414</v>
      </c>
      <c r="H1767" s="681" t="s">
        <v>4428</v>
      </c>
      <c r="I1767" s="682">
        <v>13.1</v>
      </c>
    </row>
    <row r="1768" spans="2:9">
      <c r="B1768" s="681" t="s">
        <v>4497</v>
      </c>
      <c r="C1768" s="681" t="s">
        <v>4402</v>
      </c>
      <c r="D1768" s="681" t="s">
        <v>975</v>
      </c>
      <c r="E1768" s="681" t="s">
        <v>4498</v>
      </c>
      <c r="F1768" s="681" t="s">
        <v>1258</v>
      </c>
      <c r="G1768" s="681" t="s">
        <v>4499</v>
      </c>
      <c r="H1768" s="681" t="s">
        <v>4428</v>
      </c>
      <c r="I1768" s="682">
        <v>53</v>
      </c>
    </row>
    <row r="1769" spans="2:9">
      <c r="B1769" s="681" t="s">
        <v>4500</v>
      </c>
      <c r="C1769" s="681" t="s">
        <v>4402</v>
      </c>
      <c r="D1769" s="681" t="s">
        <v>975</v>
      </c>
      <c r="E1769" s="681" t="s">
        <v>4501</v>
      </c>
      <c r="F1769" s="681" t="s">
        <v>1258</v>
      </c>
      <c r="G1769" s="681" t="s">
        <v>4502</v>
      </c>
      <c r="H1769" s="681" t="s">
        <v>4428</v>
      </c>
      <c r="I1769" s="682">
        <v>58.5</v>
      </c>
    </row>
    <row r="1770" spans="2:9">
      <c r="B1770" s="681" t="s">
        <v>4503</v>
      </c>
      <c r="C1770" s="681" t="s">
        <v>4402</v>
      </c>
      <c r="D1770" s="681" t="s">
        <v>975</v>
      </c>
      <c r="E1770" s="681" t="s">
        <v>1412</v>
      </c>
      <c r="F1770" s="681" t="s">
        <v>1258</v>
      </c>
      <c r="G1770" s="681" t="s">
        <v>4502</v>
      </c>
      <c r="H1770" s="681" t="s">
        <v>4428</v>
      </c>
      <c r="I1770" s="682">
        <v>9.1</v>
      </c>
    </row>
    <row r="1771" spans="2:9">
      <c r="B1771" s="681" t="s">
        <v>4504</v>
      </c>
      <c r="C1771" s="681" t="s">
        <v>4402</v>
      </c>
      <c r="D1771" s="681" t="s">
        <v>975</v>
      </c>
      <c r="E1771" s="681" t="s">
        <v>4505</v>
      </c>
      <c r="F1771" s="681" t="s">
        <v>1258</v>
      </c>
      <c r="G1771" s="681" t="s">
        <v>4506</v>
      </c>
      <c r="H1771" s="681" t="s">
        <v>4428</v>
      </c>
      <c r="I1771" s="682">
        <v>70</v>
      </c>
    </row>
    <row r="1772" spans="2:9">
      <c r="B1772" s="681" t="s">
        <v>4507</v>
      </c>
      <c r="C1772" s="681" t="s">
        <v>4402</v>
      </c>
      <c r="D1772" s="681" t="s">
        <v>975</v>
      </c>
      <c r="E1772" s="681" t="s">
        <v>4508</v>
      </c>
      <c r="F1772" s="681" t="s">
        <v>1258</v>
      </c>
      <c r="G1772" s="681" t="s">
        <v>4506</v>
      </c>
      <c r="H1772" s="681" t="s">
        <v>4428</v>
      </c>
      <c r="I1772" s="682">
        <v>11.4</v>
      </c>
    </row>
    <row r="1773" spans="2:9">
      <c r="B1773" s="681" t="s">
        <v>4509</v>
      </c>
      <c r="C1773" s="681" t="s">
        <v>4402</v>
      </c>
      <c r="D1773" s="681" t="s">
        <v>975</v>
      </c>
      <c r="E1773" s="681" t="s">
        <v>4510</v>
      </c>
      <c r="F1773" s="681" t="s">
        <v>1258</v>
      </c>
      <c r="G1773" s="681" t="s">
        <v>4506</v>
      </c>
      <c r="H1773" s="681" t="s">
        <v>4428</v>
      </c>
      <c r="I1773" s="682">
        <v>2.6</v>
      </c>
    </row>
    <row r="1774" spans="2:9">
      <c r="B1774" s="681" t="s">
        <v>4511</v>
      </c>
      <c r="C1774" s="681" t="s">
        <v>4402</v>
      </c>
      <c r="D1774" s="681" t="s">
        <v>975</v>
      </c>
      <c r="E1774" s="681" t="s">
        <v>4512</v>
      </c>
      <c r="F1774" s="681" t="s">
        <v>977</v>
      </c>
      <c r="G1774" s="681" t="s">
        <v>1989</v>
      </c>
      <c r="H1774" s="681" t="s">
        <v>4513</v>
      </c>
      <c r="I1774" s="682">
        <v>27.1</v>
      </c>
    </row>
    <row r="1775" spans="2:9">
      <c r="B1775" s="681" t="s">
        <v>4514</v>
      </c>
      <c r="C1775" s="681" t="s">
        <v>4402</v>
      </c>
      <c r="D1775" s="681" t="s">
        <v>975</v>
      </c>
      <c r="E1775" s="681" t="s">
        <v>4515</v>
      </c>
      <c r="F1775" s="681" t="s">
        <v>977</v>
      </c>
      <c r="G1775" s="681" t="s">
        <v>1989</v>
      </c>
      <c r="H1775" s="681" t="s">
        <v>4513</v>
      </c>
      <c r="I1775" s="682">
        <v>230</v>
      </c>
    </row>
    <row r="1776" spans="2:9">
      <c r="B1776" s="681" t="s">
        <v>4516</v>
      </c>
      <c r="C1776" s="681" t="s">
        <v>4402</v>
      </c>
      <c r="D1776" s="681" t="s">
        <v>975</v>
      </c>
      <c r="E1776" s="681" t="s">
        <v>1140</v>
      </c>
      <c r="F1776" s="681" t="s">
        <v>977</v>
      </c>
      <c r="G1776" s="681" t="s">
        <v>1989</v>
      </c>
      <c r="H1776" s="681" t="s">
        <v>4513</v>
      </c>
      <c r="I1776" s="682">
        <v>24.1</v>
      </c>
    </row>
    <row r="1777" spans="2:9">
      <c r="B1777" s="681" t="s">
        <v>4517</v>
      </c>
      <c r="C1777" s="681" t="s">
        <v>4402</v>
      </c>
      <c r="D1777" s="681" t="s">
        <v>975</v>
      </c>
      <c r="E1777" s="681" t="s">
        <v>4518</v>
      </c>
      <c r="F1777" s="681" t="s">
        <v>977</v>
      </c>
      <c r="G1777" s="681" t="s">
        <v>1989</v>
      </c>
      <c r="H1777" s="681" t="s">
        <v>4513</v>
      </c>
      <c r="I1777" s="682">
        <v>28</v>
      </c>
    </row>
    <row r="1778" spans="2:9">
      <c r="B1778" s="681" t="s">
        <v>4519</v>
      </c>
      <c r="C1778" s="681" t="s">
        <v>4402</v>
      </c>
      <c r="D1778" s="681" t="s">
        <v>975</v>
      </c>
      <c r="E1778" s="681" t="s">
        <v>1276</v>
      </c>
      <c r="F1778" s="681" t="s">
        <v>977</v>
      </c>
      <c r="G1778" s="681" t="s">
        <v>1989</v>
      </c>
      <c r="H1778" s="681" t="s">
        <v>4513</v>
      </c>
      <c r="I1778" s="682">
        <v>61.5</v>
      </c>
    </row>
    <row r="1779" spans="2:9">
      <c r="B1779" s="681" t="s">
        <v>4520</v>
      </c>
      <c r="C1779" s="681" t="s">
        <v>4402</v>
      </c>
      <c r="D1779" s="681" t="s">
        <v>975</v>
      </c>
      <c r="E1779" s="681" t="s">
        <v>4521</v>
      </c>
      <c r="F1779" s="681" t="s">
        <v>977</v>
      </c>
      <c r="G1779" s="681" t="s">
        <v>1989</v>
      </c>
      <c r="H1779" s="681" t="s">
        <v>4513</v>
      </c>
      <c r="I1779" s="682">
        <v>36.9</v>
      </c>
    </row>
    <row r="1780" spans="2:9">
      <c r="B1780" s="681" t="s">
        <v>4522</v>
      </c>
      <c r="C1780" s="681" t="s">
        <v>4402</v>
      </c>
      <c r="D1780" s="681" t="s">
        <v>975</v>
      </c>
      <c r="E1780" s="681" t="s">
        <v>4523</v>
      </c>
      <c r="F1780" s="681" t="s">
        <v>977</v>
      </c>
      <c r="G1780" s="681" t="s">
        <v>1989</v>
      </c>
      <c r="H1780" s="681" t="s">
        <v>4513</v>
      </c>
      <c r="I1780" s="682">
        <v>19</v>
      </c>
    </row>
    <row r="1781" spans="2:9">
      <c r="B1781" s="681" t="s">
        <v>4524</v>
      </c>
      <c r="C1781" s="681" t="s">
        <v>4402</v>
      </c>
      <c r="D1781" s="681" t="s">
        <v>975</v>
      </c>
      <c r="E1781" s="681" t="s">
        <v>4525</v>
      </c>
      <c r="F1781" s="681" t="s">
        <v>977</v>
      </c>
      <c r="G1781" s="681" t="s">
        <v>1989</v>
      </c>
      <c r="H1781" s="681" t="s">
        <v>4513</v>
      </c>
      <c r="I1781" s="682">
        <v>26</v>
      </c>
    </row>
    <row r="1782" spans="2:9">
      <c r="B1782" s="681" t="s">
        <v>4526</v>
      </c>
      <c r="C1782" s="681" t="s">
        <v>4402</v>
      </c>
      <c r="D1782" s="681" t="s">
        <v>975</v>
      </c>
      <c r="E1782" s="681" t="s">
        <v>4527</v>
      </c>
      <c r="F1782" s="681" t="s">
        <v>977</v>
      </c>
      <c r="G1782" s="681" t="s">
        <v>1989</v>
      </c>
      <c r="H1782" s="681" t="s">
        <v>4513</v>
      </c>
      <c r="I1782" s="682">
        <v>33</v>
      </c>
    </row>
    <row r="1783" spans="2:9">
      <c r="B1783" s="681" t="s">
        <v>4528</v>
      </c>
      <c r="C1783" s="681" t="s">
        <v>4402</v>
      </c>
      <c r="D1783" s="681" t="s">
        <v>975</v>
      </c>
      <c r="E1783" s="681" t="s">
        <v>4529</v>
      </c>
      <c r="F1783" s="681" t="s">
        <v>977</v>
      </c>
      <c r="G1783" s="681" t="s">
        <v>1989</v>
      </c>
      <c r="H1783" s="681" t="s">
        <v>4513</v>
      </c>
      <c r="I1783" s="682">
        <v>11.5</v>
      </c>
    </row>
    <row r="1784" spans="2:9">
      <c r="B1784" s="681" t="s">
        <v>4530</v>
      </c>
      <c r="C1784" s="681" t="s">
        <v>4402</v>
      </c>
      <c r="D1784" s="681" t="s">
        <v>975</v>
      </c>
      <c r="E1784" s="681" t="s">
        <v>4531</v>
      </c>
      <c r="F1784" s="681" t="s">
        <v>977</v>
      </c>
      <c r="G1784" s="681" t="s">
        <v>1989</v>
      </c>
      <c r="H1784" s="681" t="s">
        <v>4513</v>
      </c>
      <c r="I1784" s="682">
        <v>9.1</v>
      </c>
    </row>
    <row r="1785" spans="2:9">
      <c r="B1785" s="681" t="s">
        <v>4532</v>
      </c>
      <c r="C1785" s="681" t="s">
        <v>4402</v>
      </c>
      <c r="D1785" s="681" t="s">
        <v>975</v>
      </c>
      <c r="E1785" s="681" t="s">
        <v>4533</v>
      </c>
      <c r="F1785" s="681" t="s">
        <v>977</v>
      </c>
      <c r="G1785" s="681" t="s">
        <v>1989</v>
      </c>
      <c r="H1785" s="681" t="s">
        <v>4513</v>
      </c>
      <c r="I1785" s="682">
        <v>11.5</v>
      </c>
    </row>
    <row r="1786" spans="2:9">
      <c r="B1786" s="681" t="s">
        <v>4534</v>
      </c>
      <c r="C1786" s="681" t="s">
        <v>4402</v>
      </c>
      <c r="D1786" s="681" t="s">
        <v>975</v>
      </c>
      <c r="E1786" s="681" t="s">
        <v>4535</v>
      </c>
      <c r="F1786" s="681" t="s">
        <v>946</v>
      </c>
      <c r="G1786" s="681" t="s">
        <v>3229</v>
      </c>
      <c r="H1786" s="681" t="s">
        <v>4513</v>
      </c>
      <c r="I1786" s="682">
        <v>18.7</v>
      </c>
    </row>
    <row r="1787" spans="2:9">
      <c r="B1787" s="681" t="s">
        <v>4536</v>
      </c>
      <c r="C1787" s="681" t="s">
        <v>4402</v>
      </c>
      <c r="D1787" s="681" t="s">
        <v>975</v>
      </c>
      <c r="E1787" s="681" t="s">
        <v>4537</v>
      </c>
      <c r="F1787" s="681" t="s">
        <v>946</v>
      </c>
      <c r="G1787" s="681" t="s">
        <v>3229</v>
      </c>
      <c r="H1787" s="681" t="s">
        <v>4513</v>
      </c>
      <c r="I1787" s="682">
        <v>27</v>
      </c>
    </row>
    <row r="1788" spans="2:9">
      <c r="B1788" s="681" t="s">
        <v>4538</v>
      </c>
      <c r="C1788" s="681" t="s">
        <v>4402</v>
      </c>
      <c r="D1788" s="681" t="s">
        <v>975</v>
      </c>
      <c r="E1788" s="681" t="s">
        <v>4539</v>
      </c>
      <c r="F1788" s="681" t="s">
        <v>946</v>
      </c>
      <c r="G1788" s="681" t="s">
        <v>3229</v>
      </c>
      <c r="H1788" s="681" t="s">
        <v>4513</v>
      </c>
      <c r="I1788" s="682">
        <v>27.5</v>
      </c>
    </row>
    <row r="1789" spans="2:9">
      <c r="B1789" s="681" t="s">
        <v>4540</v>
      </c>
      <c r="C1789" s="681" t="s">
        <v>4402</v>
      </c>
      <c r="D1789" s="681" t="s">
        <v>975</v>
      </c>
      <c r="E1789" s="681" t="s">
        <v>4541</v>
      </c>
      <c r="F1789" s="681" t="s">
        <v>946</v>
      </c>
      <c r="G1789" s="681" t="s">
        <v>3229</v>
      </c>
      <c r="H1789" s="681" t="s">
        <v>4513</v>
      </c>
      <c r="I1789" s="682">
        <v>6.8</v>
      </c>
    </row>
    <row r="1790" spans="2:9">
      <c r="B1790" s="681" t="s">
        <v>4542</v>
      </c>
      <c r="C1790" s="681" t="s">
        <v>4402</v>
      </c>
      <c r="D1790" s="681" t="s">
        <v>975</v>
      </c>
      <c r="E1790" s="681" t="s">
        <v>4543</v>
      </c>
      <c r="F1790" s="681" t="s">
        <v>946</v>
      </c>
      <c r="G1790" s="681" t="s">
        <v>3229</v>
      </c>
      <c r="H1790" s="681" t="s">
        <v>4513</v>
      </c>
      <c r="I1790" s="682">
        <v>25</v>
      </c>
    </row>
    <row r="1791" spans="2:9">
      <c r="B1791" s="681" t="s">
        <v>4544</v>
      </c>
      <c r="C1791" s="681" t="s">
        <v>4402</v>
      </c>
      <c r="D1791" s="681" t="s">
        <v>975</v>
      </c>
      <c r="E1791" s="681" t="s">
        <v>4545</v>
      </c>
      <c r="F1791" s="681" t="s">
        <v>946</v>
      </c>
      <c r="G1791" s="681" t="s">
        <v>3229</v>
      </c>
      <c r="H1791" s="681" t="s">
        <v>4513</v>
      </c>
      <c r="I1791" s="682">
        <v>20</v>
      </c>
    </row>
    <row r="1792" spans="2:9">
      <c r="B1792" s="681" t="s">
        <v>4546</v>
      </c>
      <c r="C1792" s="681" t="s">
        <v>4402</v>
      </c>
      <c r="D1792" s="681" t="s">
        <v>975</v>
      </c>
      <c r="E1792" s="681" t="s">
        <v>4547</v>
      </c>
      <c r="F1792" s="681" t="s">
        <v>946</v>
      </c>
      <c r="G1792" s="681" t="s">
        <v>3229</v>
      </c>
      <c r="H1792" s="681" t="s">
        <v>4513</v>
      </c>
      <c r="I1792" s="682">
        <v>7.1</v>
      </c>
    </row>
    <row r="1793" spans="2:9">
      <c r="B1793" s="681" t="s">
        <v>4548</v>
      </c>
      <c r="C1793" s="681" t="s">
        <v>4402</v>
      </c>
      <c r="D1793" s="681" t="s">
        <v>975</v>
      </c>
      <c r="E1793" s="681" t="s">
        <v>4549</v>
      </c>
      <c r="F1793" s="681" t="s">
        <v>946</v>
      </c>
      <c r="G1793" s="681" t="s">
        <v>3229</v>
      </c>
      <c r="H1793" s="681" t="s">
        <v>4513</v>
      </c>
      <c r="I1793" s="682">
        <v>3.7</v>
      </c>
    </row>
    <row r="1794" spans="2:9">
      <c r="B1794" s="681" t="s">
        <v>4550</v>
      </c>
      <c r="C1794" s="681" t="s">
        <v>4402</v>
      </c>
      <c r="D1794" s="681" t="s">
        <v>975</v>
      </c>
      <c r="E1794" s="681" t="s">
        <v>2400</v>
      </c>
      <c r="F1794" s="681" t="s">
        <v>946</v>
      </c>
      <c r="G1794" s="681" t="s">
        <v>3229</v>
      </c>
      <c r="H1794" s="681" t="s">
        <v>4513</v>
      </c>
      <c r="I1794" s="682">
        <v>35</v>
      </c>
    </row>
    <row r="1795" spans="2:9">
      <c r="B1795" s="681" t="s">
        <v>4551</v>
      </c>
      <c r="C1795" s="681" t="s">
        <v>4402</v>
      </c>
      <c r="D1795" s="681" t="s">
        <v>975</v>
      </c>
      <c r="E1795" s="681" t="s">
        <v>3992</v>
      </c>
      <c r="F1795" s="681" t="s">
        <v>946</v>
      </c>
      <c r="G1795" s="681" t="s">
        <v>3229</v>
      </c>
      <c r="H1795" s="681" t="s">
        <v>4513</v>
      </c>
      <c r="I1795" s="682">
        <v>2.9</v>
      </c>
    </row>
    <row r="1796" spans="2:9">
      <c r="B1796" s="681" t="s">
        <v>4552</v>
      </c>
      <c r="C1796" s="681" t="s">
        <v>4402</v>
      </c>
      <c r="D1796" s="681" t="s">
        <v>975</v>
      </c>
      <c r="E1796" s="681" t="s">
        <v>4553</v>
      </c>
      <c r="F1796" s="681" t="s">
        <v>946</v>
      </c>
      <c r="G1796" s="681" t="s">
        <v>3229</v>
      </c>
      <c r="H1796" s="681" t="s">
        <v>4513</v>
      </c>
      <c r="I1796" s="682">
        <v>2.9</v>
      </c>
    </row>
    <row r="1797" spans="2:9">
      <c r="B1797" s="681" t="s">
        <v>4554</v>
      </c>
      <c r="C1797" s="681" t="s">
        <v>4402</v>
      </c>
      <c r="D1797" s="681" t="s">
        <v>975</v>
      </c>
      <c r="E1797" s="681" t="s">
        <v>4555</v>
      </c>
      <c r="F1797" s="681" t="s">
        <v>946</v>
      </c>
      <c r="G1797" s="681" t="s">
        <v>4439</v>
      </c>
      <c r="H1797" s="681" t="s">
        <v>4513</v>
      </c>
      <c r="I1797" s="682">
        <v>36.5</v>
      </c>
    </row>
    <row r="1798" spans="2:9">
      <c r="B1798" s="681" t="s">
        <v>4556</v>
      </c>
      <c r="C1798" s="681" t="s">
        <v>4402</v>
      </c>
      <c r="D1798" s="681" t="s">
        <v>975</v>
      </c>
      <c r="E1798" s="681" t="s">
        <v>4557</v>
      </c>
      <c r="F1798" s="681" t="s">
        <v>946</v>
      </c>
      <c r="G1798" s="681" t="s">
        <v>4439</v>
      </c>
      <c r="H1798" s="681" t="s">
        <v>4513</v>
      </c>
      <c r="I1798" s="682">
        <v>16</v>
      </c>
    </row>
    <row r="1799" spans="2:9">
      <c r="B1799" s="681" t="s">
        <v>4558</v>
      </c>
      <c r="C1799" s="681" t="s">
        <v>4402</v>
      </c>
      <c r="D1799" s="681" t="s">
        <v>975</v>
      </c>
      <c r="E1799" s="681" t="s">
        <v>4559</v>
      </c>
      <c r="F1799" s="681" t="s">
        <v>946</v>
      </c>
      <c r="G1799" s="681" t="s">
        <v>4439</v>
      </c>
      <c r="H1799" s="681" t="s">
        <v>4513</v>
      </c>
      <c r="I1799" s="682">
        <v>50</v>
      </c>
    </row>
    <row r="1800" spans="2:9">
      <c r="B1800" s="681" t="s">
        <v>4560</v>
      </c>
      <c r="C1800" s="681" t="s">
        <v>4402</v>
      </c>
      <c r="D1800" s="681" t="s">
        <v>975</v>
      </c>
      <c r="E1800" s="681" t="s">
        <v>4561</v>
      </c>
      <c r="F1800" s="681" t="s">
        <v>946</v>
      </c>
      <c r="G1800" s="681" t="s">
        <v>4442</v>
      </c>
      <c r="H1800" s="681" t="s">
        <v>4513</v>
      </c>
      <c r="I1800" s="682">
        <v>35</v>
      </c>
    </row>
    <row r="1801" spans="2:9">
      <c r="B1801" s="681" t="s">
        <v>4562</v>
      </c>
      <c r="C1801" s="681" t="s">
        <v>4402</v>
      </c>
      <c r="D1801" s="681" t="s">
        <v>975</v>
      </c>
      <c r="E1801" s="681" t="s">
        <v>4563</v>
      </c>
      <c r="F1801" s="681" t="s">
        <v>946</v>
      </c>
      <c r="G1801" s="681" t="s">
        <v>4442</v>
      </c>
      <c r="H1801" s="681" t="s">
        <v>4513</v>
      </c>
      <c r="I1801" s="682">
        <v>44</v>
      </c>
    </row>
    <row r="1802" spans="2:9">
      <c r="B1802" s="681" t="s">
        <v>4564</v>
      </c>
      <c r="C1802" s="681" t="s">
        <v>4402</v>
      </c>
      <c r="D1802" s="681" t="s">
        <v>975</v>
      </c>
      <c r="E1802" s="681" t="s">
        <v>4565</v>
      </c>
      <c r="F1802" s="681" t="s">
        <v>946</v>
      </c>
      <c r="G1802" s="681" t="s">
        <v>4442</v>
      </c>
      <c r="H1802" s="681" t="s">
        <v>4513</v>
      </c>
      <c r="I1802" s="682">
        <v>41.5</v>
      </c>
    </row>
    <row r="1803" spans="2:9">
      <c r="B1803" s="681" t="s">
        <v>4566</v>
      </c>
      <c r="C1803" s="681" t="s">
        <v>4402</v>
      </c>
      <c r="D1803" s="681" t="s">
        <v>975</v>
      </c>
      <c r="E1803" s="681" t="s">
        <v>4567</v>
      </c>
      <c r="F1803" s="681" t="s">
        <v>946</v>
      </c>
      <c r="G1803" s="681" t="s">
        <v>4442</v>
      </c>
      <c r="H1803" s="681" t="s">
        <v>4513</v>
      </c>
      <c r="I1803" s="682">
        <v>38</v>
      </c>
    </row>
    <row r="1804" spans="2:9">
      <c r="B1804" s="681" t="s">
        <v>4568</v>
      </c>
      <c r="C1804" s="681" t="s">
        <v>4402</v>
      </c>
      <c r="D1804" s="681" t="s">
        <v>975</v>
      </c>
      <c r="E1804" s="681" t="s">
        <v>3703</v>
      </c>
      <c r="F1804" s="681" t="s">
        <v>946</v>
      </c>
      <c r="G1804" s="681" t="s">
        <v>3925</v>
      </c>
      <c r="H1804" s="681" t="s">
        <v>4513</v>
      </c>
      <c r="I1804" s="682">
        <v>50.8</v>
      </c>
    </row>
    <row r="1805" spans="2:9">
      <c r="B1805" s="681" t="s">
        <v>4569</v>
      </c>
      <c r="C1805" s="681" t="s">
        <v>4402</v>
      </c>
      <c r="D1805" s="681" t="s">
        <v>975</v>
      </c>
      <c r="E1805" s="681" t="s">
        <v>4570</v>
      </c>
      <c r="F1805" s="681" t="s">
        <v>946</v>
      </c>
      <c r="G1805" s="681" t="s">
        <v>3925</v>
      </c>
      <c r="H1805" s="681" t="s">
        <v>4513</v>
      </c>
      <c r="I1805" s="682">
        <v>34</v>
      </c>
    </row>
    <row r="1806" spans="2:9">
      <c r="B1806" s="681" t="s">
        <v>4571</v>
      </c>
      <c r="C1806" s="681" t="s">
        <v>4402</v>
      </c>
      <c r="D1806" s="681" t="s">
        <v>975</v>
      </c>
      <c r="E1806" s="681" t="s">
        <v>4572</v>
      </c>
      <c r="F1806" s="681" t="s">
        <v>946</v>
      </c>
      <c r="G1806" s="681" t="s">
        <v>3925</v>
      </c>
      <c r="H1806" s="681" t="s">
        <v>4513</v>
      </c>
      <c r="I1806" s="682">
        <v>28.1</v>
      </c>
    </row>
    <row r="1807" spans="2:9">
      <c r="B1807" s="681" t="s">
        <v>4573</v>
      </c>
      <c r="C1807" s="681" t="s">
        <v>4402</v>
      </c>
      <c r="D1807" s="681" t="s">
        <v>975</v>
      </c>
      <c r="E1807" s="681" t="s">
        <v>4574</v>
      </c>
      <c r="F1807" s="681" t="s">
        <v>946</v>
      </c>
      <c r="G1807" s="681" t="s">
        <v>3925</v>
      </c>
      <c r="H1807" s="681" t="s">
        <v>4513</v>
      </c>
      <c r="I1807" s="682">
        <v>96</v>
      </c>
    </row>
    <row r="1808" spans="2:9">
      <c r="B1808" s="681" t="s">
        <v>4575</v>
      </c>
      <c r="C1808" s="681" t="s">
        <v>4402</v>
      </c>
      <c r="D1808" s="681" t="s">
        <v>975</v>
      </c>
      <c r="E1808" s="681" t="s">
        <v>1930</v>
      </c>
      <c r="F1808" s="681" t="s">
        <v>946</v>
      </c>
      <c r="G1808" s="681" t="s">
        <v>3925</v>
      </c>
      <c r="H1808" s="681" t="s">
        <v>4513</v>
      </c>
      <c r="I1808" s="682">
        <v>9.4</v>
      </c>
    </row>
    <row r="1809" spans="2:9">
      <c r="B1809" s="681" t="s">
        <v>4576</v>
      </c>
      <c r="C1809" s="681" t="s">
        <v>4402</v>
      </c>
      <c r="D1809" s="681" t="s">
        <v>975</v>
      </c>
      <c r="E1809" s="681" t="s">
        <v>2156</v>
      </c>
      <c r="F1809" s="681" t="s">
        <v>946</v>
      </c>
      <c r="G1809" s="681" t="s">
        <v>3925</v>
      </c>
      <c r="H1809" s="681" t="s">
        <v>4513</v>
      </c>
      <c r="I1809" s="682">
        <v>6.8</v>
      </c>
    </row>
    <row r="1810" spans="2:9">
      <c r="B1810" s="681" t="s">
        <v>4577</v>
      </c>
      <c r="C1810" s="681" t="s">
        <v>4402</v>
      </c>
      <c r="D1810" s="681" t="s">
        <v>975</v>
      </c>
      <c r="E1810" s="681" t="s">
        <v>4578</v>
      </c>
      <c r="F1810" s="681" t="s">
        <v>1258</v>
      </c>
      <c r="G1810" s="681" t="s">
        <v>4579</v>
      </c>
      <c r="H1810" s="681" t="s">
        <v>4513</v>
      </c>
      <c r="I1810" s="682">
        <v>14.5</v>
      </c>
    </row>
    <row r="1811" spans="2:9">
      <c r="B1811" s="681" t="s">
        <v>4580</v>
      </c>
      <c r="C1811" s="681" t="s">
        <v>4402</v>
      </c>
      <c r="D1811" s="681" t="s">
        <v>975</v>
      </c>
      <c r="E1811" s="681" t="s">
        <v>4581</v>
      </c>
      <c r="F1811" s="681" t="s">
        <v>1258</v>
      </c>
      <c r="G1811" s="681" t="s">
        <v>4582</v>
      </c>
      <c r="H1811" s="681" t="s">
        <v>4513</v>
      </c>
      <c r="I1811" s="682">
        <v>58</v>
      </c>
    </row>
    <row r="1812" spans="2:9">
      <c r="B1812" s="681" t="s">
        <v>4583</v>
      </c>
      <c r="C1812" s="681" t="s">
        <v>4402</v>
      </c>
      <c r="D1812" s="681" t="s">
        <v>975</v>
      </c>
      <c r="E1812" s="681" t="s">
        <v>4584</v>
      </c>
      <c r="F1812" s="681" t="s">
        <v>1258</v>
      </c>
      <c r="G1812" s="681" t="s">
        <v>4585</v>
      </c>
      <c r="H1812" s="681" t="s">
        <v>4513</v>
      </c>
      <c r="I1812" s="682">
        <v>7.1</v>
      </c>
    </row>
    <row r="1813" spans="2:9">
      <c r="B1813" s="681" t="s">
        <v>4586</v>
      </c>
      <c r="C1813" s="681" t="s">
        <v>4402</v>
      </c>
      <c r="D1813" s="681" t="s">
        <v>975</v>
      </c>
      <c r="E1813" s="681" t="s">
        <v>1324</v>
      </c>
      <c r="F1813" s="681" t="s">
        <v>1258</v>
      </c>
      <c r="G1813" s="681" t="s">
        <v>4585</v>
      </c>
      <c r="H1813" s="681" t="s">
        <v>4513</v>
      </c>
      <c r="I1813" s="682">
        <v>20.5</v>
      </c>
    </row>
    <row r="1814" spans="2:9">
      <c r="B1814" s="681" t="s">
        <v>4587</v>
      </c>
      <c r="C1814" s="681" t="s">
        <v>4402</v>
      </c>
      <c r="D1814" s="681" t="s">
        <v>975</v>
      </c>
      <c r="E1814" s="681" t="s">
        <v>4588</v>
      </c>
      <c r="F1814" s="681" t="s">
        <v>1258</v>
      </c>
      <c r="G1814" s="681" t="s">
        <v>4585</v>
      </c>
      <c r="H1814" s="681" t="s">
        <v>4513</v>
      </c>
      <c r="I1814" s="682">
        <v>21.3</v>
      </c>
    </row>
    <row r="1815" spans="2:9">
      <c r="B1815" s="681" t="s">
        <v>4589</v>
      </c>
      <c r="C1815" s="681" t="s">
        <v>4402</v>
      </c>
      <c r="D1815" s="681" t="s">
        <v>975</v>
      </c>
      <c r="E1815" s="681" t="s">
        <v>4590</v>
      </c>
      <c r="F1815" s="681" t="s">
        <v>1258</v>
      </c>
      <c r="G1815" s="681" t="s">
        <v>4458</v>
      </c>
      <c r="H1815" s="681" t="s">
        <v>4513</v>
      </c>
      <c r="I1815" s="682">
        <v>41</v>
      </c>
    </row>
    <row r="1816" spans="2:9">
      <c r="B1816" s="681" t="s">
        <v>4591</v>
      </c>
      <c r="C1816" s="681" t="s">
        <v>4402</v>
      </c>
      <c r="D1816" s="681" t="s">
        <v>975</v>
      </c>
      <c r="E1816" s="681" t="s">
        <v>4592</v>
      </c>
      <c r="F1816" s="681" t="s">
        <v>1258</v>
      </c>
      <c r="G1816" s="681" t="s">
        <v>4458</v>
      </c>
      <c r="H1816" s="681" t="s">
        <v>4513</v>
      </c>
      <c r="I1816" s="682">
        <v>186</v>
      </c>
    </row>
    <row r="1817" spans="2:9">
      <c r="B1817" s="681" t="s">
        <v>4593</v>
      </c>
      <c r="C1817" s="681" t="s">
        <v>4402</v>
      </c>
      <c r="D1817" s="681" t="s">
        <v>975</v>
      </c>
      <c r="E1817" s="681" t="s">
        <v>4594</v>
      </c>
      <c r="F1817" s="681" t="s">
        <v>1258</v>
      </c>
      <c r="G1817" s="681" t="s">
        <v>3466</v>
      </c>
      <c r="H1817" s="681" t="s">
        <v>4513</v>
      </c>
      <c r="I1817" s="682">
        <v>30</v>
      </c>
    </row>
    <row r="1818" spans="2:9">
      <c r="B1818" s="681" t="s">
        <v>4595</v>
      </c>
      <c r="C1818" s="681" t="s">
        <v>4402</v>
      </c>
      <c r="D1818" s="681" t="s">
        <v>975</v>
      </c>
      <c r="E1818" s="681" t="s">
        <v>4596</v>
      </c>
      <c r="F1818" s="681" t="s">
        <v>1258</v>
      </c>
      <c r="G1818" s="681" t="s">
        <v>3466</v>
      </c>
      <c r="H1818" s="681" t="s">
        <v>4513</v>
      </c>
      <c r="I1818" s="682">
        <v>44.7</v>
      </c>
    </row>
    <row r="1819" spans="2:9">
      <c r="B1819" s="681" t="s">
        <v>4597</v>
      </c>
      <c r="C1819" s="681" t="s">
        <v>4402</v>
      </c>
      <c r="D1819" s="681" t="s">
        <v>975</v>
      </c>
      <c r="E1819" s="681" t="s">
        <v>4598</v>
      </c>
      <c r="F1819" s="681" t="s">
        <v>1258</v>
      </c>
      <c r="G1819" s="681" t="s">
        <v>3466</v>
      </c>
      <c r="H1819" s="681" t="s">
        <v>4513</v>
      </c>
      <c r="I1819" s="682">
        <v>4.9000000000000004</v>
      </c>
    </row>
    <row r="1820" spans="2:9">
      <c r="B1820" s="681" t="s">
        <v>4599</v>
      </c>
      <c r="C1820" s="681" t="s">
        <v>4402</v>
      </c>
      <c r="D1820" s="681" t="s">
        <v>975</v>
      </c>
      <c r="E1820" s="681" t="s">
        <v>4600</v>
      </c>
      <c r="F1820" s="681" t="s">
        <v>1258</v>
      </c>
      <c r="G1820" s="681" t="s">
        <v>3469</v>
      </c>
      <c r="H1820" s="681" t="s">
        <v>4513</v>
      </c>
      <c r="I1820" s="682">
        <v>11.9</v>
      </c>
    </row>
    <row r="1821" spans="2:9">
      <c r="B1821" s="681" t="s">
        <v>4601</v>
      </c>
      <c r="C1821" s="681" t="s">
        <v>4402</v>
      </c>
      <c r="D1821" s="681" t="s">
        <v>975</v>
      </c>
      <c r="E1821" s="681" t="s">
        <v>4602</v>
      </c>
      <c r="F1821" s="681" t="s">
        <v>1258</v>
      </c>
      <c r="G1821" s="681" t="s">
        <v>3469</v>
      </c>
      <c r="H1821" s="681" t="s">
        <v>4513</v>
      </c>
      <c r="I1821" s="682">
        <v>11.5</v>
      </c>
    </row>
    <row r="1822" spans="2:9">
      <c r="B1822" s="681" t="s">
        <v>4603</v>
      </c>
      <c r="C1822" s="681" t="s">
        <v>4402</v>
      </c>
      <c r="D1822" s="681" t="s">
        <v>975</v>
      </c>
      <c r="E1822" s="681" t="s">
        <v>4604</v>
      </c>
      <c r="F1822" s="681" t="s">
        <v>1258</v>
      </c>
      <c r="G1822" s="681" t="s">
        <v>3469</v>
      </c>
      <c r="H1822" s="681" t="s">
        <v>4513</v>
      </c>
      <c r="I1822" s="682">
        <v>7</v>
      </c>
    </row>
    <row r="1823" spans="2:9">
      <c r="B1823" s="681" t="s">
        <v>4605</v>
      </c>
      <c r="C1823" s="681" t="s">
        <v>4402</v>
      </c>
      <c r="D1823" s="681" t="s">
        <v>975</v>
      </c>
      <c r="E1823" s="681" t="s">
        <v>3063</v>
      </c>
      <c r="F1823" s="681" t="s">
        <v>1258</v>
      </c>
      <c r="G1823" s="681" t="s">
        <v>4606</v>
      </c>
      <c r="H1823" s="681" t="s">
        <v>4513</v>
      </c>
      <c r="I1823" s="682">
        <v>6.6</v>
      </c>
    </row>
    <row r="1824" spans="2:9">
      <c r="B1824" s="681" t="s">
        <v>4607</v>
      </c>
      <c r="C1824" s="681" t="s">
        <v>4402</v>
      </c>
      <c r="D1824" s="681" t="s">
        <v>975</v>
      </c>
      <c r="E1824" s="681" t="s">
        <v>1252</v>
      </c>
      <c r="F1824" s="681" t="s">
        <v>1258</v>
      </c>
      <c r="G1824" s="681" t="s">
        <v>4608</v>
      </c>
      <c r="H1824" s="681" t="s">
        <v>4513</v>
      </c>
      <c r="I1824" s="682">
        <v>17.100000000000001</v>
      </c>
    </row>
    <row r="1825" spans="2:9">
      <c r="B1825" s="681" t="s">
        <v>4609</v>
      </c>
      <c r="C1825" s="681" t="s">
        <v>4402</v>
      </c>
      <c r="D1825" s="681" t="s">
        <v>975</v>
      </c>
      <c r="E1825" s="681" t="s">
        <v>4610</v>
      </c>
      <c r="F1825" s="681" t="s">
        <v>1258</v>
      </c>
      <c r="G1825" s="681" t="s">
        <v>4608</v>
      </c>
      <c r="H1825" s="681" t="s">
        <v>4513</v>
      </c>
      <c r="I1825" s="682">
        <v>35.200000000000003</v>
      </c>
    </row>
    <row r="1826" spans="2:9">
      <c r="B1826" s="681" t="s">
        <v>4611</v>
      </c>
      <c r="C1826" s="681" t="s">
        <v>4402</v>
      </c>
      <c r="D1826" s="681" t="s">
        <v>975</v>
      </c>
      <c r="E1826" s="681" t="s">
        <v>4612</v>
      </c>
      <c r="F1826" s="681" t="s">
        <v>1258</v>
      </c>
      <c r="G1826" s="681" t="s">
        <v>4492</v>
      </c>
      <c r="H1826" s="681" t="s">
        <v>4513</v>
      </c>
      <c r="I1826" s="682">
        <v>24</v>
      </c>
    </row>
    <row r="1827" spans="2:9">
      <c r="B1827" s="681" t="s">
        <v>4613</v>
      </c>
      <c r="C1827" s="681" t="s">
        <v>4402</v>
      </c>
      <c r="D1827" s="681" t="s">
        <v>975</v>
      </c>
      <c r="E1827" s="681" t="s">
        <v>4614</v>
      </c>
      <c r="F1827" s="681" t="s">
        <v>1258</v>
      </c>
      <c r="G1827" s="681" t="s">
        <v>4615</v>
      </c>
      <c r="H1827" s="681" t="s">
        <v>4513</v>
      </c>
      <c r="I1827" s="682">
        <v>66.7</v>
      </c>
    </row>
    <row r="1828" spans="2:9">
      <c r="B1828" s="681" t="s">
        <v>4616</v>
      </c>
      <c r="C1828" s="681" t="s">
        <v>4402</v>
      </c>
      <c r="D1828" s="681" t="s">
        <v>975</v>
      </c>
      <c r="E1828" s="681" t="s">
        <v>4617</v>
      </c>
      <c r="F1828" s="681" t="s">
        <v>1258</v>
      </c>
      <c r="G1828" s="681" t="s">
        <v>4615</v>
      </c>
      <c r="H1828" s="681" t="s">
        <v>4513</v>
      </c>
      <c r="I1828" s="682">
        <v>3.9</v>
      </c>
    </row>
    <row r="1829" spans="2:9">
      <c r="B1829" s="681" t="s">
        <v>4618</v>
      </c>
      <c r="C1829" s="681" t="s">
        <v>4402</v>
      </c>
      <c r="D1829" s="681" t="s">
        <v>975</v>
      </c>
      <c r="E1829" s="681" t="s">
        <v>4619</v>
      </c>
      <c r="F1829" s="681" t="s">
        <v>1258</v>
      </c>
      <c r="G1829" s="681" t="s">
        <v>4615</v>
      </c>
      <c r="H1829" s="681" t="s">
        <v>4513</v>
      </c>
      <c r="I1829" s="682">
        <v>25.6</v>
      </c>
    </row>
    <row r="1830" spans="2:9">
      <c r="B1830" s="681" t="s">
        <v>4620</v>
      </c>
      <c r="C1830" s="681" t="s">
        <v>4402</v>
      </c>
      <c r="D1830" s="681" t="s">
        <v>975</v>
      </c>
      <c r="E1830" s="681" t="s">
        <v>4621</v>
      </c>
      <c r="F1830" s="681" t="s">
        <v>1258</v>
      </c>
      <c r="G1830" s="681" t="s">
        <v>4615</v>
      </c>
      <c r="H1830" s="681" t="s">
        <v>4513</v>
      </c>
      <c r="I1830" s="682">
        <v>26.2</v>
      </c>
    </row>
    <row r="1831" spans="2:9">
      <c r="B1831" s="681" t="s">
        <v>4622</v>
      </c>
      <c r="C1831" s="681" t="s">
        <v>4402</v>
      </c>
      <c r="D1831" s="681" t="s">
        <v>975</v>
      </c>
      <c r="E1831" s="681" t="s">
        <v>4623</v>
      </c>
      <c r="F1831" s="681" t="s">
        <v>1258</v>
      </c>
      <c r="G1831" s="681" t="s">
        <v>4615</v>
      </c>
      <c r="H1831" s="681" t="s">
        <v>4513</v>
      </c>
      <c r="I1831" s="682">
        <v>23</v>
      </c>
    </row>
    <row r="1832" spans="2:9">
      <c r="B1832" s="681" t="s">
        <v>4624</v>
      </c>
      <c r="C1832" s="681" t="s">
        <v>4402</v>
      </c>
      <c r="D1832" s="681" t="s">
        <v>975</v>
      </c>
      <c r="E1832" s="681" t="s">
        <v>4625</v>
      </c>
      <c r="F1832" s="681" t="s">
        <v>1258</v>
      </c>
      <c r="G1832" s="681" t="s">
        <v>4615</v>
      </c>
      <c r="H1832" s="681" t="s">
        <v>4513</v>
      </c>
      <c r="I1832" s="682">
        <v>20.2</v>
      </c>
    </row>
    <row r="1833" spans="2:9">
      <c r="B1833" s="681" t="s">
        <v>4626</v>
      </c>
      <c r="C1833" s="681" t="s">
        <v>4402</v>
      </c>
      <c r="D1833" s="681" t="s">
        <v>975</v>
      </c>
      <c r="E1833" s="681" t="s">
        <v>4627</v>
      </c>
      <c r="F1833" s="681" t="s">
        <v>1258</v>
      </c>
      <c r="G1833" s="681" t="s">
        <v>4628</v>
      </c>
      <c r="H1833" s="681" t="s">
        <v>4513</v>
      </c>
      <c r="I1833" s="682">
        <v>44.6</v>
      </c>
    </row>
    <row r="1834" spans="2:9">
      <c r="B1834" s="681" t="s">
        <v>4629</v>
      </c>
      <c r="C1834" s="681" t="s">
        <v>4402</v>
      </c>
      <c r="D1834" s="681" t="s">
        <v>975</v>
      </c>
      <c r="E1834" s="681" t="s">
        <v>4630</v>
      </c>
      <c r="F1834" s="681" t="s">
        <v>1258</v>
      </c>
      <c r="G1834" s="681" t="s">
        <v>4631</v>
      </c>
      <c r="H1834" s="681" t="s">
        <v>4513</v>
      </c>
      <c r="I1834" s="682">
        <v>16.2</v>
      </c>
    </row>
    <row r="1835" spans="2:9">
      <c r="B1835" s="681" t="s">
        <v>4632</v>
      </c>
      <c r="C1835" s="681" t="s">
        <v>4402</v>
      </c>
      <c r="D1835" s="681" t="s">
        <v>975</v>
      </c>
      <c r="E1835" s="681" t="s">
        <v>4633</v>
      </c>
      <c r="F1835" s="681" t="s">
        <v>1258</v>
      </c>
      <c r="G1835" s="681" t="s">
        <v>4631</v>
      </c>
      <c r="H1835" s="681" t="s">
        <v>4513</v>
      </c>
      <c r="I1835" s="682">
        <v>11.7</v>
      </c>
    </row>
    <row r="1836" spans="2:9">
      <c r="B1836" s="681" t="s">
        <v>4634</v>
      </c>
      <c r="C1836" s="681" t="s">
        <v>4635</v>
      </c>
      <c r="D1836" s="681" t="s">
        <v>975</v>
      </c>
      <c r="E1836" s="681" t="s">
        <v>4636</v>
      </c>
      <c r="F1836" s="681" t="s">
        <v>977</v>
      </c>
      <c r="G1836" s="681" t="s">
        <v>4637</v>
      </c>
      <c r="H1836" s="681" t="s">
        <v>4638</v>
      </c>
      <c r="I1836" s="682">
        <v>17.5</v>
      </c>
    </row>
    <row r="1837" spans="2:9">
      <c r="B1837" s="681" t="s">
        <v>4639</v>
      </c>
      <c r="C1837" s="681" t="s">
        <v>4635</v>
      </c>
      <c r="D1837" s="681" t="s">
        <v>975</v>
      </c>
      <c r="E1837" s="681" t="s">
        <v>4640</v>
      </c>
      <c r="F1837" s="681" t="s">
        <v>977</v>
      </c>
      <c r="G1837" s="681" t="s">
        <v>4637</v>
      </c>
      <c r="H1837" s="681" t="s">
        <v>4638</v>
      </c>
      <c r="I1837" s="682">
        <v>29</v>
      </c>
    </row>
    <row r="1838" spans="2:9">
      <c r="B1838" s="681" t="s">
        <v>4641</v>
      </c>
      <c r="C1838" s="681" t="s">
        <v>4635</v>
      </c>
      <c r="D1838" s="681" t="s">
        <v>975</v>
      </c>
      <c r="E1838" s="681" t="s">
        <v>4642</v>
      </c>
      <c r="F1838" s="681" t="s">
        <v>977</v>
      </c>
      <c r="G1838" s="681" t="s">
        <v>4637</v>
      </c>
      <c r="H1838" s="681" t="s">
        <v>4638</v>
      </c>
      <c r="I1838" s="682">
        <v>24.1</v>
      </c>
    </row>
    <row r="1839" spans="2:9">
      <c r="B1839" s="681" t="s">
        <v>4643</v>
      </c>
      <c r="C1839" s="681" t="s">
        <v>4635</v>
      </c>
      <c r="D1839" s="681" t="s">
        <v>975</v>
      </c>
      <c r="E1839" s="681" t="s">
        <v>4644</v>
      </c>
      <c r="F1839" s="681" t="s">
        <v>977</v>
      </c>
      <c r="G1839" s="681" t="s">
        <v>4637</v>
      </c>
      <c r="H1839" s="681" t="s">
        <v>4638</v>
      </c>
      <c r="I1839" s="682">
        <v>10.4</v>
      </c>
    </row>
    <row r="1840" spans="2:9">
      <c r="B1840" s="681" t="s">
        <v>4645</v>
      </c>
      <c r="C1840" s="681" t="s">
        <v>4635</v>
      </c>
      <c r="D1840" s="681" t="s">
        <v>975</v>
      </c>
      <c r="E1840" s="681" t="s">
        <v>4646</v>
      </c>
      <c r="F1840" s="681" t="s">
        <v>977</v>
      </c>
      <c r="G1840" s="681" t="s">
        <v>4637</v>
      </c>
      <c r="H1840" s="681" t="s">
        <v>4638</v>
      </c>
      <c r="I1840" s="682">
        <v>8</v>
      </c>
    </row>
    <row r="1841" spans="2:9">
      <c r="B1841" s="681" t="s">
        <v>4647</v>
      </c>
      <c r="C1841" s="681" t="s">
        <v>4635</v>
      </c>
      <c r="D1841" s="681" t="s">
        <v>975</v>
      </c>
      <c r="E1841" s="681" t="s">
        <v>4648</v>
      </c>
      <c r="F1841" s="681" t="s">
        <v>977</v>
      </c>
      <c r="G1841" s="681" t="s">
        <v>4637</v>
      </c>
      <c r="H1841" s="681" t="s">
        <v>4638</v>
      </c>
      <c r="I1841" s="682">
        <v>11</v>
      </c>
    </row>
    <row r="1842" spans="2:9">
      <c r="B1842" s="681" t="s">
        <v>4649</v>
      </c>
      <c r="C1842" s="681" t="s">
        <v>4635</v>
      </c>
      <c r="D1842" s="681" t="s">
        <v>975</v>
      </c>
      <c r="E1842" s="681" t="s">
        <v>2782</v>
      </c>
      <c r="F1842" s="681" t="s">
        <v>977</v>
      </c>
      <c r="G1842" s="681" t="s">
        <v>4637</v>
      </c>
      <c r="H1842" s="681" t="s">
        <v>4638</v>
      </c>
      <c r="I1842" s="682">
        <v>2.6</v>
      </c>
    </row>
    <row r="1843" spans="2:9">
      <c r="B1843" s="681" t="s">
        <v>4650</v>
      </c>
      <c r="C1843" s="681" t="s">
        <v>4635</v>
      </c>
      <c r="D1843" s="681" t="s">
        <v>975</v>
      </c>
      <c r="E1843" s="681" t="s">
        <v>4651</v>
      </c>
      <c r="F1843" s="681" t="s">
        <v>946</v>
      </c>
      <c r="G1843" s="681" t="s">
        <v>4652</v>
      </c>
      <c r="H1843" s="681" t="s">
        <v>4638</v>
      </c>
      <c r="I1843" s="682">
        <v>13.5</v>
      </c>
    </row>
    <row r="1844" spans="2:9">
      <c r="B1844" s="681" t="s">
        <v>4653</v>
      </c>
      <c r="C1844" s="681" t="s">
        <v>4635</v>
      </c>
      <c r="D1844" s="681" t="s">
        <v>975</v>
      </c>
      <c r="E1844" s="681" t="s">
        <v>4654</v>
      </c>
      <c r="F1844" s="681" t="s">
        <v>946</v>
      </c>
      <c r="G1844" s="681" t="s">
        <v>4652</v>
      </c>
      <c r="H1844" s="681" t="s">
        <v>4638</v>
      </c>
      <c r="I1844" s="682">
        <v>3</v>
      </c>
    </row>
    <row r="1845" spans="2:9">
      <c r="B1845" s="681" t="s">
        <v>4655</v>
      </c>
      <c r="C1845" s="681" t="s">
        <v>4635</v>
      </c>
      <c r="D1845" s="681" t="s">
        <v>975</v>
      </c>
      <c r="E1845" s="681" t="s">
        <v>4656</v>
      </c>
      <c r="F1845" s="681" t="s">
        <v>946</v>
      </c>
      <c r="G1845" s="681" t="s">
        <v>4652</v>
      </c>
      <c r="H1845" s="681" t="s">
        <v>4638</v>
      </c>
      <c r="I1845" s="682">
        <v>7.2</v>
      </c>
    </row>
    <row r="1846" spans="2:9">
      <c r="B1846" s="681" t="s">
        <v>4657</v>
      </c>
      <c r="C1846" s="681" t="s">
        <v>4635</v>
      </c>
      <c r="D1846" s="681" t="s">
        <v>975</v>
      </c>
      <c r="E1846" s="681" t="s">
        <v>4658</v>
      </c>
      <c r="F1846" s="681" t="s">
        <v>946</v>
      </c>
      <c r="G1846" s="681" t="s">
        <v>4652</v>
      </c>
      <c r="H1846" s="681" t="s">
        <v>4638</v>
      </c>
      <c r="I1846" s="682">
        <v>8.4</v>
      </c>
    </row>
    <row r="1847" spans="2:9">
      <c r="B1847" s="681" t="s">
        <v>4659</v>
      </c>
      <c r="C1847" s="681" t="s">
        <v>4635</v>
      </c>
      <c r="D1847" s="681" t="s">
        <v>975</v>
      </c>
      <c r="E1847" s="681" t="s">
        <v>4660</v>
      </c>
      <c r="F1847" s="681" t="s">
        <v>946</v>
      </c>
      <c r="G1847" s="681" t="s">
        <v>4652</v>
      </c>
      <c r="H1847" s="681" t="s">
        <v>4638</v>
      </c>
      <c r="I1847" s="682">
        <v>11.7</v>
      </c>
    </row>
    <row r="1848" spans="2:9">
      <c r="B1848" s="681" t="s">
        <v>4661</v>
      </c>
      <c r="C1848" s="681" t="s">
        <v>4635</v>
      </c>
      <c r="D1848" s="681" t="s">
        <v>975</v>
      </c>
      <c r="E1848" s="681" t="s">
        <v>4662</v>
      </c>
      <c r="F1848" s="681" t="s">
        <v>946</v>
      </c>
      <c r="G1848" s="681" t="s">
        <v>4652</v>
      </c>
      <c r="H1848" s="681" t="s">
        <v>4638</v>
      </c>
      <c r="I1848" s="682">
        <v>5.8</v>
      </c>
    </row>
    <row r="1849" spans="2:9">
      <c r="B1849" s="681" t="s">
        <v>4663</v>
      </c>
      <c r="C1849" s="681" t="s">
        <v>4635</v>
      </c>
      <c r="D1849" s="681" t="s">
        <v>975</v>
      </c>
      <c r="E1849" s="681" t="s">
        <v>1984</v>
      </c>
      <c r="F1849" s="681" t="s">
        <v>946</v>
      </c>
      <c r="G1849" s="681" t="s">
        <v>4652</v>
      </c>
      <c r="H1849" s="681" t="s">
        <v>4638</v>
      </c>
      <c r="I1849" s="682">
        <v>12.1</v>
      </c>
    </row>
    <row r="1850" spans="2:9">
      <c r="B1850" s="681" t="s">
        <v>4664</v>
      </c>
      <c r="C1850" s="681" t="s">
        <v>4635</v>
      </c>
      <c r="D1850" s="681" t="s">
        <v>975</v>
      </c>
      <c r="E1850" s="681" t="s">
        <v>4665</v>
      </c>
      <c r="F1850" s="681" t="s">
        <v>946</v>
      </c>
      <c r="G1850" s="681" t="s">
        <v>4652</v>
      </c>
      <c r="H1850" s="681" t="s">
        <v>4638</v>
      </c>
      <c r="I1850" s="682">
        <v>28</v>
      </c>
    </row>
    <row r="1851" spans="2:9">
      <c r="B1851" s="681" t="s">
        <v>4666</v>
      </c>
      <c r="C1851" s="681" t="s">
        <v>4635</v>
      </c>
      <c r="D1851" s="681" t="s">
        <v>975</v>
      </c>
      <c r="E1851" s="681" t="s">
        <v>4667</v>
      </c>
      <c r="F1851" s="681" t="s">
        <v>946</v>
      </c>
      <c r="G1851" s="681" t="s">
        <v>4652</v>
      </c>
      <c r="H1851" s="681" t="s">
        <v>4638</v>
      </c>
      <c r="I1851" s="682">
        <v>36</v>
      </c>
    </row>
    <row r="1852" spans="2:9">
      <c r="B1852" s="681" t="s">
        <v>4668</v>
      </c>
      <c r="C1852" s="681" t="s">
        <v>4635</v>
      </c>
      <c r="D1852" s="681" t="s">
        <v>975</v>
      </c>
      <c r="E1852" s="681" t="s">
        <v>4669</v>
      </c>
      <c r="F1852" s="681" t="s">
        <v>946</v>
      </c>
      <c r="G1852" s="681" t="s">
        <v>4652</v>
      </c>
      <c r="H1852" s="681" t="s">
        <v>4638</v>
      </c>
      <c r="I1852" s="682">
        <v>27</v>
      </c>
    </row>
    <row r="1853" spans="2:9">
      <c r="B1853" s="681" t="s">
        <v>4670</v>
      </c>
      <c r="C1853" s="681" t="s">
        <v>4635</v>
      </c>
      <c r="D1853" s="681" t="s">
        <v>975</v>
      </c>
      <c r="E1853" s="681" t="s">
        <v>4671</v>
      </c>
      <c r="F1853" s="681" t="s">
        <v>946</v>
      </c>
      <c r="G1853" s="681" t="s">
        <v>4652</v>
      </c>
      <c r="H1853" s="681" t="s">
        <v>4638</v>
      </c>
      <c r="I1853" s="682">
        <v>25.1</v>
      </c>
    </row>
    <row r="1854" spans="2:9">
      <c r="B1854" s="681" t="s">
        <v>4672</v>
      </c>
      <c r="C1854" s="681" t="s">
        <v>4635</v>
      </c>
      <c r="D1854" s="681" t="s">
        <v>975</v>
      </c>
      <c r="E1854" s="681" t="s">
        <v>4673</v>
      </c>
      <c r="F1854" s="681" t="s">
        <v>1258</v>
      </c>
      <c r="G1854" s="681" t="s">
        <v>4674</v>
      </c>
      <c r="H1854" s="681" t="s">
        <v>4638</v>
      </c>
      <c r="I1854" s="682">
        <v>50</v>
      </c>
    </row>
    <row r="1855" spans="2:9">
      <c r="B1855" s="681" t="s">
        <v>4675</v>
      </c>
      <c r="C1855" s="681" t="s">
        <v>4635</v>
      </c>
      <c r="D1855" s="681" t="s">
        <v>975</v>
      </c>
      <c r="E1855" s="681" t="s">
        <v>4676</v>
      </c>
      <c r="F1855" s="681" t="s">
        <v>1258</v>
      </c>
      <c r="G1855" s="681" t="s">
        <v>4674</v>
      </c>
      <c r="H1855" s="681" t="s">
        <v>4638</v>
      </c>
      <c r="I1855" s="682">
        <v>43.7</v>
      </c>
    </row>
    <row r="1856" spans="2:9">
      <c r="B1856" s="681" t="s">
        <v>4677</v>
      </c>
      <c r="C1856" s="681" t="s">
        <v>4635</v>
      </c>
      <c r="D1856" s="681" t="s">
        <v>975</v>
      </c>
      <c r="E1856" s="681" t="s">
        <v>4678</v>
      </c>
      <c r="F1856" s="681" t="s">
        <v>1258</v>
      </c>
      <c r="G1856" s="681" t="s">
        <v>4674</v>
      </c>
      <c r="H1856" s="681" t="s">
        <v>4638</v>
      </c>
      <c r="I1856" s="682">
        <v>15.7</v>
      </c>
    </row>
    <row r="1857" spans="2:9">
      <c r="B1857" s="681" t="s">
        <v>4679</v>
      </c>
      <c r="C1857" s="681" t="s">
        <v>4635</v>
      </c>
      <c r="D1857" s="681" t="s">
        <v>975</v>
      </c>
      <c r="E1857" s="681" t="s">
        <v>4680</v>
      </c>
      <c r="F1857" s="681" t="s">
        <v>1258</v>
      </c>
      <c r="G1857" s="681" t="s">
        <v>4674</v>
      </c>
      <c r="H1857" s="681" t="s">
        <v>4638</v>
      </c>
      <c r="I1857" s="682">
        <v>136</v>
      </c>
    </row>
    <row r="1858" spans="2:9">
      <c r="B1858" s="681" t="s">
        <v>4681</v>
      </c>
      <c r="C1858" s="681" t="s">
        <v>4635</v>
      </c>
      <c r="D1858" s="681" t="s">
        <v>975</v>
      </c>
      <c r="E1858" s="681" t="s">
        <v>4682</v>
      </c>
      <c r="F1858" s="681" t="s">
        <v>1258</v>
      </c>
      <c r="G1858" s="681" t="s">
        <v>4674</v>
      </c>
      <c r="H1858" s="681" t="s">
        <v>4638</v>
      </c>
      <c r="I1858" s="682">
        <v>16</v>
      </c>
    </row>
    <row r="1859" spans="2:9">
      <c r="B1859" s="681" t="s">
        <v>4683</v>
      </c>
      <c r="C1859" s="681" t="s">
        <v>4635</v>
      </c>
      <c r="D1859" s="681" t="s">
        <v>975</v>
      </c>
      <c r="E1859" s="681" t="s">
        <v>4684</v>
      </c>
      <c r="F1859" s="681" t="s">
        <v>1258</v>
      </c>
      <c r="G1859" s="681" t="s">
        <v>4674</v>
      </c>
      <c r="H1859" s="681" t="s">
        <v>4638</v>
      </c>
      <c r="I1859" s="682">
        <v>5.7</v>
      </c>
    </row>
    <row r="1860" spans="2:9">
      <c r="B1860" s="681" t="s">
        <v>4685</v>
      </c>
      <c r="C1860" s="681" t="s">
        <v>4635</v>
      </c>
      <c r="D1860" s="681" t="s">
        <v>975</v>
      </c>
      <c r="E1860" s="681" t="s">
        <v>4682</v>
      </c>
      <c r="F1860" s="681" t="s">
        <v>1258</v>
      </c>
      <c r="G1860" s="681" t="s">
        <v>4674</v>
      </c>
      <c r="H1860" s="681" t="s">
        <v>4638</v>
      </c>
      <c r="I1860" s="682">
        <v>10.6</v>
      </c>
    </row>
    <row r="1861" spans="2:9">
      <c r="B1861" s="681" t="s">
        <v>4686</v>
      </c>
      <c r="C1861" s="681" t="s">
        <v>4635</v>
      </c>
      <c r="D1861" s="681" t="s">
        <v>975</v>
      </c>
      <c r="E1861" s="681" t="s">
        <v>4687</v>
      </c>
      <c r="F1861" s="681" t="s">
        <v>1258</v>
      </c>
      <c r="G1861" s="681" t="s">
        <v>4674</v>
      </c>
      <c r="H1861" s="681" t="s">
        <v>4638</v>
      </c>
      <c r="I1861" s="682">
        <v>4.9000000000000004</v>
      </c>
    </row>
    <row r="1862" spans="2:9">
      <c r="B1862" s="681" t="s">
        <v>4688</v>
      </c>
      <c r="C1862" s="681" t="s">
        <v>4635</v>
      </c>
      <c r="D1862" s="681" t="s">
        <v>975</v>
      </c>
      <c r="E1862" s="681" t="s">
        <v>4689</v>
      </c>
      <c r="F1862" s="681" t="s">
        <v>1258</v>
      </c>
      <c r="G1862" s="681" t="s">
        <v>4674</v>
      </c>
      <c r="H1862" s="681" t="s">
        <v>4638</v>
      </c>
      <c r="I1862" s="682">
        <v>4</v>
      </c>
    </row>
    <row r="1863" spans="2:9">
      <c r="B1863" s="681" t="s">
        <v>4690</v>
      </c>
      <c r="C1863" s="681" t="s">
        <v>4635</v>
      </c>
      <c r="D1863" s="681" t="s">
        <v>975</v>
      </c>
      <c r="E1863" s="681" t="s">
        <v>4691</v>
      </c>
      <c r="F1863" s="681" t="s">
        <v>977</v>
      </c>
      <c r="G1863" s="681" t="s">
        <v>4637</v>
      </c>
      <c r="H1863" s="681" t="s">
        <v>4692</v>
      </c>
      <c r="I1863" s="682">
        <v>15.2</v>
      </c>
    </row>
    <row r="1864" spans="2:9">
      <c r="B1864" s="681" t="s">
        <v>4693</v>
      </c>
      <c r="C1864" s="681" t="s">
        <v>4635</v>
      </c>
      <c r="D1864" s="681" t="s">
        <v>975</v>
      </c>
      <c r="E1864" s="681" t="s">
        <v>1572</v>
      </c>
      <c r="F1864" s="681" t="s">
        <v>977</v>
      </c>
      <c r="G1864" s="681" t="s">
        <v>4637</v>
      </c>
      <c r="H1864" s="681" t="s">
        <v>4692</v>
      </c>
      <c r="I1864" s="682">
        <v>48.6</v>
      </c>
    </row>
    <row r="1865" spans="2:9">
      <c r="B1865" s="681" t="s">
        <v>4694</v>
      </c>
      <c r="C1865" s="681" t="s">
        <v>4635</v>
      </c>
      <c r="D1865" s="681" t="s">
        <v>975</v>
      </c>
      <c r="E1865" s="681" t="s">
        <v>4695</v>
      </c>
      <c r="F1865" s="681" t="s">
        <v>977</v>
      </c>
      <c r="G1865" s="681" t="s">
        <v>4637</v>
      </c>
      <c r="H1865" s="681" t="s">
        <v>4692</v>
      </c>
      <c r="I1865" s="682">
        <v>3.6</v>
      </c>
    </row>
    <row r="1866" spans="2:9">
      <c r="B1866" s="681" t="s">
        <v>4696</v>
      </c>
      <c r="C1866" s="681" t="s">
        <v>4635</v>
      </c>
      <c r="D1866" s="681" t="s">
        <v>975</v>
      </c>
      <c r="E1866" s="681" t="s">
        <v>4697</v>
      </c>
      <c r="F1866" s="681" t="s">
        <v>977</v>
      </c>
      <c r="G1866" s="681" t="s">
        <v>4637</v>
      </c>
      <c r="H1866" s="681" t="s">
        <v>4692</v>
      </c>
      <c r="I1866" s="682">
        <v>14.5</v>
      </c>
    </row>
    <row r="1867" spans="2:9">
      <c r="B1867" s="681" t="s">
        <v>4698</v>
      </c>
      <c r="C1867" s="681" t="s">
        <v>4635</v>
      </c>
      <c r="D1867" s="681" t="s">
        <v>975</v>
      </c>
      <c r="E1867" s="681" t="s">
        <v>4699</v>
      </c>
      <c r="F1867" s="681" t="s">
        <v>977</v>
      </c>
      <c r="G1867" s="681" t="s">
        <v>4637</v>
      </c>
      <c r="H1867" s="681" t="s">
        <v>4692</v>
      </c>
      <c r="I1867" s="682">
        <v>7.8</v>
      </c>
    </row>
    <row r="1868" spans="2:9">
      <c r="B1868" s="681" t="s">
        <v>4700</v>
      </c>
      <c r="C1868" s="681" t="s">
        <v>4635</v>
      </c>
      <c r="D1868" s="681" t="s">
        <v>975</v>
      </c>
      <c r="E1868" s="681" t="s">
        <v>4701</v>
      </c>
      <c r="F1868" s="681" t="s">
        <v>977</v>
      </c>
      <c r="G1868" s="681" t="s">
        <v>4637</v>
      </c>
      <c r="H1868" s="681" t="s">
        <v>4692</v>
      </c>
      <c r="I1868" s="682">
        <v>6.6</v>
      </c>
    </row>
    <row r="1869" spans="2:9">
      <c r="B1869" s="681" t="s">
        <v>4702</v>
      </c>
      <c r="C1869" s="681" t="s">
        <v>4635</v>
      </c>
      <c r="D1869" s="681" t="s">
        <v>975</v>
      </c>
      <c r="E1869" s="681" t="s">
        <v>4703</v>
      </c>
      <c r="F1869" s="681" t="s">
        <v>977</v>
      </c>
      <c r="G1869" s="681" t="s">
        <v>4637</v>
      </c>
      <c r="H1869" s="681" t="s">
        <v>4692</v>
      </c>
      <c r="I1869" s="682">
        <v>11.3</v>
      </c>
    </row>
    <row r="1870" spans="2:9">
      <c r="B1870" s="681" t="s">
        <v>4704</v>
      </c>
      <c r="C1870" s="681" t="s">
        <v>4635</v>
      </c>
      <c r="D1870" s="681" t="s">
        <v>975</v>
      </c>
      <c r="E1870" s="681" t="s">
        <v>4646</v>
      </c>
      <c r="F1870" s="681" t="s">
        <v>977</v>
      </c>
      <c r="G1870" s="681" t="s">
        <v>4637</v>
      </c>
      <c r="H1870" s="681" t="s">
        <v>4692</v>
      </c>
      <c r="I1870" s="682">
        <v>8.9</v>
      </c>
    </row>
    <row r="1871" spans="2:9">
      <c r="B1871" s="681" t="s">
        <v>4705</v>
      </c>
      <c r="C1871" s="681" t="s">
        <v>4635</v>
      </c>
      <c r="D1871" s="681" t="s">
        <v>975</v>
      </c>
      <c r="E1871" s="681" t="s">
        <v>4706</v>
      </c>
      <c r="F1871" s="681" t="s">
        <v>977</v>
      </c>
      <c r="G1871" s="681" t="s">
        <v>4637</v>
      </c>
      <c r="H1871" s="681" t="s">
        <v>4692</v>
      </c>
      <c r="I1871" s="682">
        <v>11.3</v>
      </c>
    </row>
    <row r="1872" spans="2:9">
      <c r="B1872" s="681" t="s">
        <v>4707</v>
      </c>
      <c r="C1872" s="681" t="s">
        <v>4635</v>
      </c>
      <c r="D1872" s="681" t="s">
        <v>975</v>
      </c>
      <c r="E1872" s="681" t="s">
        <v>4708</v>
      </c>
      <c r="F1872" s="681" t="s">
        <v>946</v>
      </c>
      <c r="G1872" s="681" t="s">
        <v>4652</v>
      </c>
      <c r="H1872" s="681" t="s">
        <v>4692</v>
      </c>
      <c r="I1872" s="682">
        <v>43</v>
      </c>
    </row>
    <row r="1873" spans="2:9">
      <c r="B1873" s="681" t="s">
        <v>4709</v>
      </c>
      <c r="C1873" s="681" t="s">
        <v>4635</v>
      </c>
      <c r="D1873" s="681" t="s">
        <v>975</v>
      </c>
      <c r="E1873" s="681" t="s">
        <v>4710</v>
      </c>
      <c r="F1873" s="681" t="s">
        <v>946</v>
      </c>
      <c r="G1873" s="681" t="s">
        <v>4652</v>
      </c>
      <c r="H1873" s="681" t="s">
        <v>4692</v>
      </c>
      <c r="I1873" s="682">
        <v>18</v>
      </c>
    </row>
    <row r="1874" spans="2:9">
      <c r="B1874" s="681" t="s">
        <v>4711</v>
      </c>
      <c r="C1874" s="681" t="s">
        <v>4635</v>
      </c>
      <c r="D1874" s="681" t="s">
        <v>975</v>
      </c>
      <c r="E1874" s="681" t="s">
        <v>4712</v>
      </c>
      <c r="F1874" s="681" t="s">
        <v>946</v>
      </c>
      <c r="G1874" s="681" t="s">
        <v>4652</v>
      </c>
      <c r="H1874" s="681" t="s">
        <v>4692</v>
      </c>
      <c r="I1874" s="682">
        <v>40</v>
      </c>
    </row>
    <row r="1875" spans="2:9">
      <c r="B1875" s="681" t="s">
        <v>4713</v>
      </c>
      <c r="C1875" s="681" t="s">
        <v>4635</v>
      </c>
      <c r="D1875" s="681" t="s">
        <v>975</v>
      </c>
      <c r="E1875" s="681" t="s">
        <v>4714</v>
      </c>
      <c r="F1875" s="681" t="s">
        <v>946</v>
      </c>
      <c r="G1875" s="681" t="s">
        <v>4652</v>
      </c>
      <c r="H1875" s="681" t="s">
        <v>4692</v>
      </c>
      <c r="I1875" s="682">
        <v>207</v>
      </c>
    </row>
    <row r="1876" spans="2:9">
      <c r="B1876" s="681" t="s">
        <v>4715</v>
      </c>
      <c r="C1876" s="681" t="s">
        <v>4635</v>
      </c>
      <c r="D1876" s="681" t="s">
        <v>975</v>
      </c>
      <c r="E1876" s="681" t="s">
        <v>4716</v>
      </c>
      <c r="F1876" s="681" t="s">
        <v>946</v>
      </c>
      <c r="G1876" s="681" t="s">
        <v>4652</v>
      </c>
      <c r="H1876" s="681" t="s">
        <v>4692</v>
      </c>
      <c r="I1876" s="682">
        <v>15.6</v>
      </c>
    </row>
    <row r="1877" spans="2:9">
      <c r="B1877" s="681" t="s">
        <v>4717</v>
      </c>
      <c r="C1877" s="681" t="s">
        <v>4635</v>
      </c>
      <c r="D1877" s="681" t="s">
        <v>975</v>
      </c>
      <c r="E1877" s="681" t="s">
        <v>4718</v>
      </c>
      <c r="F1877" s="681" t="s">
        <v>946</v>
      </c>
      <c r="G1877" s="681" t="s">
        <v>4652</v>
      </c>
      <c r="H1877" s="681" t="s">
        <v>4692</v>
      </c>
      <c r="I1877" s="682">
        <v>19</v>
      </c>
    </row>
    <row r="1878" spans="2:9">
      <c r="B1878" s="681" t="s">
        <v>4719</v>
      </c>
      <c r="C1878" s="681" t="s">
        <v>4635</v>
      </c>
      <c r="D1878" s="681" t="s">
        <v>975</v>
      </c>
      <c r="E1878" s="681" t="s">
        <v>4720</v>
      </c>
      <c r="F1878" s="681" t="s">
        <v>946</v>
      </c>
      <c r="G1878" s="681" t="s">
        <v>4652</v>
      </c>
      <c r="H1878" s="681" t="s">
        <v>4692</v>
      </c>
      <c r="I1878" s="682">
        <v>28</v>
      </c>
    </row>
    <row r="1879" spans="2:9">
      <c r="B1879" s="681" t="s">
        <v>4721</v>
      </c>
      <c r="C1879" s="681" t="s">
        <v>4635</v>
      </c>
      <c r="D1879" s="681" t="s">
        <v>975</v>
      </c>
      <c r="E1879" s="681" t="s">
        <v>4722</v>
      </c>
      <c r="F1879" s="681" t="s">
        <v>946</v>
      </c>
      <c r="G1879" s="681" t="s">
        <v>4652</v>
      </c>
      <c r="H1879" s="681" t="s">
        <v>4692</v>
      </c>
      <c r="I1879" s="682">
        <v>11.6</v>
      </c>
    </row>
    <row r="1880" spans="2:9">
      <c r="B1880" s="681" t="s">
        <v>4723</v>
      </c>
      <c r="C1880" s="681" t="s">
        <v>4635</v>
      </c>
      <c r="D1880" s="681" t="s">
        <v>975</v>
      </c>
      <c r="E1880" s="681" t="s">
        <v>4724</v>
      </c>
      <c r="F1880" s="681" t="s">
        <v>946</v>
      </c>
      <c r="G1880" s="681" t="s">
        <v>4652</v>
      </c>
      <c r="H1880" s="681" t="s">
        <v>4692</v>
      </c>
      <c r="I1880" s="682">
        <v>9.4</v>
      </c>
    </row>
    <row r="1881" spans="2:9">
      <c r="B1881" s="681" t="s">
        <v>4725</v>
      </c>
      <c r="C1881" s="681" t="s">
        <v>4635</v>
      </c>
      <c r="D1881" s="681" t="s">
        <v>975</v>
      </c>
      <c r="E1881" s="681" t="s">
        <v>4726</v>
      </c>
      <c r="F1881" s="681" t="s">
        <v>946</v>
      </c>
      <c r="G1881" s="681" t="s">
        <v>4652</v>
      </c>
      <c r="H1881" s="681" t="s">
        <v>4692</v>
      </c>
      <c r="I1881" s="682">
        <v>2.2999999999999998</v>
      </c>
    </row>
    <row r="1882" spans="2:9">
      <c r="B1882" s="681" t="s">
        <v>4727</v>
      </c>
      <c r="C1882" s="681" t="s">
        <v>4635</v>
      </c>
      <c r="D1882" s="681" t="s">
        <v>975</v>
      </c>
      <c r="E1882" s="681" t="s">
        <v>4728</v>
      </c>
      <c r="F1882" s="681" t="s">
        <v>946</v>
      </c>
      <c r="G1882" s="681" t="s">
        <v>4652</v>
      </c>
      <c r="H1882" s="681" t="s">
        <v>4692</v>
      </c>
      <c r="I1882" s="682">
        <v>11.5</v>
      </c>
    </row>
    <row r="1883" spans="2:9">
      <c r="B1883" s="681" t="s">
        <v>4729</v>
      </c>
      <c r="C1883" s="681" t="s">
        <v>4635</v>
      </c>
      <c r="D1883" s="681" t="s">
        <v>975</v>
      </c>
      <c r="E1883" s="681" t="s">
        <v>4730</v>
      </c>
      <c r="F1883" s="681" t="s">
        <v>946</v>
      </c>
      <c r="G1883" s="681" t="s">
        <v>4731</v>
      </c>
      <c r="H1883" s="681" t="s">
        <v>4692</v>
      </c>
      <c r="I1883" s="682">
        <v>31.3</v>
      </c>
    </row>
    <row r="1884" spans="2:9">
      <c r="B1884" s="681" t="s">
        <v>4732</v>
      </c>
      <c r="C1884" s="681" t="s">
        <v>4635</v>
      </c>
      <c r="D1884" s="681" t="s">
        <v>975</v>
      </c>
      <c r="E1884" s="681" t="s">
        <v>4733</v>
      </c>
      <c r="F1884" s="681" t="s">
        <v>946</v>
      </c>
      <c r="G1884" s="681" t="s">
        <v>4731</v>
      </c>
      <c r="H1884" s="681" t="s">
        <v>4692</v>
      </c>
      <c r="I1884" s="682">
        <v>19.5</v>
      </c>
    </row>
    <row r="1885" spans="2:9">
      <c r="B1885" s="681" t="s">
        <v>4734</v>
      </c>
      <c r="C1885" s="681" t="s">
        <v>4635</v>
      </c>
      <c r="D1885" s="681" t="s">
        <v>975</v>
      </c>
      <c r="E1885" s="681" t="s">
        <v>4735</v>
      </c>
      <c r="F1885" s="681" t="s">
        <v>946</v>
      </c>
      <c r="G1885" s="681" t="s">
        <v>4731</v>
      </c>
      <c r="H1885" s="681" t="s">
        <v>4692</v>
      </c>
      <c r="I1885" s="682">
        <v>16.5</v>
      </c>
    </row>
    <row r="1886" spans="2:9">
      <c r="B1886" s="681" t="s">
        <v>4736</v>
      </c>
      <c r="C1886" s="681" t="s">
        <v>4635</v>
      </c>
      <c r="D1886" s="681" t="s">
        <v>975</v>
      </c>
      <c r="E1886" s="681" t="s">
        <v>4737</v>
      </c>
      <c r="F1886" s="681" t="s">
        <v>946</v>
      </c>
      <c r="G1886" s="681" t="s">
        <v>4731</v>
      </c>
      <c r="H1886" s="681" t="s">
        <v>4692</v>
      </c>
      <c r="I1886" s="682">
        <v>60</v>
      </c>
    </row>
    <row r="1887" spans="2:9">
      <c r="B1887" s="681" t="s">
        <v>4738</v>
      </c>
      <c r="C1887" s="681" t="s">
        <v>4635</v>
      </c>
      <c r="D1887" s="681" t="s">
        <v>975</v>
      </c>
      <c r="E1887" s="681" t="s">
        <v>4739</v>
      </c>
      <c r="F1887" s="681" t="s">
        <v>946</v>
      </c>
      <c r="G1887" s="681" t="s">
        <v>4731</v>
      </c>
      <c r="H1887" s="681" t="s">
        <v>4692</v>
      </c>
      <c r="I1887" s="682">
        <v>80</v>
      </c>
    </row>
    <row r="1888" spans="2:9">
      <c r="B1888" s="681" t="s">
        <v>4740</v>
      </c>
      <c r="C1888" s="681" t="s">
        <v>4635</v>
      </c>
      <c r="D1888" s="681" t="s">
        <v>975</v>
      </c>
      <c r="E1888" s="681" t="s">
        <v>4741</v>
      </c>
      <c r="F1888" s="681" t="s">
        <v>1258</v>
      </c>
      <c r="G1888" s="681" t="s">
        <v>4742</v>
      </c>
      <c r="H1888" s="681" t="s">
        <v>4692</v>
      </c>
      <c r="I1888" s="682">
        <v>16.8</v>
      </c>
    </row>
    <row r="1889" spans="2:9">
      <c r="B1889" s="681" t="s">
        <v>4743</v>
      </c>
      <c r="C1889" s="681" t="s">
        <v>4635</v>
      </c>
      <c r="D1889" s="681" t="s">
        <v>975</v>
      </c>
      <c r="E1889" s="681" t="s">
        <v>1736</v>
      </c>
      <c r="F1889" s="681" t="s">
        <v>1258</v>
      </c>
      <c r="G1889" s="681" t="s">
        <v>4742</v>
      </c>
      <c r="H1889" s="681" t="s">
        <v>4692</v>
      </c>
      <c r="I1889" s="682">
        <v>78</v>
      </c>
    </row>
    <row r="1890" spans="2:9">
      <c r="B1890" s="681" t="s">
        <v>4744</v>
      </c>
      <c r="C1890" s="681" t="s">
        <v>4635</v>
      </c>
      <c r="D1890" s="681" t="s">
        <v>975</v>
      </c>
      <c r="E1890" s="681" t="s">
        <v>4745</v>
      </c>
      <c r="F1890" s="681" t="s">
        <v>1258</v>
      </c>
      <c r="G1890" s="681" t="s">
        <v>4742</v>
      </c>
      <c r="H1890" s="681" t="s">
        <v>4692</v>
      </c>
      <c r="I1890" s="682">
        <v>4.7</v>
      </c>
    </row>
    <row r="1891" spans="2:9">
      <c r="B1891" s="681" t="s">
        <v>4746</v>
      </c>
      <c r="C1891" s="681" t="s">
        <v>4635</v>
      </c>
      <c r="D1891" s="681" t="s">
        <v>975</v>
      </c>
      <c r="E1891" s="681" t="s">
        <v>2692</v>
      </c>
      <c r="F1891" s="681" t="s">
        <v>1258</v>
      </c>
      <c r="G1891" s="681" t="s">
        <v>4742</v>
      </c>
      <c r="H1891" s="681" t="s">
        <v>4692</v>
      </c>
      <c r="I1891" s="682">
        <v>4.5</v>
      </c>
    </row>
    <row r="1892" spans="2:9">
      <c r="B1892" s="681" t="s">
        <v>4747</v>
      </c>
      <c r="C1892" s="681" t="s">
        <v>4635</v>
      </c>
      <c r="D1892" s="681" t="s">
        <v>975</v>
      </c>
      <c r="E1892" s="681" t="s">
        <v>4748</v>
      </c>
      <c r="F1892" s="681" t="s">
        <v>1258</v>
      </c>
      <c r="G1892" s="681" t="s">
        <v>4749</v>
      </c>
      <c r="H1892" s="681" t="s">
        <v>4692</v>
      </c>
      <c r="I1892" s="682">
        <v>42</v>
      </c>
    </row>
    <row r="1893" spans="2:9">
      <c r="B1893" s="681" t="s">
        <v>4750</v>
      </c>
      <c r="C1893" s="681" t="s">
        <v>4635</v>
      </c>
      <c r="D1893" s="681" t="s">
        <v>975</v>
      </c>
      <c r="E1893" s="681" t="s">
        <v>3938</v>
      </c>
      <c r="F1893" s="681" t="s">
        <v>946</v>
      </c>
      <c r="G1893" s="681" t="s">
        <v>4652</v>
      </c>
      <c r="H1893" s="681" t="s">
        <v>4751</v>
      </c>
      <c r="I1893" s="682">
        <v>28.4</v>
      </c>
    </row>
    <row r="1894" spans="2:9">
      <c r="B1894" s="681" t="s">
        <v>4752</v>
      </c>
      <c r="C1894" s="681" t="s">
        <v>4635</v>
      </c>
      <c r="D1894" s="681" t="s">
        <v>975</v>
      </c>
      <c r="E1894" s="681" t="s">
        <v>4753</v>
      </c>
      <c r="F1894" s="681" t="s">
        <v>946</v>
      </c>
      <c r="G1894" s="681" t="s">
        <v>4652</v>
      </c>
      <c r="H1894" s="681" t="s">
        <v>4751</v>
      </c>
      <c r="I1894" s="682">
        <v>17</v>
      </c>
    </row>
    <row r="1895" spans="2:9">
      <c r="B1895" s="681" t="s">
        <v>4754</v>
      </c>
      <c r="C1895" s="681" t="s">
        <v>4635</v>
      </c>
      <c r="D1895" s="681" t="s">
        <v>975</v>
      </c>
      <c r="E1895" s="681" t="s">
        <v>4053</v>
      </c>
      <c r="F1895" s="681" t="s">
        <v>946</v>
      </c>
      <c r="G1895" s="681" t="s">
        <v>4652</v>
      </c>
      <c r="H1895" s="681" t="s">
        <v>4751</v>
      </c>
      <c r="I1895" s="682">
        <v>39.6</v>
      </c>
    </row>
    <row r="1896" spans="2:9">
      <c r="B1896" s="681" t="s">
        <v>4755</v>
      </c>
      <c r="C1896" s="681" t="s">
        <v>4635</v>
      </c>
      <c r="D1896" s="681" t="s">
        <v>975</v>
      </c>
      <c r="E1896" s="681" t="s">
        <v>4756</v>
      </c>
      <c r="F1896" s="681" t="s">
        <v>946</v>
      </c>
      <c r="G1896" s="681" t="s">
        <v>4652</v>
      </c>
      <c r="H1896" s="681" t="s">
        <v>4751</v>
      </c>
      <c r="I1896" s="682">
        <v>48.5</v>
      </c>
    </row>
    <row r="1897" spans="2:9">
      <c r="B1897" s="681" t="s">
        <v>4757</v>
      </c>
      <c r="C1897" s="681" t="s">
        <v>4635</v>
      </c>
      <c r="D1897" s="681" t="s">
        <v>975</v>
      </c>
      <c r="E1897" s="681" t="s">
        <v>4758</v>
      </c>
      <c r="F1897" s="681" t="s">
        <v>946</v>
      </c>
      <c r="G1897" s="681" t="s">
        <v>4652</v>
      </c>
      <c r="H1897" s="681" t="s">
        <v>4751</v>
      </c>
      <c r="I1897" s="682">
        <v>24.1</v>
      </c>
    </row>
    <row r="1898" spans="2:9">
      <c r="B1898" s="681" t="s">
        <v>4759</v>
      </c>
      <c r="C1898" s="681" t="s">
        <v>4635</v>
      </c>
      <c r="D1898" s="681" t="s">
        <v>975</v>
      </c>
      <c r="E1898" s="681" t="s">
        <v>2199</v>
      </c>
      <c r="F1898" s="681" t="s">
        <v>946</v>
      </c>
      <c r="G1898" s="681" t="s">
        <v>4652</v>
      </c>
      <c r="H1898" s="681" t="s">
        <v>4751</v>
      </c>
      <c r="I1898" s="682">
        <v>24.2</v>
      </c>
    </row>
    <row r="1899" spans="2:9">
      <c r="B1899" s="681" t="s">
        <v>4760</v>
      </c>
      <c r="C1899" s="681" t="s">
        <v>4635</v>
      </c>
      <c r="D1899" s="681" t="s">
        <v>975</v>
      </c>
      <c r="E1899" s="681" t="s">
        <v>4761</v>
      </c>
      <c r="F1899" s="681" t="s">
        <v>946</v>
      </c>
      <c r="G1899" s="681" t="s">
        <v>4652</v>
      </c>
      <c r="H1899" s="681" t="s">
        <v>4751</v>
      </c>
      <c r="I1899" s="682">
        <v>66</v>
      </c>
    </row>
    <row r="1900" spans="2:9">
      <c r="B1900" s="681" t="s">
        <v>4762</v>
      </c>
      <c r="C1900" s="681" t="s">
        <v>4635</v>
      </c>
      <c r="D1900" s="681" t="s">
        <v>975</v>
      </c>
      <c r="E1900" s="681" t="s">
        <v>4763</v>
      </c>
      <c r="F1900" s="681" t="s">
        <v>946</v>
      </c>
      <c r="G1900" s="681" t="s">
        <v>4652</v>
      </c>
      <c r="H1900" s="681" t="s">
        <v>4751</v>
      </c>
      <c r="I1900" s="682">
        <v>3.1</v>
      </c>
    </row>
    <row r="1901" spans="2:9">
      <c r="B1901" s="681" t="s">
        <v>4764</v>
      </c>
      <c r="C1901" s="681" t="s">
        <v>4635</v>
      </c>
      <c r="D1901" s="681" t="s">
        <v>975</v>
      </c>
      <c r="E1901" s="681" t="s">
        <v>4765</v>
      </c>
      <c r="F1901" s="681" t="s">
        <v>946</v>
      </c>
      <c r="G1901" s="681" t="s">
        <v>4652</v>
      </c>
      <c r="H1901" s="681" t="s">
        <v>4751</v>
      </c>
      <c r="I1901" s="682">
        <v>8</v>
      </c>
    </row>
    <row r="1902" spans="2:9">
      <c r="B1902" s="681" t="s">
        <v>4766</v>
      </c>
      <c r="C1902" s="681" t="s">
        <v>4635</v>
      </c>
      <c r="D1902" s="681" t="s">
        <v>975</v>
      </c>
      <c r="E1902" s="681" t="s">
        <v>3703</v>
      </c>
      <c r="F1902" s="681" t="s">
        <v>946</v>
      </c>
      <c r="G1902" s="681" t="s">
        <v>4652</v>
      </c>
      <c r="H1902" s="681" t="s">
        <v>4751</v>
      </c>
      <c r="I1902" s="682">
        <v>7.7</v>
      </c>
    </row>
    <row r="1903" spans="2:9">
      <c r="B1903" s="681" t="s">
        <v>4767</v>
      </c>
      <c r="C1903" s="681" t="s">
        <v>4635</v>
      </c>
      <c r="D1903" s="681" t="s">
        <v>975</v>
      </c>
      <c r="E1903" s="681" t="s">
        <v>4768</v>
      </c>
      <c r="F1903" s="681" t="s">
        <v>946</v>
      </c>
      <c r="G1903" s="681" t="s">
        <v>4652</v>
      </c>
      <c r="H1903" s="681" t="s">
        <v>4751</v>
      </c>
      <c r="I1903" s="682">
        <v>12</v>
      </c>
    </row>
    <row r="1904" spans="2:9">
      <c r="B1904" s="681" t="s">
        <v>4769</v>
      </c>
      <c r="C1904" s="681" t="s">
        <v>4635</v>
      </c>
      <c r="D1904" s="681" t="s">
        <v>975</v>
      </c>
      <c r="E1904" s="681" t="s">
        <v>4770</v>
      </c>
      <c r="F1904" s="681" t="s">
        <v>946</v>
      </c>
      <c r="G1904" s="681" t="s">
        <v>4652</v>
      </c>
      <c r="H1904" s="681" t="s">
        <v>4751</v>
      </c>
      <c r="I1904" s="682">
        <v>2</v>
      </c>
    </row>
    <row r="1905" spans="2:9">
      <c r="B1905" s="681" t="s">
        <v>4771</v>
      </c>
      <c r="C1905" s="681" t="s">
        <v>4635</v>
      </c>
      <c r="D1905" s="681" t="s">
        <v>975</v>
      </c>
      <c r="E1905" s="681" t="s">
        <v>4772</v>
      </c>
      <c r="F1905" s="681" t="s">
        <v>946</v>
      </c>
      <c r="G1905" s="681" t="s">
        <v>4652</v>
      </c>
      <c r="H1905" s="681" t="s">
        <v>4751</v>
      </c>
      <c r="I1905" s="682">
        <v>8</v>
      </c>
    </row>
    <row r="1906" spans="2:9">
      <c r="B1906" s="681" t="s">
        <v>4773</v>
      </c>
      <c r="C1906" s="681" t="s">
        <v>4635</v>
      </c>
      <c r="D1906" s="681" t="s">
        <v>975</v>
      </c>
      <c r="E1906" s="681" t="s">
        <v>4774</v>
      </c>
      <c r="F1906" s="681" t="s">
        <v>946</v>
      </c>
      <c r="G1906" s="681" t="s">
        <v>4652</v>
      </c>
      <c r="H1906" s="681" t="s">
        <v>4751</v>
      </c>
      <c r="I1906" s="682">
        <v>9.6</v>
      </c>
    </row>
    <row r="1907" spans="2:9">
      <c r="B1907" s="681" t="s">
        <v>4775</v>
      </c>
      <c r="C1907" s="681" t="s">
        <v>4635</v>
      </c>
      <c r="D1907" s="681" t="s">
        <v>975</v>
      </c>
      <c r="E1907" s="681" t="s">
        <v>4776</v>
      </c>
      <c r="F1907" s="681" t="s">
        <v>946</v>
      </c>
      <c r="G1907" s="681" t="s">
        <v>4652</v>
      </c>
      <c r="H1907" s="681" t="s">
        <v>4751</v>
      </c>
      <c r="I1907" s="682">
        <v>2.6</v>
      </c>
    </row>
    <row r="1908" spans="2:9">
      <c r="B1908" s="681" t="s">
        <v>4777</v>
      </c>
      <c r="C1908" s="681" t="s">
        <v>4635</v>
      </c>
      <c r="D1908" s="681" t="s">
        <v>975</v>
      </c>
      <c r="E1908" s="681" t="s">
        <v>2737</v>
      </c>
      <c r="F1908" s="681" t="s">
        <v>946</v>
      </c>
      <c r="G1908" s="681" t="s">
        <v>4652</v>
      </c>
      <c r="H1908" s="681" t="s">
        <v>4751</v>
      </c>
      <c r="I1908" s="682">
        <v>2.9</v>
      </c>
    </row>
    <row r="1909" spans="2:9">
      <c r="B1909" s="681" t="s">
        <v>4778</v>
      </c>
      <c r="C1909" s="681" t="s">
        <v>4635</v>
      </c>
      <c r="D1909" s="681" t="s">
        <v>975</v>
      </c>
      <c r="E1909" s="681" t="s">
        <v>4779</v>
      </c>
      <c r="F1909" s="681" t="s">
        <v>946</v>
      </c>
      <c r="G1909" s="681" t="s">
        <v>4652</v>
      </c>
      <c r="H1909" s="681" t="s">
        <v>4751</v>
      </c>
      <c r="I1909" s="682">
        <v>2.4</v>
      </c>
    </row>
    <row r="1910" spans="2:9">
      <c r="B1910" s="681" t="s">
        <v>4780</v>
      </c>
      <c r="C1910" s="681" t="s">
        <v>4635</v>
      </c>
      <c r="D1910" s="681" t="s">
        <v>975</v>
      </c>
      <c r="E1910" s="681" t="s">
        <v>4781</v>
      </c>
      <c r="F1910" s="681" t="s">
        <v>1258</v>
      </c>
      <c r="G1910" s="681" t="s">
        <v>4782</v>
      </c>
      <c r="H1910" s="681" t="s">
        <v>4751</v>
      </c>
      <c r="I1910" s="682">
        <v>19.600000000000001</v>
      </c>
    </row>
    <row r="1911" spans="2:9">
      <c r="B1911" s="681" t="s">
        <v>4783</v>
      </c>
      <c r="C1911" s="681" t="s">
        <v>4635</v>
      </c>
      <c r="D1911" s="681" t="s">
        <v>975</v>
      </c>
      <c r="E1911" s="681" t="s">
        <v>4784</v>
      </c>
      <c r="F1911" s="681" t="s">
        <v>1258</v>
      </c>
      <c r="G1911" s="681" t="s">
        <v>4782</v>
      </c>
      <c r="H1911" s="681" t="s">
        <v>4751</v>
      </c>
      <c r="I1911" s="682">
        <v>24.5</v>
      </c>
    </row>
    <row r="1912" spans="2:9">
      <c r="B1912" s="681" t="s">
        <v>4785</v>
      </c>
      <c r="C1912" s="681" t="s">
        <v>4635</v>
      </c>
      <c r="D1912" s="681" t="s">
        <v>975</v>
      </c>
      <c r="E1912" s="681" t="s">
        <v>4786</v>
      </c>
      <c r="F1912" s="681" t="s">
        <v>1258</v>
      </c>
      <c r="G1912" s="681" t="s">
        <v>4782</v>
      </c>
      <c r="H1912" s="681" t="s">
        <v>4751</v>
      </c>
      <c r="I1912" s="682">
        <v>2</v>
      </c>
    </row>
    <row r="1913" spans="2:9">
      <c r="B1913" s="681" t="s">
        <v>4787</v>
      </c>
      <c r="C1913" s="681" t="s">
        <v>4635</v>
      </c>
      <c r="D1913" s="681" t="s">
        <v>975</v>
      </c>
      <c r="E1913" s="681" t="s">
        <v>4788</v>
      </c>
      <c r="F1913" s="681" t="s">
        <v>1258</v>
      </c>
      <c r="G1913" s="681" t="s">
        <v>4782</v>
      </c>
      <c r="H1913" s="681" t="s">
        <v>4751</v>
      </c>
      <c r="I1913" s="682">
        <v>2.2999999999999998</v>
      </c>
    </row>
    <row r="1914" spans="2:9">
      <c r="B1914" s="681" t="s">
        <v>4789</v>
      </c>
      <c r="C1914" s="681" t="s">
        <v>4635</v>
      </c>
      <c r="D1914" s="681" t="s">
        <v>975</v>
      </c>
      <c r="E1914" s="681" t="s">
        <v>4790</v>
      </c>
      <c r="F1914" s="681" t="s">
        <v>1258</v>
      </c>
      <c r="G1914" s="681" t="s">
        <v>4674</v>
      </c>
      <c r="H1914" s="681" t="s">
        <v>4751</v>
      </c>
      <c r="I1914" s="682">
        <v>19.100000000000001</v>
      </c>
    </row>
    <row r="1915" spans="2:9">
      <c r="B1915" s="681" t="s">
        <v>4791</v>
      </c>
      <c r="C1915" s="681" t="s">
        <v>4635</v>
      </c>
      <c r="D1915" s="681" t="s">
        <v>975</v>
      </c>
      <c r="E1915" s="681" t="s">
        <v>1736</v>
      </c>
      <c r="F1915" s="681" t="s">
        <v>1258</v>
      </c>
      <c r="G1915" s="681" t="s">
        <v>4674</v>
      </c>
      <c r="H1915" s="681" t="s">
        <v>4751</v>
      </c>
      <c r="I1915" s="682">
        <v>15.1</v>
      </c>
    </row>
    <row r="1916" spans="2:9">
      <c r="B1916" s="681" t="s">
        <v>4792</v>
      </c>
      <c r="C1916" s="681" t="s">
        <v>4635</v>
      </c>
      <c r="D1916" s="681" t="s">
        <v>975</v>
      </c>
      <c r="E1916" s="681" t="s">
        <v>4793</v>
      </c>
      <c r="F1916" s="681" t="s">
        <v>946</v>
      </c>
      <c r="G1916" s="681" t="s">
        <v>4731</v>
      </c>
      <c r="H1916" s="681" t="s">
        <v>4692</v>
      </c>
      <c r="I1916" s="682">
        <v>8.6999999999999993</v>
      </c>
    </row>
    <row r="1917" spans="2:9">
      <c r="B1917" s="681" t="s">
        <v>4794</v>
      </c>
      <c r="C1917" s="681" t="s">
        <v>4635</v>
      </c>
      <c r="D1917" s="681" t="s">
        <v>975</v>
      </c>
      <c r="E1917" s="681" t="s">
        <v>4795</v>
      </c>
      <c r="F1917" s="681" t="s">
        <v>946</v>
      </c>
      <c r="G1917" s="681" t="s">
        <v>4731</v>
      </c>
      <c r="H1917" s="681" t="s">
        <v>4692</v>
      </c>
      <c r="I1917" s="682">
        <v>14.6</v>
      </c>
    </row>
    <row r="1918" spans="2:9">
      <c r="B1918" s="681" t="s">
        <v>4796</v>
      </c>
      <c r="C1918" s="681" t="s">
        <v>4635</v>
      </c>
      <c r="D1918" s="681" t="s">
        <v>975</v>
      </c>
      <c r="E1918" s="681" t="s">
        <v>4797</v>
      </c>
      <c r="F1918" s="681" t="s">
        <v>1258</v>
      </c>
      <c r="G1918" s="681" t="s">
        <v>4749</v>
      </c>
      <c r="H1918" s="681" t="s">
        <v>4692</v>
      </c>
      <c r="I1918" s="682">
        <v>9.6</v>
      </c>
    </row>
    <row r="1919" spans="2:9">
      <c r="B1919" s="681" t="s">
        <v>4798</v>
      </c>
      <c r="C1919" s="681" t="s">
        <v>4635</v>
      </c>
      <c r="D1919" s="681" t="s">
        <v>975</v>
      </c>
      <c r="E1919" s="681" t="s">
        <v>4799</v>
      </c>
      <c r="F1919" s="681" t="s">
        <v>977</v>
      </c>
      <c r="G1919" s="681" t="s">
        <v>4637</v>
      </c>
      <c r="H1919" s="681" t="s">
        <v>4751</v>
      </c>
      <c r="I1919" s="682">
        <v>3.7</v>
      </c>
    </row>
    <row r="1920" spans="2:9">
      <c r="B1920" s="681" t="s">
        <v>4800</v>
      </c>
      <c r="C1920" s="681" t="s">
        <v>4635</v>
      </c>
      <c r="D1920" s="681" t="s">
        <v>975</v>
      </c>
      <c r="E1920" s="681" t="s">
        <v>4801</v>
      </c>
      <c r="F1920" s="681" t="s">
        <v>1258</v>
      </c>
      <c r="G1920" s="681" t="s">
        <v>4674</v>
      </c>
      <c r="H1920" s="681" t="s">
        <v>4751</v>
      </c>
      <c r="I1920" s="682">
        <v>6.4</v>
      </c>
    </row>
    <row r="1921" spans="2:9">
      <c r="B1921" s="681" t="s">
        <v>4802</v>
      </c>
      <c r="C1921" s="681" t="s">
        <v>4635</v>
      </c>
      <c r="D1921" s="681" t="s">
        <v>975</v>
      </c>
      <c r="E1921" s="681" t="s">
        <v>3521</v>
      </c>
      <c r="F1921" s="681" t="s">
        <v>1258</v>
      </c>
      <c r="G1921" s="681" t="s">
        <v>4674</v>
      </c>
      <c r="H1921" s="681" t="s">
        <v>4751</v>
      </c>
      <c r="I1921" s="682">
        <v>2.9</v>
      </c>
    </row>
    <row r="1922" spans="2:9">
      <c r="B1922" s="681" t="s">
        <v>4803</v>
      </c>
      <c r="C1922" s="681" t="s">
        <v>4635</v>
      </c>
      <c r="D1922" s="681" t="s">
        <v>975</v>
      </c>
      <c r="E1922" s="681" t="s">
        <v>4804</v>
      </c>
      <c r="F1922" s="681" t="s">
        <v>1258</v>
      </c>
      <c r="G1922" s="681" t="s">
        <v>4674</v>
      </c>
      <c r="H1922" s="681" t="s">
        <v>4751</v>
      </c>
      <c r="I1922" s="682">
        <v>3.7</v>
      </c>
    </row>
    <row r="1923" spans="2:9">
      <c r="B1923" s="681" t="s">
        <v>4805</v>
      </c>
      <c r="C1923" s="681" t="s">
        <v>4635</v>
      </c>
      <c r="D1923" s="681" t="s">
        <v>975</v>
      </c>
      <c r="E1923" s="681" t="s">
        <v>4806</v>
      </c>
      <c r="F1923" s="681" t="s">
        <v>1258</v>
      </c>
      <c r="G1923" s="681" t="s">
        <v>4674</v>
      </c>
      <c r="H1923" s="681" t="s">
        <v>4751</v>
      </c>
      <c r="I1923" s="682">
        <v>9.5</v>
      </c>
    </row>
    <row r="1924" spans="2:9">
      <c r="B1924" s="681" t="s">
        <v>4807</v>
      </c>
      <c r="C1924" s="681" t="s">
        <v>4808</v>
      </c>
      <c r="D1924" s="681" t="s">
        <v>975</v>
      </c>
      <c r="E1924" s="681" t="s">
        <v>4809</v>
      </c>
      <c r="F1924" s="681" t="s">
        <v>946</v>
      </c>
      <c r="G1924" s="681" t="s">
        <v>4810</v>
      </c>
      <c r="H1924" s="681" t="s">
        <v>4811</v>
      </c>
      <c r="I1924" s="682">
        <v>18.100000000000001</v>
      </c>
    </row>
    <row r="1925" spans="2:9">
      <c r="B1925" s="681" t="s">
        <v>4812</v>
      </c>
      <c r="C1925" s="681" t="s">
        <v>4808</v>
      </c>
      <c r="D1925" s="681" t="s">
        <v>975</v>
      </c>
      <c r="E1925" s="681" t="s">
        <v>3759</v>
      </c>
      <c r="F1925" s="681" t="s">
        <v>946</v>
      </c>
      <c r="G1925" s="681" t="s">
        <v>4810</v>
      </c>
      <c r="H1925" s="681" t="s">
        <v>4811</v>
      </c>
      <c r="I1925" s="682">
        <v>32</v>
      </c>
    </row>
    <row r="1926" spans="2:9">
      <c r="B1926" s="681" t="s">
        <v>4813</v>
      </c>
      <c r="C1926" s="681" t="s">
        <v>4808</v>
      </c>
      <c r="D1926" s="681" t="s">
        <v>975</v>
      </c>
      <c r="E1926" s="681" t="s">
        <v>4814</v>
      </c>
      <c r="F1926" s="681" t="s">
        <v>946</v>
      </c>
      <c r="G1926" s="681" t="s">
        <v>4810</v>
      </c>
      <c r="H1926" s="681" t="s">
        <v>4811</v>
      </c>
      <c r="I1926" s="682">
        <v>20</v>
      </c>
    </row>
    <row r="1927" spans="2:9">
      <c r="B1927" s="681" t="s">
        <v>4815</v>
      </c>
      <c r="C1927" s="681" t="s">
        <v>4808</v>
      </c>
      <c r="D1927" s="681" t="s">
        <v>975</v>
      </c>
      <c r="E1927" s="681" t="s">
        <v>4816</v>
      </c>
      <c r="F1927" s="681" t="s">
        <v>946</v>
      </c>
      <c r="G1927" s="681" t="s">
        <v>4810</v>
      </c>
      <c r="H1927" s="681" t="s">
        <v>4811</v>
      </c>
      <c r="I1927" s="682">
        <v>21</v>
      </c>
    </row>
    <row r="1928" spans="2:9">
      <c r="B1928" s="681" t="s">
        <v>4817</v>
      </c>
      <c r="C1928" s="681" t="s">
        <v>4808</v>
      </c>
      <c r="D1928" s="681" t="s">
        <v>975</v>
      </c>
      <c r="E1928" s="681" t="s">
        <v>2210</v>
      </c>
      <c r="F1928" s="681" t="s">
        <v>946</v>
      </c>
      <c r="G1928" s="681" t="s">
        <v>4810</v>
      </c>
      <c r="H1928" s="681" t="s">
        <v>4811</v>
      </c>
      <c r="I1928" s="682">
        <v>5</v>
      </c>
    </row>
    <row r="1929" spans="2:9">
      <c r="B1929" s="681" t="s">
        <v>4818</v>
      </c>
      <c r="C1929" s="681" t="s">
        <v>4808</v>
      </c>
      <c r="D1929" s="681" t="s">
        <v>975</v>
      </c>
      <c r="E1929" s="681" t="s">
        <v>4819</v>
      </c>
      <c r="F1929" s="681" t="s">
        <v>946</v>
      </c>
      <c r="G1929" s="681" t="s">
        <v>4810</v>
      </c>
      <c r="H1929" s="681" t="s">
        <v>4811</v>
      </c>
      <c r="I1929" s="682">
        <v>5.7</v>
      </c>
    </row>
    <row r="1930" spans="2:9">
      <c r="B1930" s="681" t="s">
        <v>4820</v>
      </c>
      <c r="C1930" s="681" t="s">
        <v>4808</v>
      </c>
      <c r="D1930" s="681" t="s">
        <v>975</v>
      </c>
      <c r="E1930" s="681" t="s">
        <v>4821</v>
      </c>
      <c r="F1930" s="681" t="s">
        <v>946</v>
      </c>
      <c r="G1930" s="681" t="s">
        <v>4810</v>
      </c>
      <c r="H1930" s="681" t="s">
        <v>4811</v>
      </c>
      <c r="I1930" s="682">
        <v>13.3</v>
      </c>
    </row>
    <row r="1931" spans="2:9">
      <c r="B1931" s="681" t="s">
        <v>4822</v>
      </c>
      <c r="C1931" s="681" t="s">
        <v>4808</v>
      </c>
      <c r="D1931" s="681" t="s">
        <v>975</v>
      </c>
      <c r="E1931" s="681" t="s">
        <v>4823</v>
      </c>
      <c r="F1931" s="681" t="s">
        <v>946</v>
      </c>
      <c r="G1931" s="681" t="s">
        <v>4810</v>
      </c>
      <c r="H1931" s="681" t="s">
        <v>4811</v>
      </c>
      <c r="I1931" s="682">
        <v>8.9</v>
      </c>
    </row>
    <row r="1932" spans="2:9">
      <c r="B1932" s="681" t="s">
        <v>4824</v>
      </c>
      <c r="C1932" s="681" t="s">
        <v>4808</v>
      </c>
      <c r="D1932" s="681" t="s">
        <v>975</v>
      </c>
      <c r="E1932" s="681" t="s">
        <v>4825</v>
      </c>
      <c r="F1932" s="681" t="s">
        <v>946</v>
      </c>
      <c r="G1932" s="681" t="s">
        <v>4810</v>
      </c>
      <c r="H1932" s="681" t="s">
        <v>4811</v>
      </c>
      <c r="I1932" s="682">
        <v>6.7</v>
      </c>
    </row>
    <row r="1933" spans="2:9">
      <c r="B1933" s="681" t="s">
        <v>4826</v>
      </c>
      <c r="C1933" s="681" t="s">
        <v>4808</v>
      </c>
      <c r="D1933" s="681" t="s">
        <v>975</v>
      </c>
      <c r="E1933" s="681" t="s">
        <v>4827</v>
      </c>
      <c r="F1933" s="681" t="s">
        <v>946</v>
      </c>
      <c r="G1933" s="681" t="s">
        <v>4810</v>
      </c>
      <c r="H1933" s="681" t="s">
        <v>4811</v>
      </c>
      <c r="I1933" s="682">
        <v>6</v>
      </c>
    </row>
    <row r="1934" spans="2:9">
      <c r="B1934" s="681" t="s">
        <v>4828</v>
      </c>
      <c r="C1934" s="681" t="s">
        <v>4808</v>
      </c>
      <c r="D1934" s="681" t="s">
        <v>975</v>
      </c>
      <c r="E1934" s="681" t="s">
        <v>4829</v>
      </c>
      <c r="F1934" s="681" t="s">
        <v>946</v>
      </c>
      <c r="G1934" s="681" t="s">
        <v>4810</v>
      </c>
      <c r="H1934" s="681" t="s">
        <v>4811</v>
      </c>
      <c r="I1934" s="682">
        <v>2</v>
      </c>
    </row>
    <row r="1935" spans="2:9">
      <c r="B1935" s="681" t="s">
        <v>4830</v>
      </c>
      <c r="C1935" s="681" t="s">
        <v>4808</v>
      </c>
      <c r="D1935" s="681" t="s">
        <v>975</v>
      </c>
      <c r="E1935" s="681" t="s">
        <v>2713</v>
      </c>
      <c r="F1935" s="681" t="s">
        <v>946</v>
      </c>
      <c r="G1935" s="681" t="s">
        <v>4810</v>
      </c>
      <c r="H1935" s="681" t="s">
        <v>4811</v>
      </c>
      <c r="I1935" s="682">
        <v>5.5</v>
      </c>
    </row>
    <row r="1936" spans="2:9">
      <c r="B1936" s="681" t="s">
        <v>4831</v>
      </c>
      <c r="C1936" s="681" t="s">
        <v>4808</v>
      </c>
      <c r="D1936" s="681" t="s">
        <v>975</v>
      </c>
      <c r="E1936" s="681" t="s">
        <v>4832</v>
      </c>
      <c r="F1936" s="681" t="s">
        <v>946</v>
      </c>
      <c r="G1936" s="681" t="s">
        <v>4810</v>
      </c>
      <c r="H1936" s="681" t="s">
        <v>4811</v>
      </c>
      <c r="I1936" s="682">
        <v>7</v>
      </c>
    </row>
    <row r="1937" spans="2:9">
      <c r="B1937" s="681" t="s">
        <v>4833</v>
      </c>
      <c r="C1937" s="681" t="s">
        <v>4808</v>
      </c>
      <c r="D1937" s="681" t="s">
        <v>975</v>
      </c>
      <c r="E1937" s="681" t="s">
        <v>4834</v>
      </c>
      <c r="F1937" s="681" t="s">
        <v>946</v>
      </c>
      <c r="G1937" s="681" t="s">
        <v>4810</v>
      </c>
      <c r="H1937" s="681" t="s">
        <v>4811</v>
      </c>
      <c r="I1937" s="682">
        <v>10.1</v>
      </c>
    </row>
    <row r="1938" spans="2:9">
      <c r="B1938" s="681" t="s">
        <v>4835</v>
      </c>
      <c r="C1938" s="681" t="s">
        <v>4808</v>
      </c>
      <c r="D1938" s="681" t="s">
        <v>975</v>
      </c>
      <c r="E1938" s="681" t="s">
        <v>4836</v>
      </c>
      <c r="F1938" s="681" t="s">
        <v>946</v>
      </c>
      <c r="G1938" s="681" t="s">
        <v>4810</v>
      </c>
      <c r="H1938" s="681" t="s">
        <v>4811</v>
      </c>
      <c r="I1938" s="682">
        <v>6.1</v>
      </c>
    </row>
    <row r="1939" spans="2:9">
      <c r="B1939" s="681" t="s">
        <v>4837</v>
      </c>
      <c r="C1939" s="681" t="s">
        <v>4808</v>
      </c>
      <c r="D1939" s="681" t="s">
        <v>975</v>
      </c>
      <c r="E1939" s="681" t="s">
        <v>4838</v>
      </c>
      <c r="F1939" s="681" t="s">
        <v>946</v>
      </c>
      <c r="G1939" s="681" t="s">
        <v>4810</v>
      </c>
      <c r="H1939" s="681" t="s">
        <v>4811</v>
      </c>
      <c r="I1939" s="682">
        <v>5.2</v>
      </c>
    </row>
    <row r="1940" spans="2:9">
      <c r="B1940" s="681" t="s">
        <v>4839</v>
      </c>
      <c r="C1940" s="681" t="s">
        <v>4808</v>
      </c>
      <c r="D1940" s="681" t="s">
        <v>975</v>
      </c>
      <c r="E1940" s="681" t="s">
        <v>4840</v>
      </c>
      <c r="F1940" s="681" t="s">
        <v>946</v>
      </c>
      <c r="G1940" s="681" t="s">
        <v>4810</v>
      </c>
      <c r="H1940" s="681" t="s">
        <v>4811</v>
      </c>
      <c r="I1940" s="682">
        <v>3.8</v>
      </c>
    </row>
    <row r="1941" spans="2:9">
      <c r="B1941" s="681" t="s">
        <v>4841</v>
      </c>
      <c r="C1941" s="681" t="s">
        <v>4808</v>
      </c>
      <c r="D1941" s="681" t="s">
        <v>975</v>
      </c>
      <c r="E1941" s="681" t="s">
        <v>4842</v>
      </c>
      <c r="F1941" s="681" t="s">
        <v>946</v>
      </c>
      <c r="G1941" s="681" t="s">
        <v>4810</v>
      </c>
      <c r="H1941" s="681" t="s">
        <v>4811</v>
      </c>
      <c r="I1941" s="682">
        <v>4.5999999999999996</v>
      </c>
    </row>
    <row r="1942" spans="2:9">
      <c r="B1942" s="681" t="s">
        <v>4843</v>
      </c>
      <c r="C1942" s="681" t="s">
        <v>4808</v>
      </c>
      <c r="D1942" s="681" t="s">
        <v>975</v>
      </c>
      <c r="E1942" s="681" t="s">
        <v>4844</v>
      </c>
      <c r="F1942" s="681" t="s">
        <v>946</v>
      </c>
      <c r="G1942" s="681" t="s">
        <v>4810</v>
      </c>
      <c r="H1942" s="681" t="s">
        <v>4811</v>
      </c>
      <c r="I1942" s="682">
        <v>10.6</v>
      </c>
    </row>
    <row r="1943" spans="2:9">
      <c r="B1943" s="681" t="s">
        <v>4845</v>
      </c>
      <c r="C1943" s="681" t="s">
        <v>4808</v>
      </c>
      <c r="D1943" s="681" t="s">
        <v>975</v>
      </c>
      <c r="E1943" s="681" t="s">
        <v>4846</v>
      </c>
      <c r="F1943" s="681" t="s">
        <v>946</v>
      </c>
      <c r="G1943" s="681" t="s">
        <v>4810</v>
      </c>
      <c r="H1943" s="681" t="s">
        <v>4811</v>
      </c>
      <c r="I1943" s="682">
        <v>4.5</v>
      </c>
    </row>
    <row r="1944" spans="2:9">
      <c r="B1944" s="681" t="s">
        <v>4847</v>
      </c>
      <c r="C1944" s="681" t="s">
        <v>4808</v>
      </c>
      <c r="D1944" s="681" t="s">
        <v>975</v>
      </c>
      <c r="E1944" s="681" t="s">
        <v>4848</v>
      </c>
      <c r="F1944" s="681" t="s">
        <v>946</v>
      </c>
      <c r="G1944" s="681" t="s">
        <v>4810</v>
      </c>
      <c r="H1944" s="681" t="s">
        <v>4811</v>
      </c>
      <c r="I1944" s="682">
        <v>10.6</v>
      </c>
    </row>
    <row r="1945" spans="2:9">
      <c r="B1945" s="681" t="s">
        <v>4849</v>
      </c>
      <c r="C1945" s="681" t="s">
        <v>4808</v>
      </c>
      <c r="D1945" s="681" t="s">
        <v>975</v>
      </c>
      <c r="E1945" s="681" t="s">
        <v>4850</v>
      </c>
      <c r="F1945" s="681" t="s">
        <v>946</v>
      </c>
      <c r="G1945" s="681" t="s">
        <v>4810</v>
      </c>
      <c r="H1945" s="681" t="s">
        <v>4811</v>
      </c>
      <c r="I1945" s="682">
        <v>72</v>
      </c>
    </row>
    <row r="1946" spans="2:9">
      <c r="B1946" s="681" t="s">
        <v>4851</v>
      </c>
      <c r="C1946" s="681" t="s">
        <v>4808</v>
      </c>
      <c r="D1946" s="681" t="s">
        <v>975</v>
      </c>
      <c r="E1946" s="681" t="s">
        <v>4852</v>
      </c>
      <c r="F1946" s="681" t="s">
        <v>946</v>
      </c>
      <c r="G1946" s="681" t="s">
        <v>4810</v>
      </c>
      <c r="H1946" s="681" t="s">
        <v>4811</v>
      </c>
      <c r="I1946" s="682">
        <v>22</v>
      </c>
    </row>
    <row r="1947" spans="2:9">
      <c r="B1947" s="681" t="s">
        <v>4853</v>
      </c>
      <c r="C1947" s="681" t="s">
        <v>4808</v>
      </c>
      <c r="D1947" s="681" t="s">
        <v>975</v>
      </c>
      <c r="E1947" s="681" t="s">
        <v>4854</v>
      </c>
      <c r="F1947" s="681" t="s">
        <v>946</v>
      </c>
      <c r="G1947" s="681" t="s">
        <v>4810</v>
      </c>
      <c r="H1947" s="681" t="s">
        <v>4811</v>
      </c>
      <c r="I1947" s="682">
        <v>6.4</v>
      </c>
    </row>
    <row r="1948" spans="2:9">
      <c r="B1948" s="681" t="s">
        <v>4855</v>
      </c>
      <c r="C1948" s="681" t="s">
        <v>4808</v>
      </c>
      <c r="D1948" s="681" t="s">
        <v>975</v>
      </c>
      <c r="E1948" s="681" t="s">
        <v>4856</v>
      </c>
      <c r="F1948" s="681" t="s">
        <v>946</v>
      </c>
      <c r="G1948" s="681" t="s">
        <v>4810</v>
      </c>
      <c r="H1948" s="681" t="s">
        <v>4811</v>
      </c>
      <c r="I1948" s="682">
        <v>9.4</v>
      </c>
    </row>
    <row r="1949" spans="2:9">
      <c r="B1949" s="681" t="s">
        <v>4857</v>
      </c>
      <c r="C1949" s="681" t="s">
        <v>4808</v>
      </c>
      <c r="D1949" s="681" t="s">
        <v>975</v>
      </c>
      <c r="E1949" s="681" t="s">
        <v>4858</v>
      </c>
      <c r="F1949" s="681" t="s">
        <v>946</v>
      </c>
      <c r="G1949" s="681" t="s">
        <v>4810</v>
      </c>
      <c r="H1949" s="681" t="s">
        <v>4811</v>
      </c>
      <c r="I1949" s="682">
        <v>110.5</v>
      </c>
    </row>
    <row r="1950" spans="2:9">
      <c r="B1950" s="681" t="s">
        <v>4859</v>
      </c>
      <c r="C1950" s="681" t="s">
        <v>4808</v>
      </c>
      <c r="D1950" s="681" t="s">
        <v>975</v>
      </c>
      <c r="E1950" s="681" t="s">
        <v>4860</v>
      </c>
      <c r="F1950" s="681" t="s">
        <v>946</v>
      </c>
      <c r="G1950" s="681" t="s">
        <v>4810</v>
      </c>
      <c r="H1950" s="681" t="s">
        <v>4811</v>
      </c>
      <c r="I1950" s="682">
        <v>50</v>
      </c>
    </row>
    <row r="1951" spans="2:9">
      <c r="B1951" s="681" t="s">
        <v>4861</v>
      </c>
      <c r="C1951" s="681" t="s">
        <v>4808</v>
      </c>
      <c r="D1951" s="681" t="s">
        <v>975</v>
      </c>
      <c r="E1951" s="681" t="s">
        <v>4862</v>
      </c>
      <c r="F1951" s="681" t="s">
        <v>946</v>
      </c>
      <c r="G1951" s="681" t="s">
        <v>4810</v>
      </c>
      <c r="H1951" s="681" t="s">
        <v>4811</v>
      </c>
      <c r="I1951" s="682">
        <v>63</v>
      </c>
    </row>
    <row r="1952" spans="2:9">
      <c r="B1952" s="681" t="s">
        <v>4863</v>
      </c>
      <c r="C1952" s="681" t="s">
        <v>4808</v>
      </c>
      <c r="D1952" s="681" t="s">
        <v>975</v>
      </c>
      <c r="E1952" s="681" t="s">
        <v>4864</v>
      </c>
      <c r="F1952" s="681" t="s">
        <v>946</v>
      </c>
      <c r="G1952" s="681" t="s">
        <v>4810</v>
      </c>
      <c r="H1952" s="681" t="s">
        <v>4811</v>
      </c>
      <c r="I1952" s="682">
        <v>34.9</v>
      </c>
    </row>
    <row r="1953" spans="2:9">
      <c r="B1953" s="681" t="s">
        <v>4865</v>
      </c>
      <c r="C1953" s="681" t="s">
        <v>4808</v>
      </c>
      <c r="D1953" s="681" t="s">
        <v>975</v>
      </c>
      <c r="E1953" s="681" t="s">
        <v>4866</v>
      </c>
      <c r="F1953" s="681" t="s">
        <v>946</v>
      </c>
      <c r="G1953" s="681" t="s">
        <v>4810</v>
      </c>
      <c r="H1953" s="681" t="s">
        <v>4811</v>
      </c>
      <c r="I1953" s="682">
        <v>4.5999999999999996</v>
      </c>
    </row>
    <row r="1954" spans="2:9">
      <c r="B1954" s="681" t="s">
        <v>4867</v>
      </c>
      <c r="C1954" s="681" t="s">
        <v>4808</v>
      </c>
      <c r="D1954" s="681" t="s">
        <v>975</v>
      </c>
      <c r="E1954" s="681" t="s">
        <v>4868</v>
      </c>
      <c r="F1954" s="681" t="s">
        <v>946</v>
      </c>
      <c r="G1954" s="681" t="s">
        <v>4810</v>
      </c>
      <c r="H1954" s="681" t="s">
        <v>4811</v>
      </c>
      <c r="I1954" s="682">
        <v>4.0999999999999996</v>
      </c>
    </row>
    <row r="1955" spans="2:9">
      <c r="B1955" s="681" t="s">
        <v>4869</v>
      </c>
      <c r="C1955" s="681" t="s">
        <v>4808</v>
      </c>
      <c r="D1955" s="681" t="s">
        <v>975</v>
      </c>
      <c r="E1955" s="681" t="s">
        <v>4870</v>
      </c>
      <c r="F1955" s="681" t="s">
        <v>946</v>
      </c>
      <c r="G1955" s="681" t="s">
        <v>4810</v>
      </c>
      <c r="H1955" s="681" t="s">
        <v>4811</v>
      </c>
      <c r="I1955" s="682">
        <v>9.6</v>
      </c>
    </row>
    <row r="1956" spans="2:9">
      <c r="B1956" s="681" t="s">
        <v>4871</v>
      </c>
      <c r="C1956" s="681" t="s">
        <v>4808</v>
      </c>
      <c r="D1956" s="681" t="s">
        <v>975</v>
      </c>
      <c r="E1956" s="681" t="s">
        <v>4872</v>
      </c>
      <c r="F1956" s="681" t="s">
        <v>946</v>
      </c>
      <c r="G1956" s="681" t="s">
        <v>4810</v>
      </c>
      <c r="H1956" s="681" t="s">
        <v>4811</v>
      </c>
      <c r="I1956" s="682">
        <v>7.4</v>
      </c>
    </row>
    <row r="1957" spans="2:9">
      <c r="B1957" s="681" t="s">
        <v>4873</v>
      </c>
      <c r="C1957" s="681" t="s">
        <v>4808</v>
      </c>
      <c r="D1957" s="681" t="s">
        <v>975</v>
      </c>
      <c r="E1957" s="681" t="s">
        <v>4874</v>
      </c>
      <c r="F1957" s="681" t="s">
        <v>946</v>
      </c>
      <c r="G1957" s="681" t="s">
        <v>4810</v>
      </c>
      <c r="H1957" s="681" t="s">
        <v>4811</v>
      </c>
      <c r="I1957" s="682">
        <v>7.4</v>
      </c>
    </row>
    <row r="1958" spans="2:9">
      <c r="B1958" s="681" t="s">
        <v>4875</v>
      </c>
      <c r="C1958" s="681" t="s">
        <v>4808</v>
      </c>
      <c r="D1958" s="681" t="s">
        <v>975</v>
      </c>
      <c r="E1958" s="681" t="s">
        <v>4876</v>
      </c>
      <c r="F1958" s="681" t="s">
        <v>946</v>
      </c>
      <c r="G1958" s="681" t="s">
        <v>4810</v>
      </c>
      <c r="H1958" s="681" t="s">
        <v>4811</v>
      </c>
      <c r="I1958" s="682">
        <v>4.9000000000000004</v>
      </c>
    </row>
    <row r="1959" spans="2:9">
      <c r="B1959" s="681" t="s">
        <v>4877</v>
      </c>
      <c r="C1959" s="681" t="s">
        <v>4808</v>
      </c>
      <c r="D1959" s="681" t="s">
        <v>975</v>
      </c>
      <c r="E1959" s="681" t="s">
        <v>4878</v>
      </c>
      <c r="F1959" s="681" t="s">
        <v>946</v>
      </c>
      <c r="G1959" s="681" t="s">
        <v>4810</v>
      </c>
      <c r="H1959" s="681" t="s">
        <v>4811</v>
      </c>
      <c r="I1959" s="682">
        <v>7.4</v>
      </c>
    </row>
    <row r="1960" spans="2:9">
      <c r="B1960" s="681" t="s">
        <v>4879</v>
      </c>
      <c r="C1960" s="681" t="s">
        <v>4808</v>
      </c>
      <c r="D1960" s="681" t="s">
        <v>975</v>
      </c>
      <c r="E1960" s="681" t="s">
        <v>4880</v>
      </c>
      <c r="F1960" s="681" t="s">
        <v>946</v>
      </c>
      <c r="G1960" s="681" t="s">
        <v>4810</v>
      </c>
      <c r="H1960" s="681" t="s">
        <v>4811</v>
      </c>
      <c r="I1960" s="682">
        <v>13</v>
      </c>
    </row>
    <row r="1961" spans="2:9">
      <c r="B1961" s="681" t="s">
        <v>4881</v>
      </c>
      <c r="C1961" s="681" t="s">
        <v>4808</v>
      </c>
      <c r="D1961" s="681" t="s">
        <v>975</v>
      </c>
      <c r="E1961" s="681" t="s">
        <v>1492</v>
      </c>
      <c r="F1961" s="681" t="s">
        <v>946</v>
      </c>
      <c r="G1961" s="681" t="s">
        <v>4810</v>
      </c>
      <c r="H1961" s="681" t="s">
        <v>4811</v>
      </c>
      <c r="I1961" s="682">
        <v>11</v>
      </c>
    </row>
    <row r="1962" spans="2:9">
      <c r="B1962" s="681" t="s">
        <v>4882</v>
      </c>
      <c r="C1962" s="681" t="s">
        <v>4808</v>
      </c>
      <c r="D1962" s="681" t="s">
        <v>975</v>
      </c>
      <c r="E1962" s="681" t="s">
        <v>4883</v>
      </c>
      <c r="F1962" s="681" t="s">
        <v>946</v>
      </c>
      <c r="G1962" s="681" t="s">
        <v>4810</v>
      </c>
      <c r="H1962" s="681" t="s">
        <v>4811</v>
      </c>
      <c r="I1962" s="682">
        <v>16</v>
      </c>
    </row>
    <row r="1963" spans="2:9">
      <c r="B1963" s="681" t="s">
        <v>4884</v>
      </c>
      <c r="C1963" s="681" t="s">
        <v>4808</v>
      </c>
      <c r="D1963" s="681" t="s">
        <v>975</v>
      </c>
      <c r="E1963" s="681" t="s">
        <v>4885</v>
      </c>
      <c r="F1963" s="681" t="s">
        <v>946</v>
      </c>
      <c r="G1963" s="681" t="s">
        <v>4810</v>
      </c>
      <c r="H1963" s="681" t="s">
        <v>4811</v>
      </c>
      <c r="I1963" s="682">
        <v>19.600000000000001</v>
      </c>
    </row>
    <row r="1964" spans="2:9">
      <c r="B1964" s="681" t="s">
        <v>4886</v>
      </c>
      <c r="C1964" s="681" t="s">
        <v>4808</v>
      </c>
      <c r="D1964" s="681" t="s">
        <v>975</v>
      </c>
      <c r="E1964" s="681" t="s">
        <v>4887</v>
      </c>
      <c r="F1964" s="681" t="s">
        <v>946</v>
      </c>
      <c r="G1964" s="681" t="s">
        <v>4810</v>
      </c>
      <c r="H1964" s="681" t="s">
        <v>4811</v>
      </c>
      <c r="I1964" s="682">
        <v>150.1</v>
      </c>
    </row>
    <row r="1965" spans="2:9">
      <c r="B1965" s="681" t="s">
        <v>4888</v>
      </c>
      <c r="C1965" s="681" t="s">
        <v>4808</v>
      </c>
      <c r="D1965" s="681" t="s">
        <v>975</v>
      </c>
      <c r="E1965" s="681" t="s">
        <v>4889</v>
      </c>
      <c r="F1965" s="681" t="s">
        <v>946</v>
      </c>
      <c r="G1965" s="681" t="s">
        <v>4810</v>
      </c>
      <c r="H1965" s="681" t="s">
        <v>4811</v>
      </c>
      <c r="I1965" s="682">
        <v>55</v>
      </c>
    </row>
    <row r="1966" spans="2:9">
      <c r="B1966" s="681" t="s">
        <v>4890</v>
      </c>
      <c r="C1966" s="681" t="s">
        <v>4808</v>
      </c>
      <c r="D1966" s="681" t="s">
        <v>975</v>
      </c>
      <c r="E1966" s="681" t="s">
        <v>4891</v>
      </c>
      <c r="F1966" s="681" t="s">
        <v>946</v>
      </c>
      <c r="G1966" s="681" t="s">
        <v>4810</v>
      </c>
      <c r="H1966" s="681" t="s">
        <v>4811</v>
      </c>
      <c r="I1966" s="682">
        <v>28</v>
      </c>
    </row>
    <row r="1967" spans="2:9">
      <c r="B1967" s="681" t="s">
        <v>4892</v>
      </c>
      <c r="C1967" s="681" t="s">
        <v>4808</v>
      </c>
      <c r="D1967" s="681" t="s">
        <v>975</v>
      </c>
      <c r="E1967" s="681" t="s">
        <v>4893</v>
      </c>
      <c r="F1967" s="681" t="s">
        <v>946</v>
      </c>
      <c r="G1967" s="681" t="s">
        <v>4810</v>
      </c>
      <c r="H1967" s="681" t="s">
        <v>4811</v>
      </c>
      <c r="I1967" s="682">
        <v>80</v>
      </c>
    </row>
    <row r="1968" spans="2:9">
      <c r="B1968" s="681" t="s">
        <v>4894</v>
      </c>
      <c r="C1968" s="681" t="s">
        <v>4808</v>
      </c>
      <c r="D1968" s="681" t="s">
        <v>975</v>
      </c>
      <c r="E1968" s="681" t="s">
        <v>4895</v>
      </c>
      <c r="F1968" s="681" t="s">
        <v>946</v>
      </c>
      <c r="G1968" s="681" t="s">
        <v>4810</v>
      </c>
      <c r="H1968" s="681" t="s">
        <v>4811</v>
      </c>
      <c r="I1968" s="682">
        <v>20</v>
      </c>
    </row>
    <row r="1969" spans="2:9">
      <c r="B1969" s="681" t="s">
        <v>4896</v>
      </c>
      <c r="C1969" s="681" t="s">
        <v>4808</v>
      </c>
      <c r="D1969" s="681" t="s">
        <v>975</v>
      </c>
      <c r="E1969" s="681" t="s">
        <v>4897</v>
      </c>
      <c r="F1969" s="681" t="s">
        <v>946</v>
      </c>
      <c r="G1969" s="681" t="s">
        <v>4810</v>
      </c>
      <c r="H1969" s="681" t="s">
        <v>4811</v>
      </c>
      <c r="I1969" s="682">
        <v>28.5</v>
      </c>
    </row>
    <row r="1970" spans="2:9">
      <c r="B1970" s="681" t="s">
        <v>4898</v>
      </c>
      <c r="C1970" s="681" t="s">
        <v>4808</v>
      </c>
      <c r="D1970" s="681" t="s">
        <v>975</v>
      </c>
      <c r="E1970" s="681" t="s">
        <v>4899</v>
      </c>
      <c r="F1970" s="681" t="s">
        <v>946</v>
      </c>
      <c r="G1970" s="681" t="s">
        <v>4810</v>
      </c>
      <c r="H1970" s="681" t="s">
        <v>4811</v>
      </c>
      <c r="I1970" s="682">
        <v>28</v>
      </c>
    </row>
    <row r="1971" spans="2:9">
      <c r="B1971" s="681" t="s">
        <v>4900</v>
      </c>
      <c r="C1971" s="681" t="s">
        <v>4808</v>
      </c>
      <c r="D1971" s="681" t="s">
        <v>975</v>
      </c>
      <c r="E1971" s="681" t="s">
        <v>4901</v>
      </c>
      <c r="F1971" s="681" t="s">
        <v>946</v>
      </c>
      <c r="G1971" s="681" t="s">
        <v>4810</v>
      </c>
      <c r="H1971" s="681" t="s">
        <v>4811</v>
      </c>
      <c r="I1971" s="682">
        <v>35</v>
      </c>
    </row>
    <row r="1972" spans="2:9">
      <c r="B1972" s="681" t="s">
        <v>4902</v>
      </c>
      <c r="C1972" s="681" t="s">
        <v>4808</v>
      </c>
      <c r="D1972" s="681" t="s">
        <v>975</v>
      </c>
      <c r="E1972" s="681" t="s">
        <v>4903</v>
      </c>
      <c r="F1972" s="681" t="s">
        <v>946</v>
      </c>
      <c r="G1972" s="681" t="s">
        <v>4810</v>
      </c>
      <c r="H1972" s="681" t="s">
        <v>4811</v>
      </c>
      <c r="I1972" s="682">
        <v>9.5</v>
      </c>
    </row>
    <row r="1973" spans="2:9">
      <c r="B1973" s="681" t="s">
        <v>4904</v>
      </c>
      <c r="C1973" s="681" t="s">
        <v>4808</v>
      </c>
      <c r="D1973" s="681" t="s">
        <v>975</v>
      </c>
      <c r="E1973" s="681" t="s">
        <v>4905</v>
      </c>
      <c r="F1973" s="681" t="s">
        <v>946</v>
      </c>
      <c r="G1973" s="681" t="s">
        <v>4810</v>
      </c>
      <c r="H1973" s="681" t="s">
        <v>4811</v>
      </c>
      <c r="I1973" s="682">
        <v>5.5</v>
      </c>
    </row>
    <row r="1974" spans="2:9">
      <c r="B1974" s="681" t="s">
        <v>4906</v>
      </c>
      <c r="C1974" s="681" t="s">
        <v>4808</v>
      </c>
      <c r="D1974" s="681" t="s">
        <v>975</v>
      </c>
      <c r="E1974" s="681" t="s">
        <v>4907</v>
      </c>
      <c r="F1974" s="681" t="s">
        <v>946</v>
      </c>
      <c r="G1974" s="681" t="s">
        <v>4810</v>
      </c>
      <c r="H1974" s="681" t="s">
        <v>4811</v>
      </c>
      <c r="I1974" s="682">
        <v>2.6</v>
      </c>
    </row>
    <row r="1975" spans="2:9">
      <c r="B1975" s="681" t="s">
        <v>4908</v>
      </c>
      <c r="C1975" s="681" t="s">
        <v>4808</v>
      </c>
      <c r="D1975" s="681" t="s">
        <v>975</v>
      </c>
      <c r="E1975" s="681" t="s">
        <v>4909</v>
      </c>
      <c r="F1975" s="681" t="s">
        <v>946</v>
      </c>
      <c r="G1975" s="681" t="s">
        <v>4810</v>
      </c>
      <c r="H1975" s="681" t="s">
        <v>4811</v>
      </c>
      <c r="I1975" s="682">
        <v>6.5</v>
      </c>
    </row>
    <row r="1976" spans="2:9">
      <c r="B1976" s="681" t="s">
        <v>4910</v>
      </c>
      <c r="C1976" s="681" t="s">
        <v>4808</v>
      </c>
      <c r="D1976" s="681" t="s">
        <v>975</v>
      </c>
      <c r="E1976" s="681" t="s">
        <v>4911</v>
      </c>
      <c r="F1976" s="681" t="s">
        <v>946</v>
      </c>
      <c r="G1976" s="681" t="s">
        <v>4810</v>
      </c>
      <c r="H1976" s="681" t="s">
        <v>4811</v>
      </c>
      <c r="I1976" s="682">
        <v>6.3</v>
      </c>
    </row>
    <row r="1977" spans="2:9">
      <c r="B1977" s="681" t="s">
        <v>4912</v>
      </c>
      <c r="C1977" s="681" t="s">
        <v>4808</v>
      </c>
      <c r="D1977" s="681" t="s">
        <v>975</v>
      </c>
      <c r="E1977" s="681" t="s">
        <v>4880</v>
      </c>
      <c r="F1977" s="681" t="s">
        <v>946</v>
      </c>
      <c r="G1977" s="681" t="s">
        <v>4810</v>
      </c>
      <c r="H1977" s="681" t="s">
        <v>4811</v>
      </c>
      <c r="I1977" s="682">
        <v>6.7</v>
      </c>
    </row>
    <row r="1978" spans="2:9">
      <c r="B1978" s="681" t="s">
        <v>4913</v>
      </c>
      <c r="C1978" s="681" t="s">
        <v>4808</v>
      </c>
      <c r="D1978" s="681" t="s">
        <v>975</v>
      </c>
      <c r="E1978" s="681" t="s">
        <v>4914</v>
      </c>
      <c r="F1978" s="681" t="s">
        <v>946</v>
      </c>
      <c r="G1978" s="681" t="s">
        <v>4810</v>
      </c>
      <c r="H1978" s="681" t="s">
        <v>4811</v>
      </c>
      <c r="I1978" s="682">
        <v>5.7</v>
      </c>
    </row>
    <row r="1979" spans="2:9">
      <c r="B1979" s="681" t="s">
        <v>4915</v>
      </c>
      <c r="C1979" s="681" t="s">
        <v>4808</v>
      </c>
      <c r="D1979" s="681" t="s">
        <v>975</v>
      </c>
      <c r="E1979" s="681" t="s">
        <v>4916</v>
      </c>
      <c r="F1979" s="681" t="s">
        <v>946</v>
      </c>
      <c r="G1979" s="681" t="s">
        <v>4917</v>
      </c>
      <c r="H1979" s="681" t="s">
        <v>4811</v>
      </c>
      <c r="I1979" s="682">
        <v>15.5</v>
      </c>
    </row>
    <row r="1980" spans="2:9">
      <c r="B1980" s="681" t="s">
        <v>4918</v>
      </c>
      <c r="C1980" s="681" t="s">
        <v>4808</v>
      </c>
      <c r="D1980" s="681" t="s">
        <v>975</v>
      </c>
      <c r="E1980" s="681" t="s">
        <v>4919</v>
      </c>
      <c r="F1980" s="681" t="s">
        <v>946</v>
      </c>
      <c r="G1980" s="681" t="s">
        <v>4917</v>
      </c>
      <c r="H1980" s="681" t="s">
        <v>4811</v>
      </c>
      <c r="I1980" s="682">
        <v>10.4</v>
      </c>
    </row>
    <row r="1981" spans="2:9">
      <c r="B1981" s="681" t="s">
        <v>4920</v>
      </c>
      <c r="C1981" s="681" t="s">
        <v>4808</v>
      </c>
      <c r="D1981" s="681" t="s">
        <v>975</v>
      </c>
      <c r="E1981" s="681" t="s">
        <v>4921</v>
      </c>
      <c r="F1981" s="681" t="s">
        <v>946</v>
      </c>
      <c r="G1981" s="681" t="s">
        <v>4917</v>
      </c>
      <c r="H1981" s="681" t="s">
        <v>4811</v>
      </c>
      <c r="I1981" s="682">
        <v>89.6</v>
      </c>
    </row>
    <row r="1982" spans="2:9">
      <c r="B1982" s="681" t="s">
        <v>4922</v>
      </c>
      <c r="C1982" s="681" t="s">
        <v>4808</v>
      </c>
      <c r="D1982" s="681" t="s">
        <v>975</v>
      </c>
      <c r="E1982" s="681" t="s">
        <v>4923</v>
      </c>
      <c r="F1982" s="681" t="s">
        <v>946</v>
      </c>
      <c r="G1982" s="681" t="s">
        <v>4917</v>
      </c>
      <c r="H1982" s="681" t="s">
        <v>4811</v>
      </c>
      <c r="I1982" s="682">
        <v>23</v>
      </c>
    </row>
    <row r="1983" spans="2:9">
      <c r="B1983" s="681" t="s">
        <v>4924</v>
      </c>
      <c r="C1983" s="681" t="s">
        <v>4808</v>
      </c>
      <c r="D1983" s="681" t="s">
        <v>975</v>
      </c>
      <c r="E1983" s="681" t="s">
        <v>4925</v>
      </c>
      <c r="F1983" s="681" t="s">
        <v>946</v>
      </c>
      <c r="G1983" s="681" t="s">
        <v>4917</v>
      </c>
      <c r="H1983" s="681" t="s">
        <v>4811</v>
      </c>
      <c r="I1983" s="682">
        <v>83</v>
      </c>
    </row>
    <row r="1984" spans="2:9">
      <c r="B1984" s="681" t="s">
        <v>4926</v>
      </c>
      <c r="C1984" s="681" t="s">
        <v>4808</v>
      </c>
      <c r="D1984" s="681" t="s">
        <v>975</v>
      </c>
      <c r="E1984" s="681" t="s">
        <v>1858</v>
      </c>
      <c r="F1984" s="681" t="s">
        <v>946</v>
      </c>
      <c r="G1984" s="681" t="s">
        <v>4917</v>
      </c>
      <c r="H1984" s="681" t="s">
        <v>4811</v>
      </c>
      <c r="I1984" s="682">
        <v>50.2</v>
      </c>
    </row>
    <row r="1985" spans="2:9">
      <c r="B1985" s="681" t="s">
        <v>4927</v>
      </c>
      <c r="C1985" s="681" t="s">
        <v>4808</v>
      </c>
      <c r="D1985" s="681" t="s">
        <v>975</v>
      </c>
      <c r="E1985" s="681" t="s">
        <v>4928</v>
      </c>
      <c r="F1985" s="681" t="s">
        <v>946</v>
      </c>
      <c r="G1985" s="681" t="s">
        <v>4917</v>
      </c>
      <c r="H1985" s="681" t="s">
        <v>4811</v>
      </c>
      <c r="I1985" s="682">
        <v>76</v>
      </c>
    </row>
    <row r="1986" spans="2:9">
      <c r="B1986" s="681" t="s">
        <v>4929</v>
      </c>
      <c r="C1986" s="681" t="s">
        <v>4808</v>
      </c>
      <c r="D1986" s="681" t="s">
        <v>975</v>
      </c>
      <c r="E1986" s="681" t="s">
        <v>4930</v>
      </c>
      <c r="F1986" s="681" t="s">
        <v>946</v>
      </c>
      <c r="G1986" s="681" t="s">
        <v>4917</v>
      </c>
      <c r="H1986" s="681" t="s">
        <v>4811</v>
      </c>
      <c r="I1986" s="682">
        <v>43</v>
      </c>
    </row>
    <row r="1987" spans="2:9">
      <c r="B1987" s="681" t="s">
        <v>4931</v>
      </c>
      <c r="C1987" s="681" t="s">
        <v>4808</v>
      </c>
      <c r="D1987" s="681" t="s">
        <v>975</v>
      </c>
      <c r="E1987" s="681" t="s">
        <v>4932</v>
      </c>
      <c r="F1987" s="681" t="s">
        <v>946</v>
      </c>
      <c r="G1987" s="681" t="s">
        <v>4917</v>
      </c>
      <c r="H1987" s="681" t="s">
        <v>4811</v>
      </c>
      <c r="I1987" s="682">
        <v>18.5</v>
      </c>
    </row>
    <row r="1988" spans="2:9">
      <c r="B1988" s="681" t="s">
        <v>4933</v>
      </c>
      <c r="C1988" s="681" t="s">
        <v>4808</v>
      </c>
      <c r="D1988" s="681" t="s">
        <v>975</v>
      </c>
      <c r="E1988" s="681" t="s">
        <v>4934</v>
      </c>
      <c r="F1988" s="681" t="s">
        <v>946</v>
      </c>
      <c r="G1988" s="681" t="s">
        <v>4917</v>
      </c>
      <c r="H1988" s="681" t="s">
        <v>4811</v>
      </c>
      <c r="I1988" s="682">
        <v>5</v>
      </c>
    </row>
    <row r="1989" spans="2:9">
      <c r="B1989" s="681" t="s">
        <v>4935</v>
      </c>
      <c r="C1989" s="681" t="s">
        <v>4808</v>
      </c>
      <c r="D1989" s="681" t="s">
        <v>975</v>
      </c>
      <c r="E1989" s="681" t="s">
        <v>4936</v>
      </c>
      <c r="F1989" s="681" t="s">
        <v>946</v>
      </c>
      <c r="G1989" s="681" t="s">
        <v>4917</v>
      </c>
      <c r="H1989" s="681" t="s">
        <v>4811</v>
      </c>
      <c r="I1989" s="682">
        <v>6</v>
      </c>
    </row>
    <row r="1990" spans="2:9">
      <c r="B1990" s="681" t="s">
        <v>4937</v>
      </c>
      <c r="C1990" s="681" t="s">
        <v>4808</v>
      </c>
      <c r="D1990" s="681" t="s">
        <v>975</v>
      </c>
      <c r="E1990" s="681" t="s">
        <v>2902</v>
      </c>
      <c r="F1990" s="681" t="s">
        <v>946</v>
      </c>
      <c r="G1990" s="681" t="s">
        <v>4917</v>
      </c>
      <c r="H1990" s="681" t="s">
        <v>4811</v>
      </c>
      <c r="I1990" s="682">
        <v>9.6</v>
      </c>
    </row>
    <row r="1991" spans="2:9">
      <c r="B1991" s="681" t="s">
        <v>4938</v>
      </c>
      <c r="C1991" s="681" t="s">
        <v>4808</v>
      </c>
      <c r="D1991" s="681" t="s">
        <v>975</v>
      </c>
      <c r="E1991" s="681" t="s">
        <v>4939</v>
      </c>
      <c r="F1991" s="681" t="s">
        <v>946</v>
      </c>
      <c r="G1991" s="681" t="s">
        <v>4917</v>
      </c>
      <c r="H1991" s="681" t="s">
        <v>4811</v>
      </c>
      <c r="I1991" s="682">
        <v>6.1</v>
      </c>
    </row>
    <row r="1992" spans="2:9">
      <c r="B1992" s="681" t="s">
        <v>4940</v>
      </c>
      <c r="C1992" s="681" t="s">
        <v>4808</v>
      </c>
      <c r="D1992" s="681" t="s">
        <v>975</v>
      </c>
      <c r="E1992" s="681" t="s">
        <v>4941</v>
      </c>
      <c r="F1992" s="681" t="s">
        <v>946</v>
      </c>
      <c r="G1992" s="681" t="s">
        <v>4917</v>
      </c>
      <c r="H1992" s="681" t="s">
        <v>4811</v>
      </c>
      <c r="I1992" s="682">
        <v>9</v>
      </c>
    </row>
    <row r="1993" spans="2:9">
      <c r="B1993" s="681" t="s">
        <v>4942</v>
      </c>
      <c r="C1993" s="681" t="s">
        <v>4808</v>
      </c>
      <c r="D1993" s="681" t="s">
        <v>975</v>
      </c>
      <c r="E1993" s="681" t="s">
        <v>4856</v>
      </c>
      <c r="F1993" s="681" t="s">
        <v>946</v>
      </c>
      <c r="G1993" s="681" t="s">
        <v>4917</v>
      </c>
      <c r="H1993" s="681" t="s">
        <v>4811</v>
      </c>
      <c r="I1993" s="682">
        <v>6</v>
      </c>
    </row>
    <row r="1994" spans="2:9">
      <c r="B1994" s="681" t="s">
        <v>4943</v>
      </c>
      <c r="C1994" s="681" t="s">
        <v>4808</v>
      </c>
      <c r="D1994" s="681" t="s">
        <v>975</v>
      </c>
      <c r="E1994" s="681" t="s">
        <v>4944</v>
      </c>
      <c r="F1994" s="681" t="s">
        <v>946</v>
      </c>
      <c r="G1994" s="681" t="s">
        <v>4917</v>
      </c>
      <c r="H1994" s="681" t="s">
        <v>4811</v>
      </c>
      <c r="I1994" s="682">
        <v>12</v>
      </c>
    </row>
    <row r="1995" spans="2:9">
      <c r="B1995" s="681" t="s">
        <v>4945</v>
      </c>
      <c r="C1995" s="681" t="s">
        <v>4808</v>
      </c>
      <c r="D1995" s="681" t="s">
        <v>975</v>
      </c>
      <c r="E1995" s="681" t="s">
        <v>4946</v>
      </c>
      <c r="F1995" s="681" t="s">
        <v>946</v>
      </c>
      <c r="G1995" s="681" t="s">
        <v>4917</v>
      </c>
      <c r="H1995" s="681" t="s">
        <v>4811</v>
      </c>
      <c r="I1995" s="682">
        <v>9.5</v>
      </c>
    </row>
    <row r="1996" spans="2:9">
      <c r="B1996" s="681" t="s">
        <v>4947</v>
      </c>
      <c r="C1996" s="681" t="s">
        <v>4808</v>
      </c>
      <c r="D1996" s="681" t="s">
        <v>975</v>
      </c>
      <c r="E1996" s="681" t="s">
        <v>4948</v>
      </c>
      <c r="F1996" s="681" t="s">
        <v>946</v>
      </c>
      <c r="G1996" s="681" t="s">
        <v>4917</v>
      </c>
      <c r="H1996" s="681" t="s">
        <v>4811</v>
      </c>
      <c r="I1996" s="682">
        <v>14.5</v>
      </c>
    </row>
    <row r="1997" spans="2:9">
      <c r="B1997" s="681" t="s">
        <v>4949</v>
      </c>
      <c r="C1997" s="681" t="s">
        <v>4808</v>
      </c>
      <c r="D1997" s="681" t="s">
        <v>975</v>
      </c>
      <c r="E1997" s="681" t="s">
        <v>4950</v>
      </c>
      <c r="F1997" s="681" t="s">
        <v>946</v>
      </c>
      <c r="G1997" s="681" t="s">
        <v>4917</v>
      </c>
      <c r="H1997" s="681" t="s">
        <v>4811</v>
      </c>
      <c r="I1997" s="682">
        <v>14.5</v>
      </c>
    </row>
    <row r="1998" spans="2:9">
      <c r="B1998" s="681" t="s">
        <v>4951</v>
      </c>
      <c r="C1998" s="681" t="s">
        <v>4808</v>
      </c>
      <c r="D1998" s="681" t="s">
        <v>975</v>
      </c>
      <c r="E1998" s="681" t="s">
        <v>4952</v>
      </c>
      <c r="F1998" s="681" t="s">
        <v>946</v>
      </c>
      <c r="G1998" s="681" t="s">
        <v>4917</v>
      </c>
      <c r="H1998" s="681" t="s">
        <v>4811</v>
      </c>
      <c r="I1998" s="682">
        <v>129.19999999999999</v>
      </c>
    </row>
    <row r="1999" spans="2:9">
      <c r="B1999" s="681" t="s">
        <v>4953</v>
      </c>
      <c r="C1999" s="681" t="s">
        <v>4808</v>
      </c>
      <c r="D1999" s="681" t="s">
        <v>975</v>
      </c>
      <c r="E1999" s="681" t="s">
        <v>4954</v>
      </c>
      <c r="F1999" s="681" t="s">
        <v>946</v>
      </c>
      <c r="G1999" s="681" t="s">
        <v>4917</v>
      </c>
      <c r="H1999" s="681" t="s">
        <v>4811</v>
      </c>
      <c r="I1999" s="682">
        <v>15.6</v>
      </c>
    </row>
    <row r="2000" spans="2:9">
      <c r="B2000" s="681" t="s">
        <v>4955</v>
      </c>
      <c r="C2000" s="681" t="s">
        <v>4808</v>
      </c>
      <c r="D2000" s="681" t="s">
        <v>975</v>
      </c>
      <c r="E2000" s="681" t="s">
        <v>4956</v>
      </c>
      <c r="F2000" s="681" t="s">
        <v>946</v>
      </c>
      <c r="G2000" s="681" t="s">
        <v>4917</v>
      </c>
      <c r="H2000" s="681" t="s">
        <v>4811</v>
      </c>
      <c r="I2000" s="682">
        <v>49.5</v>
      </c>
    </row>
    <row r="2001" spans="2:9">
      <c r="B2001" s="681" t="s">
        <v>4957</v>
      </c>
      <c r="C2001" s="681" t="s">
        <v>4808</v>
      </c>
      <c r="D2001" s="681" t="s">
        <v>975</v>
      </c>
      <c r="E2001" s="681" t="s">
        <v>4958</v>
      </c>
      <c r="F2001" s="681" t="s">
        <v>946</v>
      </c>
      <c r="G2001" s="681" t="s">
        <v>4917</v>
      </c>
      <c r="H2001" s="681" t="s">
        <v>4811</v>
      </c>
      <c r="I2001" s="682">
        <v>20</v>
      </c>
    </row>
    <row r="2002" spans="2:9">
      <c r="B2002" s="681" t="s">
        <v>4959</v>
      </c>
      <c r="C2002" s="681" t="s">
        <v>4808</v>
      </c>
      <c r="D2002" s="681" t="s">
        <v>975</v>
      </c>
      <c r="E2002" s="681" t="s">
        <v>4960</v>
      </c>
      <c r="F2002" s="681" t="s">
        <v>946</v>
      </c>
      <c r="G2002" s="681" t="s">
        <v>4917</v>
      </c>
      <c r="H2002" s="681" t="s">
        <v>4811</v>
      </c>
      <c r="I2002" s="682">
        <v>20.100000000000001</v>
      </c>
    </row>
    <row r="2003" spans="2:9">
      <c r="B2003" s="681" t="s">
        <v>4961</v>
      </c>
      <c r="C2003" s="681" t="s">
        <v>4808</v>
      </c>
      <c r="D2003" s="681" t="s">
        <v>975</v>
      </c>
      <c r="E2003" s="681" t="s">
        <v>4962</v>
      </c>
      <c r="F2003" s="681" t="s">
        <v>946</v>
      </c>
      <c r="G2003" s="681" t="s">
        <v>4917</v>
      </c>
      <c r="H2003" s="681" t="s">
        <v>4811</v>
      </c>
      <c r="I2003" s="682">
        <v>60</v>
      </c>
    </row>
    <row r="2004" spans="2:9">
      <c r="B2004" s="681" t="s">
        <v>4963</v>
      </c>
      <c r="C2004" s="681" t="s">
        <v>4808</v>
      </c>
      <c r="D2004" s="681" t="s">
        <v>975</v>
      </c>
      <c r="E2004" s="681" t="s">
        <v>4964</v>
      </c>
      <c r="F2004" s="681" t="s">
        <v>946</v>
      </c>
      <c r="G2004" s="681" t="s">
        <v>4917</v>
      </c>
      <c r="H2004" s="681" t="s">
        <v>4811</v>
      </c>
      <c r="I2004" s="682">
        <v>5.3</v>
      </c>
    </row>
    <row r="2005" spans="2:9">
      <c r="B2005" s="681" t="s">
        <v>4965</v>
      </c>
      <c r="C2005" s="681" t="s">
        <v>4808</v>
      </c>
      <c r="D2005" s="681" t="s">
        <v>975</v>
      </c>
      <c r="E2005" s="681" t="s">
        <v>4966</v>
      </c>
      <c r="F2005" s="681" t="s">
        <v>946</v>
      </c>
      <c r="G2005" s="681" t="s">
        <v>4917</v>
      </c>
      <c r="H2005" s="681" t="s">
        <v>4811</v>
      </c>
      <c r="I2005" s="682">
        <v>9</v>
      </c>
    </row>
    <row r="2006" spans="2:9">
      <c r="B2006" s="681" t="s">
        <v>4967</v>
      </c>
      <c r="C2006" s="681" t="s">
        <v>4808</v>
      </c>
      <c r="D2006" s="681" t="s">
        <v>975</v>
      </c>
      <c r="E2006" s="681" t="s">
        <v>2273</v>
      </c>
      <c r="F2006" s="681" t="s">
        <v>946</v>
      </c>
      <c r="G2006" s="681" t="s">
        <v>4917</v>
      </c>
      <c r="H2006" s="681" t="s">
        <v>4811</v>
      </c>
      <c r="I2006" s="682">
        <v>33.5</v>
      </c>
    </row>
    <row r="2007" spans="2:9">
      <c r="B2007" s="681" t="s">
        <v>4968</v>
      </c>
      <c r="C2007" s="681" t="s">
        <v>4808</v>
      </c>
      <c r="D2007" s="681" t="s">
        <v>975</v>
      </c>
      <c r="E2007" s="681" t="s">
        <v>4969</v>
      </c>
      <c r="F2007" s="681" t="s">
        <v>946</v>
      </c>
      <c r="G2007" s="681" t="s">
        <v>4917</v>
      </c>
      <c r="H2007" s="681" t="s">
        <v>4811</v>
      </c>
      <c r="I2007" s="682">
        <v>93</v>
      </c>
    </row>
    <row r="2008" spans="2:9">
      <c r="B2008" s="681" t="s">
        <v>4970</v>
      </c>
      <c r="C2008" s="681" t="s">
        <v>4808</v>
      </c>
      <c r="D2008" s="681" t="s">
        <v>975</v>
      </c>
      <c r="E2008" s="681" t="s">
        <v>4971</v>
      </c>
      <c r="F2008" s="681" t="s">
        <v>946</v>
      </c>
      <c r="G2008" s="681" t="s">
        <v>4917</v>
      </c>
      <c r="H2008" s="681" t="s">
        <v>4811</v>
      </c>
      <c r="I2008" s="682">
        <v>27</v>
      </c>
    </row>
    <row r="2009" spans="2:9">
      <c r="B2009" s="681" t="s">
        <v>4972</v>
      </c>
      <c r="C2009" s="681" t="s">
        <v>4808</v>
      </c>
      <c r="D2009" s="681" t="s">
        <v>975</v>
      </c>
      <c r="E2009" s="681" t="s">
        <v>4973</v>
      </c>
      <c r="F2009" s="681" t="s">
        <v>946</v>
      </c>
      <c r="G2009" s="681" t="s">
        <v>4917</v>
      </c>
      <c r="H2009" s="681" t="s">
        <v>4811</v>
      </c>
      <c r="I2009" s="682">
        <v>30.1</v>
      </c>
    </row>
    <row r="2010" spans="2:9">
      <c r="B2010" s="681" t="s">
        <v>4974</v>
      </c>
      <c r="C2010" s="681" t="s">
        <v>4808</v>
      </c>
      <c r="D2010" s="681" t="s">
        <v>975</v>
      </c>
      <c r="E2010" s="681" t="s">
        <v>4975</v>
      </c>
      <c r="F2010" s="681" t="s">
        <v>946</v>
      </c>
      <c r="G2010" s="681" t="s">
        <v>4917</v>
      </c>
      <c r="H2010" s="681" t="s">
        <v>4811</v>
      </c>
      <c r="I2010" s="682">
        <v>38</v>
      </c>
    </row>
    <row r="2011" spans="2:9">
      <c r="B2011" s="681" t="s">
        <v>4976</v>
      </c>
      <c r="C2011" s="681" t="s">
        <v>4808</v>
      </c>
      <c r="D2011" s="681" t="s">
        <v>975</v>
      </c>
      <c r="E2011" s="681" t="s">
        <v>4977</v>
      </c>
      <c r="F2011" s="681" t="s">
        <v>946</v>
      </c>
      <c r="G2011" s="681" t="s">
        <v>4917</v>
      </c>
      <c r="H2011" s="681" t="s">
        <v>4811</v>
      </c>
      <c r="I2011" s="682">
        <v>41</v>
      </c>
    </row>
    <row r="2012" spans="2:9">
      <c r="B2012" s="681" t="s">
        <v>4978</v>
      </c>
      <c r="C2012" s="681" t="s">
        <v>4808</v>
      </c>
      <c r="D2012" s="681" t="s">
        <v>975</v>
      </c>
      <c r="E2012" s="681" t="s">
        <v>4979</v>
      </c>
      <c r="F2012" s="681" t="s">
        <v>946</v>
      </c>
      <c r="G2012" s="681" t="s">
        <v>4917</v>
      </c>
      <c r="H2012" s="681" t="s">
        <v>4811</v>
      </c>
      <c r="I2012" s="682">
        <v>41</v>
      </c>
    </row>
    <row r="2013" spans="2:9">
      <c r="B2013" s="681" t="s">
        <v>4980</v>
      </c>
      <c r="C2013" s="681" t="s">
        <v>4808</v>
      </c>
      <c r="D2013" s="681" t="s">
        <v>975</v>
      </c>
      <c r="E2013" s="681" t="s">
        <v>1086</v>
      </c>
      <c r="F2013" s="681" t="s">
        <v>946</v>
      </c>
      <c r="G2013" s="681" t="s">
        <v>4917</v>
      </c>
      <c r="H2013" s="681" t="s">
        <v>4811</v>
      </c>
      <c r="I2013" s="682">
        <v>75</v>
      </c>
    </row>
    <row r="2014" spans="2:9">
      <c r="B2014" s="681" t="s">
        <v>4981</v>
      </c>
      <c r="C2014" s="681" t="s">
        <v>4808</v>
      </c>
      <c r="D2014" s="681" t="s">
        <v>975</v>
      </c>
      <c r="E2014" s="681" t="s">
        <v>4982</v>
      </c>
      <c r="F2014" s="681" t="s">
        <v>946</v>
      </c>
      <c r="G2014" s="681" t="s">
        <v>4917</v>
      </c>
      <c r="H2014" s="681" t="s">
        <v>4811</v>
      </c>
      <c r="I2014" s="682">
        <v>20.5</v>
      </c>
    </row>
    <row r="2015" spans="2:9">
      <c r="B2015" s="681" t="s">
        <v>4983</v>
      </c>
      <c r="C2015" s="681" t="s">
        <v>4808</v>
      </c>
      <c r="D2015" s="681" t="s">
        <v>975</v>
      </c>
      <c r="E2015" s="681" t="s">
        <v>4984</v>
      </c>
      <c r="F2015" s="681" t="s">
        <v>946</v>
      </c>
      <c r="G2015" s="681" t="s">
        <v>4917</v>
      </c>
      <c r="H2015" s="681" t="s">
        <v>4811</v>
      </c>
      <c r="I2015" s="682">
        <v>4.5999999999999996</v>
      </c>
    </row>
    <row r="2016" spans="2:9">
      <c r="B2016" s="681" t="s">
        <v>4985</v>
      </c>
      <c r="C2016" s="681" t="s">
        <v>4808</v>
      </c>
      <c r="D2016" s="681" t="s">
        <v>975</v>
      </c>
      <c r="E2016" s="681" t="s">
        <v>4986</v>
      </c>
      <c r="F2016" s="681" t="s">
        <v>946</v>
      </c>
      <c r="G2016" s="681" t="s">
        <v>4917</v>
      </c>
      <c r="H2016" s="681" t="s">
        <v>4811</v>
      </c>
      <c r="I2016" s="682">
        <v>6.7</v>
      </c>
    </row>
    <row r="2017" spans="2:9">
      <c r="B2017" s="681" t="s">
        <v>4987</v>
      </c>
      <c r="C2017" s="681" t="s">
        <v>4808</v>
      </c>
      <c r="D2017" s="681" t="s">
        <v>975</v>
      </c>
      <c r="E2017" s="681" t="s">
        <v>4988</v>
      </c>
      <c r="F2017" s="681" t="s">
        <v>946</v>
      </c>
      <c r="G2017" s="681" t="s">
        <v>4917</v>
      </c>
      <c r="H2017" s="681" t="s">
        <v>4811</v>
      </c>
      <c r="I2017" s="682">
        <v>6.1</v>
      </c>
    </row>
    <row r="2018" spans="2:9">
      <c r="B2018" s="681" t="s">
        <v>4989</v>
      </c>
      <c r="C2018" s="681" t="s">
        <v>4808</v>
      </c>
      <c r="D2018" s="681" t="s">
        <v>975</v>
      </c>
      <c r="E2018" s="681" t="s">
        <v>4990</v>
      </c>
      <c r="F2018" s="681" t="s">
        <v>946</v>
      </c>
      <c r="G2018" s="681" t="s">
        <v>4917</v>
      </c>
      <c r="H2018" s="681" t="s">
        <v>4811</v>
      </c>
      <c r="I2018" s="682">
        <v>3.1</v>
      </c>
    </row>
    <row r="2019" spans="2:9">
      <c r="B2019" s="681" t="s">
        <v>4991</v>
      </c>
      <c r="C2019" s="681" t="s">
        <v>4808</v>
      </c>
      <c r="D2019" s="681" t="s">
        <v>975</v>
      </c>
      <c r="E2019" s="681" t="s">
        <v>4992</v>
      </c>
      <c r="F2019" s="681" t="s">
        <v>946</v>
      </c>
      <c r="G2019" s="681" t="s">
        <v>4917</v>
      </c>
      <c r="H2019" s="681" t="s">
        <v>4811</v>
      </c>
      <c r="I2019" s="682">
        <v>69</v>
      </c>
    </row>
    <row r="2020" spans="2:9">
      <c r="B2020" s="681" t="s">
        <v>4993</v>
      </c>
      <c r="C2020" s="681" t="s">
        <v>4808</v>
      </c>
      <c r="D2020" s="681" t="s">
        <v>975</v>
      </c>
      <c r="E2020" s="681" t="s">
        <v>4994</v>
      </c>
      <c r="F2020" s="681" t="s">
        <v>946</v>
      </c>
      <c r="G2020" s="681" t="s">
        <v>4917</v>
      </c>
      <c r="H2020" s="681" t="s">
        <v>4811</v>
      </c>
      <c r="I2020" s="682">
        <v>15</v>
      </c>
    </row>
    <row r="2021" spans="2:9">
      <c r="B2021" s="681" t="s">
        <v>4995</v>
      </c>
      <c r="C2021" s="681" t="s">
        <v>4808</v>
      </c>
      <c r="D2021" s="681" t="s">
        <v>975</v>
      </c>
      <c r="E2021" s="681" t="s">
        <v>4996</v>
      </c>
      <c r="F2021" s="681" t="s">
        <v>946</v>
      </c>
      <c r="G2021" s="681" t="s">
        <v>4917</v>
      </c>
      <c r="H2021" s="681" t="s">
        <v>4811</v>
      </c>
      <c r="I2021" s="682">
        <v>62</v>
      </c>
    </row>
    <row r="2022" spans="2:9">
      <c r="B2022" s="681" t="s">
        <v>4997</v>
      </c>
      <c r="C2022" s="681" t="s">
        <v>4808</v>
      </c>
      <c r="D2022" s="681" t="s">
        <v>975</v>
      </c>
      <c r="E2022" s="681" t="s">
        <v>4998</v>
      </c>
      <c r="F2022" s="681" t="s">
        <v>946</v>
      </c>
      <c r="G2022" s="681" t="s">
        <v>4917</v>
      </c>
      <c r="H2022" s="681" t="s">
        <v>4811</v>
      </c>
      <c r="I2022" s="682">
        <v>20.6</v>
      </c>
    </row>
    <row r="2023" spans="2:9">
      <c r="B2023" s="681" t="s">
        <v>4999</v>
      </c>
      <c r="C2023" s="681" t="s">
        <v>4808</v>
      </c>
      <c r="D2023" s="681" t="s">
        <v>975</v>
      </c>
      <c r="E2023" s="681" t="s">
        <v>5000</v>
      </c>
      <c r="F2023" s="681" t="s">
        <v>946</v>
      </c>
      <c r="G2023" s="681" t="s">
        <v>4917</v>
      </c>
      <c r="H2023" s="681" t="s">
        <v>4811</v>
      </c>
      <c r="I2023" s="682">
        <v>25</v>
      </c>
    </row>
    <row r="2024" spans="2:9">
      <c r="B2024" s="681" t="s">
        <v>5001</v>
      </c>
      <c r="C2024" s="681" t="s">
        <v>4808</v>
      </c>
      <c r="D2024" s="681" t="s">
        <v>975</v>
      </c>
      <c r="E2024" s="681" t="s">
        <v>5002</v>
      </c>
      <c r="F2024" s="681" t="s">
        <v>946</v>
      </c>
      <c r="G2024" s="681" t="s">
        <v>4917</v>
      </c>
      <c r="H2024" s="681" t="s">
        <v>4811</v>
      </c>
      <c r="I2024" s="682">
        <v>80</v>
      </c>
    </row>
    <row r="2025" spans="2:9">
      <c r="B2025" s="681" t="s">
        <v>5003</v>
      </c>
      <c r="C2025" s="681" t="s">
        <v>4808</v>
      </c>
      <c r="D2025" s="681" t="s">
        <v>975</v>
      </c>
      <c r="E2025" s="681" t="s">
        <v>5004</v>
      </c>
      <c r="F2025" s="681" t="s">
        <v>946</v>
      </c>
      <c r="G2025" s="681" t="s">
        <v>4917</v>
      </c>
      <c r="H2025" s="681" t="s">
        <v>4811</v>
      </c>
      <c r="I2025" s="682">
        <v>23</v>
      </c>
    </row>
    <row r="2026" spans="2:9">
      <c r="B2026" s="681" t="s">
        <v>5005</v>
      </c>
      <c r="C2026" s="681" t="s">
        <v>4808</v>
      </c>
      <c r="D2026" s="681" t="s">
        <v>975</v>
      </c>
      <c r="E2026" s="681" t="s">
        <v>1611</v>
      </c>
      <c r="F2026" s="681" t="s">
        <v>946</v>
      </c>
      <c r="G2026" s="681" t="s">
        <v>4917</v>
      </c>
      <c r="H2026" s="681" t="s">
        <v>4811</v>
      </c>
      <c r="I2026" s="682">
        <v>94</v>
      </c>
    </row>
    <row r="2027" spans="2:9">
      <c r="B2027" s="681" t="s">
        <v>5006</v>
      </c>
      <c r="C2027" s="681" t="s">
        <v>4808</v>
      </c>
      <c r="D2027" s="681" t="s">
        <v>975</v>
      </c>
      <c r="E2027" s="681" t="s">
        <v>5007</v>
      </c>
      <c r="F2027" s="681" t="s">
        <v>946</v>
      </c>
      <c r="G2027" s="681" t="s">
        <v>4917</v>
      </c>
      <c r="H2027" s="681" t="s">
        <v>4811</v>
      </c>
      <c r="I2027" s="682">
        <v>3.6</v>
      </c>
    </row>
    <row r="2028" spans="2:9">
      <c r="B2028" s="681" t="s">
        <v>5008</v>
      </c>
      <c r="C2028" s="681" t="s">
        <v>4808</v>
      </c>
      <c r="D2028" s="681" t="s">
        <v>975</v>
      </c>
      <c r="E2028" s="681" t="s">
        <v>5009</v>
      </c>
      <c r="F2028" s="681" t="s">
        <v>946</v>
      </c>
      <c r="G2028" s="681" t="s">
        <v>4917</v>
      </c>
      <c r="H2028" s="681" t="s">
        <v>4811</v>
      </c>
      <c r="I2028" s="682">
        <v>6.7</v>
      </c>
    </row>
    <row r="2029" spans="2:9">
      <c r="B2029" s="681" t="s">
        <v>5010</v>
      </c>
      <c r="C2029" s="681" t="s">
        <v>4808</v>
      </c>
      <c r="D2029" s="681" t="s">
        <v>975</v>
      </c>
      <c r="E2029" s="681" t="s">
        <v>5011</v>
      </c>
      <c r="F2029" s="681" t="s">
        <v>946</v>
      </c>
      <c r="G2029" s="681" t="s">
        <v>4917</v>
      </c>
      <c r="H2029" s="681" t="s">
        <v>4811</v>
      </c>
      <c r="I2029" s="682">
        <v>5.3</v>
      </c>
    </row>
    <row r="2030" spans="2:9">
      <c r="B2030" s="681" t="s">
        <v>5012</v>
      </c>
      <c r="C2030" s="681" t="s">
        <v>4808</v>
      </c>
      <c r="D2030" s="681" t="s">
        <v>975</v>
      </c>
      <c r="E2030" s="681" t="s">
        <v>5013</v>
      </c>
      <c r="F2030" s="681" t="s">
        <v>946</v>
      </c>
      <c r="G2030" s="681" t="s">
        <v>4917</v>
      </c>
      <c r="H2030" s="681" t="s">
        <v>4811</v>
      </c>
      <c r="I2030" s="682">
        <v>5.3</v>
      </c>
    </row>
    <row r="2031" spans="2:9">
      <c r="B2031" s="681" t="s">
        <v>5014</v>
      </c>
      <c r="C2031" s="681" t="s">
        <v>4808</v>
      </c>
      <c r="D2031" s="681" t="s">
        <v>975</v>
      </c>
      <c r="E2031" s="681" t="s">
        <v>5015</v>
      </c>
      <c r="F2031" s="681" t="s">
        <v>946</v>
      </c>
      <c r="G2031" s="681" t="s">
        <v>4917</v>
      </c>
      <c r="H2031" s="681" t="s">
        <v>4811</v>
      </c>
      <c r="I2031" s="682">
        <v>3.6</v>
      </c>
    </row>
    <row r="2032" spans="2:9">
      <c r="B2032" s="681" t="s">
        <v>5016</v>
      </c>
      <c r="C2032" s="681" t="s">
        <v>4808</v>
      </c>
      <c r="D2032" s="681" t="s">
        <v>975</v>
      </c>
      <c r="E2032" s="681" t="s">
        <v>5017</v>
      </c>
      <c r="F2032" s="681" t="s">
        <v>946</v>
      </c>
      <c r="G2032" s="681" t="s">
        <v>4917</v>
      </c>
      <c r="H2032" s="681" t="s">
        <v>4811</v>
      </c>
      <c r="I2032" s="682">
        <v>2.6</v>
      </c>
    </row>
    <row r="2033" spans="2:9">
      <c r="B2033" s="681" t="s">
        <v>5018</v>
      </c>
      <c r="C2033" s="681" t="s">
        <v>4808</v>
      </c>
      <c r="D2033" s="681" t="s">
        <v>975</v>
      </c>
      <c r="E2033" s="681" t="s">
        <v>5019</v>
      </c>
      <c r="F2033" s="681" t="s">
        <v>946</v>
      </c>
      <c r="G2033" s="681" t="s">
        <v>4917</v>
      </c>
      <c r="H2033" s="681" t="s">
        <v>4811</v>
      </c>
      <c r="I2033" s="682">
        <v>3.5</v>
      </c>
    </row>
    <row r="2034" spans="2:9">
      <c r="B2034" s="681" t="s">
        <v>5020</v>
      </c>
      <c r="C2034" s="681" t="s">
        <v>4808</v>
      </c>
      <c r="D2034" s="681" t="s">
        <v>975</v>
      </c>
      <c r="E2034" s="681" t="s">
        <v>1808</v>
      </c>
      <c r="F2034" s="681" t="s">
        <v>946</v>
      </c>
      <c r="G2034" s="681" t="s">
        <v>4917</v>
      </c>
      <c r="H2034" s="681" t="s">
        <v>4811</v>
      </c>
      <c r="I2034" s="682">
        <v>9</v>
      </c>
    </row>
    <row r="2035" spans="2:9">
      <c r="B2035" s="681" t="s">
        <v>5021</v>
      </c>
      <c r="C2035" s="681" t="s">
        <v>4808</v>
      </c>
      <c r="D2035" s="681" t="s">
        <v>975</v>
      </c>
      <c r="E2035" s="681" t="s">
        <v>5022</v>
      </c>
      <c r="F2035" s="681" t="s">
        <v>946</v>
      </c>
      <c r="G2035" s="681" t="s">
        <v>4917</v>
      </c>
      <c r="H2035" s="681" t="s">
        <v>4811</v>
      </c>
      <c r="I2035" s="682">
        <v>13.5</v>
      </c>
    </row>
    <row r="2036" spans="2:9">
      <c r="B2036" s="681" t="s">
        <v>5023</v>
      </c>
      <c r="C2036" s="681" t="s">
        <v>4808</v>
      </c>
      <c r="D2036" s="681" t="s">
        <v>975</v>
      </c>
      <c r="E2036" s="681" t="s">
        <v>5024</v>
      </c>
      <c r="F2036" s="681" t="s">
        <v>1258</v>
      </c>
      <c r="G2036" s="681" t="s">
        <v>5025</v>
      </c>
      <c r="H2036" s="681" t="s">
        <v>4811</v>
      </c>
      <c r="I2036" s="682">
        <v>17.399999999999999</v>
      </c>
    </row>
    <row r="2037" spans="2:9">
      <c r="B2037" s="681" t="s">
        <v>5026</v>
      </c>
      <c r="C2037" s="681" t="s">
        <v>4808</v>
      </c>
      <c r="D2037" s="681" t="s">
        <v>975</v>
      </c>
      <c r="E2037" s="681" t="s">
        <v>5027</v>
      </c>
      <c r="F2037" s="681" t="s">
        <v>1258</v>
      </c>
      <c r="G2037" s="681" t="s">
        <v>5025</v>
      </c>
      <c r="H2037" s="681" t="s">
        <v>4811</v>
      </c>
      <c r="I2037" s="682">
        <v>12.4</v>
      </c>
    </row>
    <row r="2038" spans="2:9">
      <c r="B2038" s="681" t="s">
        <v>5028</v>
      </c>
      <c r="C2038" s="681" t="s">
        <v>4808</v>
      </c>
      <c r="D2038" s="681" t="s">
        <v>975</v>
      </c>
      <c r="E2038" s="681" t="s">
        <v>5029</v>
      </c>
      <c r="F2038" s="681" t="s">
        <v>1258</v>
      </c>
      <c r="G2038" s="681" t="s">
        <v>5025</v>
      </c>
      <c r="H2038" s="681" t="s">
        <v>4811</v>
      </c>
      <c r="I2038" s="682">
        <v>14.4</v>
      </c>
    </row>
    <row r="2039" spans="2:9">
      <c r="B2039" s="681" t="s">
        <v>5030</v>
      </c>
      <c r="C2039" s="681" t="s">
        <v>4808</v>
      </c>
      <c r="D2039" s="681" t="s">
        <v>975</v>
      </c>
      <c r="E2039" s="681" t="s">
        <v>5031</v>
      </c>
      <c r="F2039" s="681" t="s">
        <v>1258</v>
      </c>
      <c r="G2039" s="681" t="s">
        <v>5025</v>
      </c>
      <c r="H2039" s="681" t="s">
        <v>4811</v>
      </c>
      <c r="I2039" s="682">
        <v>31</v>
      </c>
    </row>
    <row r="2040" spans="2:9">
      <c r="B2040" s="681" t="s">
        <v>5032</v>
      </c>
      <c r="C2040" s="681" t="s">
        <v>4808</v>
      </c>
      <c r="D2040" s="681" t="s">
        <v>975</v>
      </c>
      <c r="E2040" s="681" t="s">
        <v>5033</v>
      </c>
      <c r="F2040" s="681" t="s">
        <v>1258</v>
      </c>
      <c r="G2040" s="681" t="s">
        <v>5025</v>
      </c>
      <c r="H2040" s="681" t="s">
        <v>4811</v>
      </c>
      <c r="I2040" s="682">
        <v>49</v>
      </c>
    </row>
    <row r="2041" spans="2:9">
      <c r="B2041" s="681" t="s">
        <v>5034</v>
      </c>
      <c r="C2041" s="681" t="s">
        <v>4808</v>
      </c>
      <c r="D2041" s="681" t="s">
        <v>975</v>
      </c>
      <c r="E2041" s="681" t="s">
        <v>5035</v>
      </c>
      <c r="F2041" s="681" t="s">
        <v>1258</v>
      </c>
      <c r="G2041" s="681" t="s">
        <v>5025</v>
      </c>
      <c r="H2041" s="681" t="s">
        <v>4811</v>
      </c>
      <c r="I2041" s="682">
        <v>52</v>
      </c>
    </row>
    <row r="2042" spans="2:9">
      <c r="B2042" s="681" t="s">
        <v>5036</v>
      </c>
      <c r="C2042" s="681" t="s">
        <v>4808</v>
      </c>
      <c r="D2042" s="681" t="s">
        <v>975</v>
      </c>
      <c r="E2042" s="681" t="s">
        <v>5037</v>
      </c>
      <c r="F2042" s="681" t="s">
        <v>1258</v>
      </c>
      <c r="G2042" s="681" t="s">
        <v>5025</v>
      </c>
      <c r="H2042" s="681" t="s">
        <v>4811</v>
      </c>
      <c r="I2042" s="682">
        <v>63</v>
      </c>
    </row>
    <row r="2043" spans="2:9">
      <c r="B2043" s="681" t="s">
        <v>5038</v>
      </c>
      <c r="C2043" s="681" t="s">
        <v>4808</v>
      </c>
      <c r="D2043" s="681" t="s">
        <v>975</v>
      </c>
      <c r="E2043" s="681" t="s">
        <v>5039</v>
      </c>
      <c r="F2043" s="681" t="s">
        <v>1258</v>
      </c>
      <c r="G2043" s="681" t="s">
        <v>5025</v>
      </c>
      <c r="H2043" s="681" t="s">
        <v>4811</v>
      </c>
      <c r="I2043" s="682">
        <v>36</v>
      </c>
    </row>
    <row r="2044" spans="2:9">
      <c r="B2044" s="681" t="s">
        <v>5040</v>
      </c>
      <c r="C2044" s="681" t="s">
        <v>4808</v>
      </c>
      <c r="D2044" s="681" t="s">
        <v>975</v>
      </c>
      <c r="E2044" s="681" t="s">
        <v>5041</v>
      </c>
      <c r="F2044" s="681" t="s">
        <v>1258</v>
      </c>
      <c r="G2044" s="681" t="s">
        <v>5025</v>
      </c>
      <c r="H2044" s="681" t="s">
        <v>4811</v>
      </c>
      <c r="I2044" s="682">
        <v>6</v>
      </c>
    </row>
    <row r="2045" spans="2:9">
      <c r="B2045" s="681" t="s">
        <v>5042</v>
      </c>
      <c r="C2045" s="681" t="s">
        <v>4808</v>
      </c>
      <c r="D2045" s="681" t="s">
        <v>975</v>
      </c>
      <c r="E2045" s="681" t="s">
        <v>5043</v>
      </c>
      <c r="F2045" s="681" t="s">
        <v>1258</v>
      </c>
      <c r="G2045" s="681" t="s">
        <v>5025</v>
      </c>
      <c r="H2045" s="681" t="s">
        <v>4811</v>
      </c>
      <c r="I2045" s="682">
        <v>28</v>
      </c>
    </row>
    <row r="2046" spans="2:9">
      <c r="B2046" s="681" t="s">
        <v>5044</v>
      </c>
      <c r="C2046" s="681" t="s">
        <v>4808</v>
      </c>
      <c r="D2046" s="681" t="s">
        <v>975</v>
      </c>
      <c r="E2046" s="681" t="s">
        <v>5045</v>
      </c>
      <c r="F2046" s="681" t="s">
        <v>1258</v>
      </c>
      <c r="G2046" s="681" t="s">
        <v>5025</v>
      </c>
      <c r="H2046" s="681" t="s">
        <v>4811</v>
      </c>
      <c r="I2046" s="682">
        <v>50</v>
      </c>
    </row>
    <row r="2047" spans="2:9">
      <c r="B2047" s="681" t="s">
        <v>5046</v>
      </c>
      <c r="C2047" s="681" t="s">
        <v>4808</v>
      </c>
      <c r="D2047" s="681" t="s">
        <v>975</v>
      </c>
      <c r="E2047" s="681" t="s">
        <v>5047</v>
      </c>
      <c r="F2047" s="681" t="s">
        <v>1258</v>
      </c>
      <c r="G2047" s="681" t="s">
        <v>5025</v>
      </c>
      <c r="H2047" s="681" t="s">
        <v>4811</v>
      </c>
      <c r="I2047" s="682">
        <v>36</v>
      </c>
    </row>
    <row r="2048" spans="2:9">
      <c r="B2048" s="681" t="s">
        <v>5048</v>
      </c>
      <c r="C2048" s="681" t="s">
        <v>4808</v>
      </c>
      <c r="D2048" s="681" t="s">
        <v>975</v>
      </c>
      <c r="E2048" s="681" t="s">
        <v>5049</v>
      </c>
      <c r="F2048" s="681" t="s">
        <v>1258</v>
      </c>
      <c r="G2048" s="681" t="s">
        <v>5025</v>
      </c>
      <c r="H2048" s="681" t="s">
        <v>4811</v>
      </c>
      <c r="I2048" s="682">
        <v>4</v>
      </c>
    </row>
    <row r="2049" spans="2:9">
      <c r="B2049" s="681" t="s">
        <v>5050</v>
      </c>
      <c r="C2049" s="681" t="s">
        <v>4808</v>
      </c>
      <c r="D2049" s="681" t="s">
        <v>975</v>
      </c>
      <c r="E2049" s="681" t="s">
        <v>5051</v>
      </c>
      <c r="F2049" s="681" t="s">
        <v>1258</v>
      </c>
      <c r="G2049" s="681" t="s">
        <v>5025</v>
      </c>
      <c r="H2049" s="681" t="s">
        <v>4811</v>
      </c>
      <c r="I2049" s="682">
        <v>5</v>
      </c>
    </row>
    <row r="2050" spans="2:9">
      <c r="B2050" s="681" t="s">
        <v>5052</v>
      </c>
      <c r="C2050" s="681" t="s">
        <v>4808</v>
      </c>
      <c r="D2050" s="681" t="s">
        <v>975</v>
      </c>
      <c r="E2050" s="681" t="s">
        <v>5053</v>
      </c>
      <c r="F2050" s="681" t="s">
        <v>1258</v>
      </c>
      <c r="G2050" s="681" t="s">
        <v>5025</v>
      </c>
      <c r="H2050" s="681" t="s">
        <v>4811</v>
      </c>
      <c r="I2050" s="682">
        <v>2.4</v>
      </c>
    </row>
    <row r="2051" spans="2:9">
      <c r="B2051" s="681" t="s">
        <v>5054</v>
      </c>
      <c r="C2051" s="681" t="s">
        <v>4808</v>
      </c>
      <c r="D2051" s="681" t="s">
        <v>975</v>
      </c>
      <c r="E2051" s="681" t="s">
        <v>5055</v>
      </c>
      <c r="F2051" s="681" t="s">
        <v>1258</v>
      </c>
      <c r="G2051" s="681" t="s">
        <v>5025</v>
      </c>
      <c r="H2051" s="681" t="s">
        <v>4811</v>
      </c>
      <c r="I2051" s="682">
        <v>2.4</v>
      </c>
    </row>
    <row r="2052" spans="2:9">
      <c r="B2052" s="681" t="s">
        <v>5056</v>
      </c>
      <c r="C2052" s="681" t="s">
        <v>4808</v>
      </c>
      <c r="D2052" s="681" t="s">
        <v>975</v>
      </c>
      <c r="E2052" s="681" t="s">
        <v>5057</v>
      </c>
      <c r="F2052" s="681" t="s">
        <v>1258</v>
      </c>
      <c r="G2052" s="681" t="s">
        <v>5025</v>
      </c>
      <c r="H2052" s="681" t="s">
        <v>4811</v>
      </c>
      <c r="I2052" s="682">
        <v>6</v>
      </c>
    </row>
    <row r="2053" spans="2:9">
      <c r="B2053" s="681" t="s">
        <v>5058</v>
      </c>
      <c r="C2053" s="681" t="s">
        <v>4808</v>
      </c>
      <c r="D2053" s="681" t="s">
        <v>975</v>
      </c>
      <c r="E2053" s="681" t="s">
        <v>5059</v>
      </c>
      <c r="F2053" s="681" t="s">
        <v>1258</v>
      </c>
      <c r="G2053" s="681" t="s">
        <v>5025</v>
      </c>
      <c r="H2053" s="681" t="s">
        <v>4811</v>
      </c>
      <c r="I2053" s="682">
        <v>2.1</v>
      </c>
    </row>
    <row r="2054" spans="2:9">
      <c r="B2054" s="681" t="s">
        <v>5060</v>
      </c>
      <c r="C2054" s="681" t="s">
        <v>4808</v>
      </c>
      <c r="D2054" s="681" t="s">
        <v>975</v>
      </c>
      <c r="E2054" s="681" t="s">
        <v>5061</v>
      </c>
      <c r="F2054" s="681" t="s">
        <v>1258</v>
      </c>
      <c r="G2054" s="681" t="s">
        <v>5025</v>
      </c>
      <c r="H2054" s="681" t="s">
        <v>4811</v>
      </c>
      <c r="I2054" s="682">
        <v>9</v>
      </c>
    </row>
    <row r="2055" spans="2:9">
      <c r="B2055" s="681" t="s">
        <v>5062</v>
      </c>
      <c r="C2055" s="681" t="s">
        <v>4808</v>
      </c>
      <c r="D2055" s="681" t="s">
        <v>975</v>
      </c>
      <c r="E2055" s="681" t="s">
        <v>5063</v>
      </c>
      <c r="F2055" s="681" t="s">
        <v>1258</v>
      </c>
      <c r="G2055" s="681" t="s">
        <v>5025</v>
      </c>
      <c r="H2055" s="681" t="s">
        <v>4811</v>
      </c>
      <c r="I2055" s="682">
        <v>13.5</v>
      </c>
    </row>
    <row r="2056" spans="2:9">
      <c r="B2056" s="681" t="s">
        <v>5064</v>
      </c>
      <c r="C2056" s="681" t="s">
        <v>4808</v>
      </c>
      <c r="D2056" s="681" t="s">
        <v>975</v>
      </c>
      <c r="E2056" s="681" t="s">
        <v>5065</v>
      </c>
      <c r="F2056" s="681" t="s">
        <v>1258</v>
      </c>
      <c r="G2056" s="681" t="s">
        <v>5066</v>
      </c>
      <c r="H2056" s="681" t="s">
        <v>4811</v>
      </c>
      <c r="I2056" s="682">
        <v>10.4</v>
      </c>
    </row>
    <row r="2057" spans="2:9">
      <c r="B2057" s="681" t="s">
        <v>5067</v>
      </c>
      <c r="C2057" s="681" t="s">
        <v>4808</v>
      </c>
      <c r="D2057" s="681" t="s">
        <v>975</v>
      </c>
      <c r="E2057" s="681" t="s">
        <v>5068</v>
      </c>
      <c r="F2057" s="681" t="s">
        <v>1258</v>
      </c>
      <c r="G2057" s="681" t="s">
        <v>5066</v>
      </c>
      <c r="H2057" s="681" t="s">
        <v>4811</v>
      </c>
      <c r="I2057" s="682">
        <v>20.399999999999999</v>
      </c>
    </row>
    <row r="2058" spans="2:9">
      <c r="B2058" s="681" t="s">
        <v>5069</v>
      </c>
      <c r="C2058" s="681" t="s">
        <v>4808</v>
      </c>
      <c r="D2058" s="681" t="s">
        <v>975</v>
      </c>
      <c r="E2058" s="681" t="s">
        <v>5070</v>
      </c>
      <c r="F2058" s="681" t="s">
        <v>1258</v>
      </c>
      <c r="G2058" s="681" t="s">
        <v>5066</v>
      </c>
      <c r="H2058" s="681" t="s">
        <v>4811</v>
      </c>
      <c r="I2058" s="682">
        <v>25</v>
      </c>
    </row>
    <row r="2059" spans="2:9">
      <c r="B2059" s="681" t="s">
        <v>5071</v>
      </c>
      <c r="C2059" s="681" t="s">
        <v>4808</v>
      </c>
      <c r="D2059" s="681" t="s">
        <v>975</v>
      </c>
      <c r="E2059" s="681" t="s">
        <v>5072</v>
      </c>
      <c r="F2059" s="681" t="s">
        <v>1258</v>
      </c>
      <c r="G2059" s="681" t="s">
        <v>5066</v>
      </c>
      <c r="H2059" s="681" t="s">
        <v>4811</v>
      </c>
      <c r="I2059" s="682">
        <v>45</v>
      </c>
    </row>
    <row r="2060" spans="2:9">
      <c r="B2060" s="681" t="s">
        <v>5073</v>
      </c>
      <c r="C2060" s="681" t="s">
        <v>4808</v>
      </c>
      <c r="D2060" s="681" t="s">
        <v>975</v>
      </c>
      <c r="E2060" s="681" t="s">
        <v>5074</v>
      </c>
      <c r="F2060" s="681" t="s">
        <v>1258</v>
      </c>
      <c r="G2060" s="681" t="s">
        <v>5066</v>
      </c>
      <c r="H2060" s="681" t="s">
        <v>4811</v>
      </c>
      <c r="I2060" s="682">
        <v>35.5</v>
      </c>
    </row>
    <row r="2061" spans="2:9">
      <c r="B2061" s="681" t="s">
        <v>5075</v>
      </c>
      <c r="C2061" s="681" t="s">
        <v>4808</v>
      </c>
      <c r="D2061" s="681" t="s">
        <v>975</v>
      </c>
      <c r="E2061" s="681" t="s">
        <v>5076</v>
      </c>
      <c r="F2061" s="681" t="s">
        <v>1258</v>
      </c>
      <c r="G2061" s="681" t="s">
        <v>5066</v>
      </c>
      <c r="H2061" s="681" t="s">
        <v>4811</v>
      </c>
      <c r="I2061" s="682">
        <v>20.399999999999999</v>
      </c>
    </row>
    <row r="2062" spans="2:9">
      <c r="B2062" s="681" t="s">
        <v>5077</v>
      </c>
      <c r="C2062" s="681" t="s">
        <v>4808</v>
      </c>
      <c r="D2062" s="681" t="s">
        <v>975</v>
      </c>
      <c r="E2062" s="681" t="s">
        <v>5065</v>
      </c>
      <c r="F2062" s="681" t="s">
        <v>1258</v>
      </c>
      <c r="G2062" s="681" t="s">
        <v>5066</v>
      </c>
      <c r="H2062" s="681" t="s">
        <v>4811</v>
      </c>
      <c r="I2062" s="682">
        <v>60</v>
      </c>
    </row>
    <row r="2063" spans="2:9">
      <c r="B2063" s="681" t="s">
        <v>5078</v>
      </c>
      <c r="C2063" s="681" t="s">
        <v>4808</v>
      </c>
      <c r="D2063" s="681" t="s">
        <v>975</v>
      </c>
      <c r="E2063" s="681" t="s">
        <v>5079</v>
      </c>
      <c r="F2063" s="681" t="s">
        <v>1258</v>
      </c>
      <c r="G2063" s="681" t="s">
        <v>5066</v>
      </c>
      <c r="H2063" s="681" t="s">
        <v>4811</v>
      </c>
      <c r="I2063" s="682">
        <v>60</v>
      </c>
    </row>
    <row r="2064" spans="2:9">
      <c r="B2064" s="681" t="s">
        <v>5080</v>
      </c>
      <c r="C2064" s="681" t="s">
        <v>4808</v>
      </c>
      <c r="D2064" s="681" t="s">
        <v>975</v>
      </c>
      <c r="E2064" s="681" t="s">
        <v>5081</v>
      </c>
      <c r="F2064" s="681" t="s">
        <v>1258</v>
      </c>
      <c r="G2064" s="681" t="s">
        <v>5066</v>
      </c>
      <c r="H2064" s="681" t="s">
        <v>4811</v>
      </c>
      <c r="I2064" s="682">
        <v>38</v>
      </c>
    </row>
    <row r="2065" spans="2:9">
      <c r="B2065" s="681" t="s">
        <v>5082</v>
      </c>
      <c r="C2065" s="681" t="s">
        <v>4808</v>
      </c>
      <c r="D2065" s="681" t="s">
        <v>975</v>
      </c>
      <c r="E2065" s="681" t="s">
        <v>5083</v>
      </c>
      <c r="F2065" s="681" t="s">
        <v>1258</v>
      </c>
      <c r="G2065" s="681" t="s">
        <v>5066</v>
      </c>
      <c r="H2065" s="681" t="s">
        <v>4811</v>
      </c>
      <c r="I2065" s="682">
        <v>27</v>
      </c>
    </row>
    <row r="2066" spans="2:9">
      <c r="B2066" s="681" t="s">
        <v>5084</v>
      </c>
      <c r="C2066" s="681" t="s">
        <v>4808</v>
      </c>
      <c r="D2066" s="681" t="s">
        <v>975</v>
      </c>
      <c r="E2066" s="681" t="s">
        <v>5085</v>
      </c>
      <c r="F2066" s="681" t="s">
        <v>1258</v>
      </c>
      <c r="G2066" s="681" t="s">
        <v>5066</v>
      </c>
      <c r="H2066" s="681" t="s">
        <v>4811</v>
      </c>
      <c r="I2066" s="682">
        <v>5.2</v>
      </c>
    </row>
    <row r="2067" spans="2:9">
      <c r="B2067" s="681" t="s">
        <v>5086</v>
      </c>
      <c r="C2067" s="681" t="s">
        <v>4808</v>
      </c>
      <c r="D2067" s="681" t="s">
        <v>975</v>
      </c>
      <c r="E2067" s="681" t="s">
        <v>5087</v>
      </c>
      <c r="F2067" s="681" t="s">
        <v>1258</v>
      </c>
      <c r="G2067" s="681" t="s">
        <v>5066</v>
      </c>
      <c r="H2067" s="681" t="s">
        <v>4811</v>
      </c>
      <c r="I2067" s="682">
        <v>12</v>
      </c>
    </row>
    <row r="2068" spans="2:9">
      <c r="B2068" s="681" t="s">
        <v>5088</v>
      </c>
      <c r="C2068" s="681" t="s">
        <v>4808</v>
      </c>
      <c r="D2068" s="681" t="s">
        <v>975</v>
      </c>
      <c r="E2068" s="681" t="s">
        <v>5089</v>
      </c>
      <c r="F2068" s="681" t="s">
        <v>1258</v>
      </c>
      <c r="G2068" s="681" t="s">
        <v>5066</v>
      </c>
      <c r="H2068" s="681" t="s">
        <v>4811</v>
      </c>
      <c r="I2068" s="682">
        <v>14.3</v>
      </c>
    </row>
    <row r="2069" spans="2:9">
      <c r="B2069" s="681" t="s">
        <v>5090</v>
      </c>
      <c r="C2069" s="681" t="s">
        <v>4808</v>
      </c>
      <c r="D2069" s="681" t="s">
        <v>975</v>
      </c>
      <c r="E2069" s="681" t="s">
        <v>5091</v>
      </c>
      <c r="F2069" s="681" t="s">
        <v>1258</v>
      </c>
      <c r="G2069" s="681" t="s">
        <v>5066</v>
      </c>
      <c r="H2069" s="681" t="s">
        <v>4811</v>
      </c>
      <c r="I2069" s="682">
        <v>28</v>
      </c>
    </row>
    <row r="2070" spans="2:9">
      <c r="B2070" s="681" t="s">
        <v>5092</v>
      </c>
      <c r="C2070" s="681" t="s">
        <v>4808</v>
      </c>
      <c r="D2070" s="681" t="s">
        <v>975</v>
      </c>
      <c r="E2070" s="681" t="s">
        <v>5093</v>
      </c>
      <c r="F2070" s="681" t="s">
        <v>1258</v>
      </c>
      <c r="G2070" s="681" t="s">
        <v>5066</v>
      </c>
      <c r="H2070" s="681" t="s">
        <v>4811</v>
      </c>
      <c r="I2070" s="682">
        <v>4</v>
      </c>
    </row>
    <row r="2071" spans="2:9">
      <c r="B2071" s="681" t="s">
        <v>5094</v>
      </c>
      <c r="C2071" s="681" t="s">
        <v>5095</v>
      </c>
      <c r="D2071" s="681" t="s">
        <v>975</v>
      </c>
      <c r="E2071" s="681" t="s">
        <v>5096</v>
      </c>
      <c r="F2071" s="681" t="s">
        <v>977</v>
      </c>
      <c r="G2071" s="681" t="s">
        <v>4637</v>
      </c>
      <c r="H2071" s="681" t="s">
        <v>5097</v>
      </c>
      <c r="I2071" s="682">
        <v>20</v>
      </c>
    </row>
    <row r="2072" spans="2:9">
      <c r="B2072" s="681" t="s">
        <v>5098</v>
      </c>
      <c r="C2072" s="681" t="s">
        <v>5095</v>
      </c>
      <c r="D2072" s="681" t="s">
        <v>975</v>
      </c>
      <c r="E2072" s="681" t="s">
        <v>5099</v>
      </c>
      <c r="F2072" s="681" t="s">
        <v>977</v>
      </c>
      <c r="G2072" s="681" t="s">
        <v>4637</v>
      </c>
      <c r="H2072" s="681" t="s">
        <v>5097</v>
      </c>
      <c r="I2072" s="682">
        <v>23.5</v>
      </c>
    </row>
    <row r="2073" spans="2:9">
      <c r="B2073" s="681" t="s">
        <v>5100</v>
      </c>
      <c r="C2073" s="681" t="s">
        <v>5095</v>
      </c>
      <c r="D2073" s="681" t="s">
        <v>975</v>
      </c>
      <c r="E2073" s="681" t="s">
        <v>5101</v>
      </c>
      <c r="F2073" s="681" t="s">
        <v>977</v>
      </c>
      <c r="G2073" s="681" t="s">
        <v>4637</v>
      </c>
      <c r="H2073" s="681" t="s">
        <v>5097</v>
      </c>
      <c r="I2073" s="682">
        <v>34</v>
      </c>
    </row>
    <row r="2074" spans="2:9">
      <c r="B2074" s="681" t="s">
        <v>5102</v>
      </c>
      <c r="C2074" s="681" t="s">
        <v>5095</v>
      </c>
      <c r="D2074" s="681" t="s">
        <v>975</v>
      </c>
      <c r="E2074" s="681" t="s">
        <v>5103</v>
      </c>
      <c r="F2074" s="681" t="s">
        <v>977</v>
      </c>
      <c r="G2074" s="681" t="s">
        <v>4637</v>
      </c>
      <c r="H2074" s="681" t="s">
        <v>5097</v>
      </c>
      <c r="I2074" s="682">
        <v>41</v>
      </c>
    </row>
    <row r="2075" spans="2:9">
      <c r="B2075" s="681" t="s">
        <v>5104</v>
      </c>
      <c r="C2075" s="681" t="s">
        <v>5095</v>
      </c>
      <c r="D2075" s="681" t="s">
        <v>975</v>
      </c>
      <c r="E2075" s="681" t="s">
        <v>5105</v>
      </c>
      <c r="F2075" s="681" t="s">
        <v>977</v>
      </c>
      <c r="G2075" s="681" t="s">
        <v>4637</v>
      </c>
      <c r="H2075" s="681" t="s">
        <v>5097</v>
      </c>
      <c r="I2075" s="682">
        <v>24.4</v>
      </c>
    </row>
    <row r="2076" spans="2:9">
      <c r="B2076" s="681" t="s">
        <v>5106</v>
      </c>
      <c r="C2076" s="681" t="s">
        <v>5095</v>
      </c>
      <c r="D2076" s="681" t="s">
        <v>975</v>
      </c>
      <c r="E2076" s="681" t="s">
        <v>5107</v>
      </c>
      <c r="F2076" s="681" t="s">
        <v>977</v>
      </c>
      <c r="G2076" s="681" t="s">
        <v>4637</v>
      </c>
      <c r="H2076" s="681" t="s">
        <v>5097</v>
      </c>
      <c r="I2076" s="682">
        <v>162</v>
      </c>
    </row>
    <row r="2077" spans="2:9">
      <c r="B2077" s="681" t="s">
        <v>5108</v>
      </c>
      <c r="C2077" s="681" t="s">
        <v>5095</v>
      </c>
      <c r="D2077" s="681" t="s">
        <v>975</v>
      </c>
      <c r="E2077" s="681" t="s">
        <v>3703</v>
      </c>
      <c r="F2077" s="681" t="s">
        <v>977</v>
      </c>
      <c r="G2077" s="681" t="s">
        <v>4637</v>
      </c>
      <c r="H2077" s="681" t="s">
        <v>5097</v>
      </c>
      <c r="I2077" s="682">
        <v>27</v>
      </c>
    </row>
    <row r="2078" spans="2:9">
      <c r="B2078" s="681" t="s">
        <v>5109</v>
      </c>
      <c r="C2078" s="681" t="s">
        <v>5095</v>
      </c>
      <c r="D2078" s="681" t="s">
        <v>975</v>
      </c>
      <c r="E2078" s="681" t="s">
        <v>5110</v>
      </c>
      <c r="F2078" s="681" t="s">
        <v>977</v>
      </c>
      <c r="G2078" s="681" t="s">
        <v>4637</v>
      </c>
      <c r="H2078" s="681" t="s">
        <v>5097</v>
      </c>
      <c r="I2078" s="682">
        <v>150</v>
      </c>
    </row>
    <row r="2079" spans="2:9">
      <c r="B2079" s="681" t="s">
        <v>5111</v>
      </c>
      <c r="C2079" s="681" t="s">
        <v>5095</v>
      </c>
      <c r="D2079" s="681" t="s">
        <v>975</v>
      </c>
      <c r="E2079" s="681" t="s">
        <v>5112</v>
      </c>
      <c r="F2079" s="681" t="s">
        <v>977</v>
      </c>
      <c r="G2079" s="681" t="s">
        <v>4637</v>
      </c>
      <c r="H2079" s="681" t="s">
        <v>5097</v>
      </c>
      <c r="I2079" s="682">
        <v>63</v>
      </c>
    </row>
    <row r="2080" spans="2:9">
      <c r="B2080" s="681" t="s">
        <v>5113</v>
      </c>
      <c r="C2080" s="681" t="s">
        <v>5095</v>
      </c>
      <c r="D2080" s="681" t="s">
        <v>975</v>
      </c>
      <c r="E2080" s="681" t="s">
        <v>5114</v>
      </c>
      <c r="F2080" s="681" t="s">
        <v>977</v>
      </c>
      <c r="G2080" s="681" t="s">
        <v>4637</v>
      </c>
      <c r="H2080" s="681" t="s">
        <v>5097</v>
      </c>
      <c r="I2080" s="682">
        <v>36.4</v>
      </c>
    </row>
    <row r="2081" spans="2:9">
      <c r="B2081" s="681" t="s">
        <v>5115</v>
      </c>
      <c r="C2081" s="681" t="s">
        <v>5095</v>
      </c>
      <c r="D2081" s="681" t="s">
        <v>975</v>
      </c>
      <c r="E2081" s="681" t="s">
        <v>5116</v>
      </c>
      <c r="F2081" s="681" t="s">
        <v>977</v>
      </c>
      <c r="G2081" s="681" t="s">
        <v>4637</v>
      </c>
      <c r="H2081" s="681" t="s">
        <v>5097</v>
      </c>
      <c r="I2081" s="682">
        <v>25</v>
      </c>
    </row>
    <row r="2082" spans="2:9">
      <c r="B2082" s="681" t="s">
        <v>5117</v>
      </c>
      <c r="C2082" s="681" t="s">
        <v>5095</v>
      </c>
      <c r="D2082" s="681" t="s">
        <v>975</v>
      </c>
      <c r="E2082" s="681" t="s">
        <v>1158</v>
      </c>
      <c r="F2082" s="681" t="s">
        <v>977</v>
      </c>
      <c r="G2082" s="681" t="s">
        <v>4637</v>
      </c>
      <c r="H2082" s="681" t="s">
        <v>5097</v>
      </c>
      <c r="I2082" s="682">
        <v>21</v>
      </c>
    </row>
    <row r="2083" spans="2:9">
      <c r="B2083" s="681" t="s">
        <v>5118</v>
      </c>
      <c r="C2083" s="681" t="s">
        <v>5095</v>
      </c>
      <c r="D2083" s="681" t="s">
        <v>975</v>
      </c>
      <c r="E2083" s="681" t="s">
        <v>5119</v>
      </c>
      <c r="F2083" s="681" t="s">
        <v>977</v>
      </c>
      <c r="G2083" s="681" t="s">
        <v>4637</v>
      </c>
      <c r="H2083" s="681" t="s">
        <v>5097</v>
      </c>
      <c r="I2083" s="682">
        <v>34.1</v>
      </c>
    </row>
    <row r="2084" spans="2:9">
      <c r="B2084" s="681" t="s">
        <v>5120</v>
      </c>
      <c r="C2084" s="681" t="s">
        <v>5095</v>
      </c>
      <c r="D2084" s="681" t="s">
        <v>975</v>
      </c>
      <c r="E2084" s="681" t="s">
        <v>5121</v>
      </c>
      <c r="F2084" s="681" t="s">
        <v>977</v>
      </c>
      <c r="G2084" s="681" t="s">
        <v>4637</v>
      </c>
      <c r="H2084" s="681" t="s">
        <v>5097</v>
      </c>
      <c r="I2084" s="682">
        <v>37</v>
      </c>
    </row>
    <row r="2085" spans="2:9">
      <c r="B2085" s="681" t="s">
        <v>5122</v>
      </c>
      <c r="C2085" s="681" t="s">
        <v>5095</v>
      </c>
      <c r="D2085" s="681" t="s">
        <v>975</v>
      </c>
      <c r="E2085" s="681" t="s">
        <v>1504</v>
      </c>
      <c r="F2085" s="681" t="s">
        <v>977</v>
      </c>
      <c r="G2085" s="681" t="s">
        <v>4637</v>
      </c>
      <c r="H2085" s="681" t="s">
        <v>5097</v>
      </c>
      <c r="I2085" s="682">
        <v>24</v>
      </c>
    </row>
    <row r="2086" spans="2:9">
      <c r="B2086" s="681" t="s">
        <v>5123</v>
      </c>
      <c r="C2086" s="681" t="s">
        <v>5095</v>
      </c>
      <c r="D2086" s="681" t="s">
        <v>975</v>
      </c>
      <c r="E2086" s="681" t="s">
        <v>5124</v>
      </c>
      <c r="F2086" s="681" t="s">
        <v>977</v>
      </c>
      <c r="G2086" s="681" t="s">
        <v>4637</v>
      </c>
      <c r="H2086" s="681" t="s">
        <v>5097</v>
      </c>
      <c r="I2086" s="682">
        <v>21</v>
      </c>
    </row>
    <row r="2087" spans="2:9">
      <c r="B2087" s="681" t="s">
        <v>5125</v>
      </c>
      <c r="C2087" s="681" t="s">
        <v>5095</v>
      </c>
      <c r="D2087" s="681" t="s">
        <v>975</v>
      </c>
      <c r="E2087" s="681" t="s">
        <v>5126</v>
      </c>
      <c r="F2087" s="681" t="s">
        <v>977</v>
      </c>
      <c r="G2087" s="681" t="s">
        <v>4637</v>
      </c>
      <c r="H2087" s="681" t="s">
        <v>5097</v>
      </c>
      <c r="I2087" s="682">
        <v>19</v>
      </c>
    </row>
    <row r="2088" spans="2:9">
      <c r="B2088" s="681" t="s">
        <v>5127</v>
      </c>
      <c r="C2088" s="681" t="s">
        <v>5095</v>
      </c>
      <c r="D2088" s="681" t="s">
        <v>975</v>
      </c>
      <c r="E2088" s="681" t="s">
        <v>5128</v>
      </c>
      <c r="F2088" s="681" t="s">
        <v>977</v>
      </c>
      <c r="G2088" s="681" t="s">
        <v>4637</v>
      </c>
      <c r="H2088" s="681" t="s">
        <v>5097</v>
      </c>
      <c r="I2088" s="682">
        <v>17.5</v>
      </c>
    </row>
    <row r="2089" spans="2:9">
      <c r="B2089" s="681" t="s">
        <v>5129</v>
      </c>
      <c r="C2089" s="681" t="s">
        <v>5095</v>
      </c>
      <c r="D2089" s="681" t="s">
        <v>975</v>
      </c>
      <c r="E2089" s="681" t="s">
        <v>2887</v>
      </c>
      <c r="F2089" s="681" t="s">
        <v>977</v>
      </c>
      <c r="G2089" s="681" t="s">
        <v>4637</v>
      </c>
      <c r="H2089" s="681" t="s">
        <v>5097</v>
      </c>
      <c r="I2089" s="682">
        <v>16.600000000000001</v>
      </c>
    </row>
    <row r="2090" spans="2:9">
      <c r="B2090" s="681" t="s">
        <v>5130</v>
      </c>
      <c r="C2090" s="681" t="s">
        <v>5095</v>
      </c>
      <c r="D2090" s="681" t="s">
        <v>975</v>
      </c>
      <c r="E2090" s="681" t="s">
        <v>2205</v>
      </c>
      <c r="F2090" s="681" t="s">
        <v>977</v>
      </c>
      <c r="G2090" s="681" t="s">
        <v>4637</v>
      </c>
      <c r="H2090" s="681" t="s">
        <v>5097</v>
      </c>
      <c r="I2090" s="682">
        <v>74</v>
      </c>
    </row>
    <row r="2091" spans="2:9">
      <c r="B2091" s="681" t="s">
        <v>5131</v>
      </c>
      <c r="C2091" s="681" t="s">
        <v>5095</v>
      </c>
      <c r="D2091" s="681" t="s">
        <v>975</v>
      </c>
      <c r="E2091" s="681" t="s">
        <v>5132</v>
      </c>
      <c r="F2091" s="681" t="s">
        <v>977</v>
      </c>
      <c r="G2091" s="681" t="s">
        <v>4637</v>
      </c>
      <c r="H2091" s="681" t="s">
        <v>5097</v>
      </c>
      <c r="I2091" s="682">
        <v>90</v>
      </c>
    </row>
    <row r="2092" spans="2:9">
      <c r="B2092" s="681" t="s">
        <v>5133</v>
      </c>
      <c r="C2092" s="681" t="s">
        <v>5095</v>
      </c>
      <c r="D2092" s="681" t="s">
        <v>975</v>
      </c>
      <c r="E2092" s="681" t="s">
        <v>5134</v>
      </c>
      <c r="F2092" s="681" t="s">
        <v>977</v>
      </c>
      <c r="G2092" s="681" t="s">
        <v>4637</v>
      </c>
      <c r="H2092" s="681" t="s">
        <v>5097</v>
      </c>
      <c r="I2092" s="682">
        <v>87</v>
      </c>
    </row>
    <row r="2093" spans="2:9">
      <c r="B2093" s="681" t="s">
        <v>5135</v>
      </c>
      <c r="C2093" s="681" t="s">
        <v>5095</v>
      </c>
      <c r="D2093" s="681" t="s">
        <v>975</v>
      </c>
      <c r="E2093" s="681" t="s">
        <v>2657</v>
      </c>
      <c r="F2093" s="681" t="s">
        <v>977</v>
      </c>
      <c r="G2093" s="681" t="s">
        <v>4637</v>
      </c>
      <c r="H2093" s="681" t="s">
        <v>5136</v>
      </c>
      <c r="I2093" s="682">
        <v>5.2</v>
      </c>
    </row>
    <row r="2094" spans="2:9">
      <c r="B2094" s="681" t="s">
        <v>5137</v>
      </c>
      <c r="C2094" s="681" t="s">
        <v>5095</v>
      </c>
      <c r="D2094" s="681" t="s">
        <v>975</v>
      </c>
      <c r="E2094" s="681" t="s">
        <v>5138</v>
      </c>
      <c r="F2094" s="681" t="s">
        <v>977</v>
      </c>
      <c r="G2094" s="681" t="s">
        <v>4637</v>
      </c>
      <c r="H2094" s="681" t="s">
        <v>5097</v>
      </c>
      <c r="I2094" s="682">
        <v>13</v>
      </c>
    </row>
    <row r="2095" spans="2:9">
      <c r="B2095" s="681" t="s">
        <v>5139</v>
      </c>
      <c r="C2095" s="681" t="s">
        <v>5095</v>
      </c>
      <c r="D2095" s="681" t="s">
        <v>975</v>
      </c>
      <c r="E2095" s="681" t="s">
        <v>5140</v>
      </c>
      <c r="F2095" s="681" t="s">
        <v>977</v>
      </c>
      <c r="G2095" s="681" t="s">
        <v>4637</v>
      </c>
      <c r="H2095" s="681" t="s">
        <v>5097</v>
      </c>
      <c r="I2095" s="682">
        <v>5.3</v>
      </c>
    </row>
    <row r="2096" spans="2:9">
      <c r="B2096" s="681" t="s">
        <v>5141</v>
      </c>
      <c r="C2096" s="681" t="s">
        <v>5095</v>
      </c>
      <c r="D2096" s="681" t="s">
        <v>975</v>
      </c>
      <c r="E2096" s="681" t="s">
        <v>5142</v>
      </c>
      <c r="F2096" s="681" t="s">
        <v>977</v>
      </c>
      <c r="G2096" s="681" t="s">
        <v>4637</v>
      </c>
      <c r="H2096" s="681" t="s">
        <v>5097</v>
      </c>
      <c r="I2096" s="682">
        <v>2.7</v>
      </c>
    </row>
    <row r="2097" spans="2:9">
      <c r="B2097" s="681" t="s">
        <v>5143</v>
      </c>
      <c r="C2097" s="681" t="s">
        <v>5095</v>
      </c>
      <c r="D2097" s="681" t="s">
        <v>975</v>
      </c>
      <c r="E2097" s="681" t="s">
        <v>2657</v>
      </c>
      <c r="F2097" s="681" t="s">
        <v>977</v>
      </c>
      <c r="G2097" s="681" t="s">
        <v>4637</v>
      </c>
      <c r="H2097" s="681" t="s">
        <v>5097</v>
      </c>
      <c r="I2097" s="682">
        <v>6</v>
      </c>
    </row>
    <row r="2098" spans="2:9">
      <c r="B2098" s="681" t="s">
        <v>5144</v>
      </c>
      <c r="C2098" s="681" t="s">
        <v>5095</v>
      </c>
      <c r="D2098" s="681" t="s">
        <v>975</v>
      </c>
      <c r="E2098" s="681" t="s">
        <v>5145</v>
      </c>
      <c r="F2098" s="681" t="s">
        <v>977</v>
      </c>
      <c r="G2098" s="681" t="s">
        <v>4637</v>
      </c>
      <c r="H2098" s="681" t="s">
        <v>5097</v>
      </c>
      <c r="I2098" s="682">
        <v>8.6</v>
      </c>
    </row>
    <row r="2099" spans="2:9">
      <c r="B2099" s="681" t="s">
        <v>5146</v>
      </c>
      <c r="C2099" s="681" t="s">
        <v>5095</v>
      </c>
      <c r="D2099" s="681" t="s">
        <v>975</v>
      </c>
      <c r="E2099" s="681" t="s">
        <v>5147</v>
      </c>
      <c r="F2099" s="681" t="s">
        <v>977</v>
      </c>
      <c r="G2099" s="681" t="s">
        <v>4637</v>
      </c>
      <c r="H2099" s="681" t="s">
        <v>5097</v>
      </c>
      <c r="I2099" s="682">
        <v>8.6</v>
      </c>
    </row>
    <row r="2100" spans="2:9">
      <c r="B2100" s="681" t="s">
        <v>5148</v>
      </c>
      <c r="C2100" s="681" t="s">
        <v>5095</v>
      </c>
      <c r="D2100" s="681" t="s">
        <v>975</v>
      </c>
      <c r="E2100" s="681" t="s">
        <v>1414</v>
      </c>
      <c r="F2100" s="681" t="s">
        <v>977</v>
      </c>
      <c r="G2100" s="681" t="s">
        <v>4637</v>
      </c>
      <c r="H2100" s="681" t="s">
        <v>5097</v>
      </c>
      <c r="I2100" s="682">
        <v>14.5</v>
      </c>
    </row>
    <row r="2101" spans="2:9">
      <c r="B2101" s="681" t="s">
        <v>5149</v>
      </c>
      <c r="C2101" s="681" t="s">
        <v>5095</v>
      </c>
      <c r="D2101" s="681" t="s">
        <v>975</v>
      </c>
      <c r="E2101" s="681" t="s">
        <v>5150</v>
      </c>
      <c r="F2101" s="681" t="s">
        <v>977</v>
      </c>
      <c r="G2101" s="681" t="s">
        <v>4637</v>
      </c>
      <c r="H2101" s="681" t="s">
        <v>5097</v>
      </c>
      <c r="I2101" s="682">
        <v>13.6</v>
      </c>
    </row>
    <row r="2102" spans="2:9">
      <c r="B2102" s="681" t="s">
        <v>5151</v>
      </c>
      <c r="C2102" s="681" t="s">
        <v>5095</v>
      </c>
      <c r="D2102" s="681" t="s">
        <v>975</v>
      </c>
      <c r="E2102" s="681" t="s">
        <v>5152</v>
      </c>
      <c r="F2102" s="681" t="s">
        <v>977</v>
      </c>
      <c r="G2102" s="681" t="s">
        <v>4637</v>
      </c>
      <c r="H2102" s="681" t="s">
        <v>5097</v>
      </c>
      <c r="I2102" s="682">
        <v>13.5</v>
      </c>
    </row>
    <row r="2103" spans="2:9">
      <c r="B2103" s="681" t="s">
        <v>5153</v>
      </c>
      <c r="C2103" s="681" t="s">
        <v>5095</v>
      </c>
      <c r="D2103" s="681" t="s">
        <v>975</v>
      </c>
      <c r="E2103" s="681" t="s">
        <v>5154</v>
      </c>
      <c r="F2103" s="681" t="s">
        <v>977</v>
      </c>
      <c r="G2103" s="681" t="s">
        <v>4637</v>
      </c>
      <c r="H2103" s="681" t="s">
        <v>5097</v>
      </c>
      <c r="I2103" s="682">
        <v>10.199999999999999</v>
      </c>
    </row>
    <row r="2104" spans="2:9">
      <c r="B2104" s="681" t="s">
        <v>5155</v>
      </c>
      <c r="C2104" s="681" t="s">
        <v>5095</v>
      </c>
      <c r="D2104" s="681" t="s">
        <v>975</v>
      </c>
      <c r="E2104" s="681" t="s">
        <v>5156</v>
      </c>
      <c r="F2104" s="681" t="s">
        <v>977</v>
      </c>
      <c r="G2104" s="681" t="s">
        <v>4637</v>
      </c>
      <c r="H2104" s="681" t="s">
        <v>5097</v>
      </c>
      <c r="I2104" s="682">
        <v>10</v>
      </c>
    </row>
    <row r="2105" spans="2:9">
      <c r="B2105" s="681" t="s">
        <v>5157</v>
      </c>
      <c r="C2105" s="681" t="s">
        <v>5095</v>
      </c>
      <c r="D2105" s="681" t="s">
        <v>975</v>
      </c>
      <c r="E2105" s="681" t="s">
        <v>5158</v>
      </c>
      <c r="F2105" s="681" t="s">
        <v>977</v>
      </c>
      <c r="G2105" s="681" t="s">
        <v>4637</v>
      </c>
      <c r="H2105" s="681" t="s">
        <v>5097</v>
      </c>
      <c r="I2105" s="682">
        <v>4.7</v>
      </c>
    </row>
    <row r="2106" spans="2:9">
      <c r="B2106" s="681" t="s">
        <v>5159</v>
      </c>
      <c r="C2106" s="681" t="s">
        <v>5095</v>
      </c>
      <c r="D2106" s="681" t="s">
        <v>975</v>
      </c>
      <c r="E2106" s="681" t="s">
        <v>5160</v>
      </c>
      <c r="F2106" s="681" t="s">
        <v>946</v>
      </c>
      <c r="G2106" s="681" t="s">
        <v>5161</v>
      </c>
      <c r="H2106" s="681" t="s">
        <v>5097</v>
      </c>
      <c r="I2106" s="682">
        <v>70</v>
      </c>
    </row>
    <row r="2107" spans="2:9">
      <c r="B2107" s="681" t="s">
        <v>5162</v>
      </c>
      <c r="C2107" s="681" t="s">
        <v>5095</v>
      </c>
      <c r="D2107" s="681" t="s">
        <v>975</v>
      </c>
      <c r="E2107" s="681" t="s">
        <v>5163</v>
      </c>
      <c r="F2107" s="681" t="s">
        <v>946</v>
      </c>
      <c r="G2107" s="681" t="s">
        <v>5161</v>
      </c>
      <c r="H2107" s="681" t="s">
        <v>5097</v>
      </c>
      <c r="I2107" s="682">
        <v>35.6</v>
      </c>
    </row>
    <row r="2108" spans="2:9">
      <c r="B2108" s="681" t="s">
        <v>5164</v>
      </c>
      <c r="C2108" s="681" t="s">
        <v>5095</v>
      </c>
      <c r="D2108" s="681" t="s">
        <v>975</v>
      </c>
      <c r="E2108" s="681" t="s">
        <v>5165</v>
      </c>
      <c r="F2108" s="681" t="s">
        <v>946</v>
      </c>
      <c r="G2108" s="681" t="s">
        <v>5161</v>
      </c>
      <c r="H2108" s="681" t="s">
        <v>5097</v>
      </c>
      <c r="I2108" s="682">
        <v>9</v>
      </c>
    </row>
    <row r="2109" spans="2:9">
      <c r="B2109" s="681" t="s">
        <v>5166</v>
      </c>
      <c r="C2109" s="681" t="s">
        <v>5095</v>
      </c>
      <c r="D2109" s="681" t="s">
        <v>975</v>
      </c>
      <c r="E2109" s="681" t="s">
        <v>5167</v>
      </c>
      <c r="F2109" s="681" t="s">
        <v>946</v>
      </c>
      <c r="G2109" s="681" t="s">
        <v>5161</v>
      </c>
      <c r="H2109" s="681" t="s">
        <v>5097</v>
      </c>
      <c r="I2109" s="682">
        <v>2.2000000000000002</v>
      </c>
    </row>
    <row r="2110" spans="2:9">
      <c r="B2110" s="681" t="s">
        <v>5168</v>
      </c>
      <c r="C2110" s="681" t="s">
        <v>5095</v>
      </c>
      <c r="D2110" s="681" t="s">
        <v>975</v>
      </c>
      <c r="E2110" s="681" t="s">
        <v>5169</v>
      </c>
      <c r="F2110" s="681" t="s">
        <v>946</v>
      </c>
      <c r="G2110" s="681" t="s">
        <v>5161</v>
      </c>
      <c r="H2110" s="681" t="s">
        <v>5097</v>
      </c>
      <c r="I2110" s="682">
        <v>6.3</v>
      </c>
    </row>
    <row r="2111" spans="2:9">
      <c r="B2111" s="681" t="s">
        <v>5170</v>
      </c>
      <c r="C2111" s="681" t="s">
        <v>5095</v>
      </c>
      <c r="D2111" s="681" t="s">
        <v>975</v>
      </c>
      <c r="E2111" s="681" t="s">
        <v>5171</v>
      </c>
      <c r="F2111" s="681" t="s">
        <v>946</v>
      </c>
      <c r="G2111" s="681" t="s">
        <v>5161</v>
      </c>
      <c r="H2111" s="681" t="s">
        <v>5097</v>
      </c>
      <c r="I2111" s="682">
        <v>2.5</v>
      </c>
    </row>
    <row r="2112" spans="2:9">
      <c r="B2112" s="681" t="s">
        <v>5172</v>
      </c>
      <c r="C2112" s="681" t="s">
        <v>5095</v>
      </c>
      <c r="D2112" s="681" t="s">
        <v>975</v>
      </c>
      <c r="E2112" s="681" t="s">
        <v>5173</v>
      </c>
      <c r="F2112" s="681" t="s">
        <v>946</v>
      </c>
      <c r="G2112" s="681" t="s">
        <v>5161</v>
      </c>
      <c r="H2112" s="681" t="s">
        <v>5097</v>
      </c>
      <c r="I2112" s="682">
        <v>11.4</v>
      </c>
    </row>
    <row r="2113" spans="2:9">
      <c r="B2113" s="681" t="s">
        <v>5174</v>
      </c>
      <c r="C2113" s="681" t="s">
        <v>5095</v>
      </c>
      <c r="D2113" s="681" t="s">
        <v>975</v>
      </c>
      <c r="E2113" s="681" t="s">
        <v>5175</v>
      </c>
      <c r="F2113" s="681" t="s">
        <v>946</v>
      </c>
      <c r="G2113" s="681" t="s">
        <v>5161</v>
      </c>
      <c r="H2113" s="681" t="s">
        <v>5097</v>
      </c>
      <c r="I2113" s="682">
        <v>11.9</v>
      </c>
    </row>
    <row r="2114" spans="2:9">
      <c r="B2114" s="681" t="s">
        <v>5176</v>
      </c>
      <c r="C2114" s="681" t="s">
        <v>5095</v>
      </c>
      <c r="D2114" s="681" t="s">
        <v>975</v>
      </c>
      <c r="E2114" s="681" t="s">
        <v>5177</v>
      </c>
      <c r="F2114" s="681" t="s">
        <v>946</v>
      </c>
      <c r="G2114" s="681" t="s">
        <v>5161</v>
      </c>
      <c r="H2114" s="681" t="s">
        <v>5097</v>
      </c>
      <c r="I2114" s="682">
        <v>3.5</v>
      </c>
    </row>
    <row r="2115" spans="2:9">
      <c r="B2115" s="681" t="s">
        <v>5178</v>
      </c>
      <c r="C2115" s="681" t="s">
        <v>5095</v>
      </c>
      <c r="D2115" s="681" t="s">
        <v>975</v>
      </c>
      <c r="E2115" s="681" t="s">
        <v>5179</v>
      </c>
      <c r="F2115" s="681" t="s">
        <v>946</v>
      </c>
      <c r="G2115" s="681" t="s">
        <v>5161</v>
      </c>
      <c r="H2115" s="681" t="s">
        <v>5097</v>
      </c>
      <c r="I2115" s="682">
        <v>2.5</v>
      </c>
    </row>
    <row r="2116" spans="2:9">
      <c r="B2116" s="681" t="s">
        <v>5180</v>
      </c>
      <c r="C2116" s="681" t="s">
        <v>5095</v>
      </c>
      <c r="D2116" s="681" t="s">
        <v>975</v>
      </c>
      <c r="E2116" s="681" t="s">
        <v>5181</v>
      </c>
      <c r="F2116" s="681" t="s">
        <v>946</v>
      </c>
      <c r="G2116" s="681" t="s">
        <v>5161</v>
      </c>
      <c r="H2116" s="681" t="s">
        <v>5097</v>
      </c>
      <c r="I2116" s="682">
        <v>2.5</v>
      </c>
    </row>
    <row r="2117" spans="2:9">
      <c r="B2117" s="681" t="s">
        <v>5182</v>
      </c>
      <c r="C2117" s="681" t="s">
        <v>5095</v>
      </c>
      <c r="D2117" s="681" t="s">
        <v>975</v>
      </c>
      <c r="E2117" s="681" t="s">
        <v>5183</v>
      </c>
      <c r="F2117" s="681" t="s">
        <v>946</v>
      </c>
      <c r="G2117" s="681" t="s">
        <v>5161</v>
      </c>
      <c r="H2117" s="681" t="s">
        <v>5097</v>
      </c>
      <c r="I2117" s="682">
        <v>12</v>
      </c>
    </row>
    <row r="2118" spans="2:9">
      <c r="B2118" s="681" t="s">
        <v>5184</v>
      </c>
      <c r="C2118" s="681" t="s">
        <v>5095</v>
      </c>
      <c r="D2118" s="681" t="s">
        <v>975</v>
      </c>
      <c r="E2118" s="681" t="s">
        <v>4925</v>
      </c>
      <c r="F2118" s="681" t="s">
        <v>946</v>
      </c>
      <c r="G2118" s="681" t="s">
        <v>5161</v>
      </c>
      <c r="H2118" s="681" t="s">
        <v>5097</v>
      </c>
      <c r="I2118" s="682">
        <v>6.6</v>
      </c>
    </row>
    <row r="2119" spans="2:9">
      <c r="B2119" s="681" t="s">
        <v>5185</v>
      </c>
      <c r="C2119" s="681" t="s">
        <v>5095</v>
      </c>
      <c r="D2119" s="681" t="s">
        <v>975</v>
      </c>
      <c r="E2119" s="681" t="s">
        <v>5186</v>
      </c>
      <c r="F2119" s="681" t="s">
        <v>946</v>
      </c>
      <c r="G2119" s="681" t="s">
        <v>5187</v>
      </c>
      <c r="H2119" s="681" t="s">
        <v>5097</v>
      </c>
      <c r="I2119" s="682">
        <v>44.5</v>
      </c>
    </row>
    <row r="2120" spans="2:9">
      <c r="B2120" s="681" t="s">
        <v>5188</v>
      </c>
      <c r="C2120" s="681" t="s">
        <v>5095</v>
      </c>
      <c r="D2120" s="681" t="s">
        <v>975</v>
      </c>
      <c r="E2120" s="681" t="s">
        <v>2954</v>
      </c>
      <c r="F2120" s="681" t="s">
        <v>946</v>
      </c>
      <c r="G2120" s="681" t="s">
        <v>5187</v>
      </c>
      <c r="H2120" s="681" t="s">
        <v>5097</v>
      </c>
      <c r="I2120" s="682">
        <v>52.3</v>
      </c>
    </row>
    <row r="2121" spans="2:9">
      <c r="B2121" s="681" t="s">
        <v>5189</v>
      </c>
      <c r="C2121" s="681" t="s">
        <v>5095</v>
      </c>
      <c r="D2121" s="681" t="s">
        <v>975</v>
      </c>
      <c r="E2121" s="681" t="s">
        <v>1198</v>
      </c>
      <c r="F2121" s="681" t="s">
        <v>946</v>
      </c>
      <c r="G2121" s="681" t="s">
        <v>5187</v>
      </c>
      <c r="H2121" s="681" t="s">
        <v>5097</v>
      </c>
      <c r="I2121" s="682">
        <v>24.8</v>
      </c>
    </row>
    <row r="2122" spans="2:9">
      <c r="B2122" s="681" t="s">
        <v>5190</v>
      </c>
      <c r="C2122" s="681" t="s">
        <v>5095</v>
      </c>
      <c r="D2122" s="681" t="s">
        <v>975</v>
      </c>
      <c r="E2122" s="681" t="s">
        <v>5191</v>
      </c>
      <c r="F2122" s="681" t="s">
        <v>946</v>
      </c>
      <c r="G2122" s="681" t="s">
        <v>5187</v>
      </c>
      <c r="H2122" s="681" t="s">
        <v>5097</v>
      </c>
      <c r="I2122" s="682">
        <v>21</v>
      </c>
    </row>
    <row r="2123" spans="2:9">
      <c r="B2123" s="681" t="s">
        <v>5192</v>
      </c>
      <c r="C2123" s="681" t="s">
        <v>5095</v>
      </c>
      <c r="D2123" s="681" t="s">
        <v>975</v>
      </c>
      <c r="E2123" s="681" t="s">
        <v>5193</v>
      </c>
      <c r="F2123" s="681" t="s">
        <v>946</v>
      </c>
      <c r="G2123" s="681" t="s">
        <v>5187</v>
      </c>
      <c r="H2123" s="681" t="s">
        <v>5097</v>
      </c>
      <c r="I2123" s="682">
        <v>16.399999999999999</v>
      </c>
    </row>
    <row r="2124" spans="2:9">
      <c r="B2124" s="681" t="s">
        <v>5194</v>
      </c>
      <c r="C2124" s="681" t="s">
        <v>5095</v>
      </c>
      <c r="D2124" s="681" t="s">
        <v>975</v>
      </c>
      <c r="E2124" s="681" t="s">
        <v>5195</v>
      </c>
      <c r="F2124" s="681" t="s">
        <v>946</v>
      </c>
      <c r="G2124" s="681" t="s">
        <v>5187</v>
      </c>
      <c r="H2124" s="681" t="s">
        <v>5097</v>
      </c>
      <c r="I2124" s="682">
        <v>7.9</v>
      </c>
    </row>
    <row r="2125" spans="2:9">
      <c r="B2125" s="681" t="s">
        <v>5196</v>
      </c>
      <c r="C2125" s="681" t="s">
        <v>5095</v>
      </c>
      <c r="D2125" s="681" t="s">
        <v>975</v>
      </c>
      <c r="E2125" s="681" t="s">
        <v>5197</v>
      </c>
      <c r="F2125" s="681" t="s">
        <v>946</v>
      </c>
      <c r="G2125" s="681" t="s">
        <v>5187</v>
      </c>
      <c r="H2125" s="681" t="s">
        <v>5097</v>
      </c>
      <c r="I2125" s="682">
        <v>3.6</v>
      </c>
    </row>
    <row r="2126" spans="2:9">
      <c r="B2126" s="681" t="s">
        <v>5198</v>
      </c>
      <c r="C2126" s="681" t="s">
        <v>5095</v>
      </c>
      <c r="D2126" s="681" t="s">
        <v>975</v>
      </c>
      <c r="E2126" s="681" t="s">
        <v>5199</v>
      </c>
      <c r="F2126" s="681" t="s">
        <v>946</v>
      </c>
      <c r="G2126" s="681" t="s">
        <v>5187</v>
      </c>
      <c r="H2126" s="681" t="s">
        <v>5097</v>
      </c>
      <c r="I2126" s="682">
        <v>4.5999999999999996</v>
      </c>
    </row>
    <row r="2127" spans="2:9">
      <c r="B2127" s="681" t="s">
        <v>5200</v>
      </c>
      <c r="C2127" s="681" t="s">
        <v>5095</v>
      </c>
      <c r="D2127" s="681" t="s">
        <v>975</v>
      </c>
      <c r="E2127" s="681" t="s">
        <v>5201</v>
      </c>
      <c r="F2127" s="681" t="s">
        <v>946</v>
      </c>
      <c r="G2127" s="681" t="s">
        <v>5187</v>
      </c>
      <c r="H2127" s="681" t="s">
        <v>5097</v>
      </c>
      <c r="I2127" s="682">
        <v>4.5999999999999996</v>
      </c>
    </row>
    <row r="2128" spans="2:9">
      <c r="B2128" s="681" t="s">
        <v>5202</v>
      </c>
      <c r="C2128" s="681" t="s">
        <v>5095</v>
      </c>
      <c r="D2128" s="681" t="s">
        <v>975</v>
      </c>
      <c r="E2128" s="681" t="s">
        <v>5203</v>
      </c>
      <c r="F2128" s="681" t="s">
        <v>946</v>
      </c>
      <c r="G2128" s="681" t="s">
        <v>5187</v>
      </c>
      <c r="H2128" s="681" t="s">
        <v>5097</v>
      </c>
      <c r="I2128" s="682">
        <v>4</v>
      </c>
    </row>
    <row r="2129" spans="2:9">
      <c r="B2129" s="681" t="s">
        <v>5204</v>
      </c>
      <c r="C2129" s="681" t="s">
        <v>5095</v>
      </c>
      <c r="D2129" s="681" t="s">
        <v>975</v>
      </c>
      <c r="E2129" s="681" t="s">
        <v>5205</v>
      </c>
      <c r="F2129" s="681" t="s">
        <v>946</v>
      </c>
      <c r="G2129" s="681" t="s">
        <v>5187</v>
      </c>
      <c r="H2129" s="681" t="s">
        <v>5097</v>
      </c>
      <c r="I2129" s="682">
        <v>13.9</v>
      </c>
    </row>
    <row r="2130" spans="2:9">
      <c r="B2130" s="681" t="s">
        <v>5206</v>
      </c>
      <c r="C2130" s="681" t="s">
        <v>5095</v>
      </c>
      <c r="D2130" s="681" t="s">
        <v>975</v>
      </c>
      <c r="E2130" s="681" t="s">
        <v>5207</v>
      </c>
      <c r="F2130" s="681" t="s">
        <v>946</v>
      </c>
      <c r="G2130" s="681" t="s">
        <v>5187</v>
      </c>
      <c r="H2130" s="681" t="s">
        <v>5097</v>
      </c>
      <c r="I2130" s="682">
        <v>5.5</v>
      </c>
    </row>
    <row r="2131" spans="2:9">
      <c r="B2131" s="681" t="s">
        <v>5208</v>
      </c>
      <c r="C2131" s="681" t="s">
        <v>5095</v>
      </c>
      <c r="D2131" s="681" t="s">
        <v>975</v>
      </c>
      <c r="E2131" s="681" t="s">
        <v>5209</v>
      </c>
      <c r="F2131" s="681" t="s">
        <v>946</v>
      </c>
      <c r="G2131" s="681" t="s">
        <v>5187</v>
      </c>
      <c r="H2131" s="681" t="s">
        <v>5097</v>
      </c>
      <c r="I2131" s="682">
        <v>2.8</v>
      </c>
    </row>
    <row r="2132" spans="2:9">
      <c r="B2132" s="681" t="s">
        <v>5210</v>
      </c>
      <c r="C2132" s="681" t="s">
        <v>5095</v>
      </c>
      <c r="D2132" s="681" t="s">
        <v>975</v>
      </c>
      <c r="E2132" s="681" t="s">
        <v>5211</v>
      </c>
      <c r="F2132" s="681" t="s">
        <v>946</v>
      </c>
      <c r="G2132" s="681" t="s">
        <v>5187</v>
      </c>
      <c r="H2132" s="681" t="s">
        <v>5097</v>
      </c>
      <c r="I2132" s="682">
        <v>2</v>
      </c>
    </row>
    <row r="2133" spans="2:9">
      <c r="B2133" s="681" t="s">
        <v>5212</v>
      </c>
      <c r="C2133" s="681" t="s">
        <v>5095</v>
      </c>
      <c r="D2133" s="681" t="s">
        <v>975</v>
      </c>
      <c r="E2133" s="681" t="s">
        <v>5213</v>
      </c>
      <c r="F2133" s="681" t="s">
        <v>946</v>
      </c>
      <c r="G2133" s="681" t="s">
        <v>5187</v>
      </c>
      <c r="H2133" s="681" t="s">
        <v>5097</v>
      </c>
      <c r="I2133" s="682">
        <v>7.6</v>
      </c>
    </row>
    <row r="2134" spans="2:9">
      <c r="B2134" s="681" t="s">
        <v>5214</v>
      </c>
      <c r="C2134" s="681" t="s">
        <v>5095</v>
      </c>
      <c r="D2134" s="681" t="s">
        <v>975</v>
      </c>
      <c r="E2134" s="681" t="s">
        <v>5215</v>
      </c>
      <c r="F2134" s="681" t="s">
        <v>946</v>
      </c>
      <c r="G2134" s="681" t="s">
        <v>5187</v>
      </c>
      <c r="H2134" s="681" t="s">
        <v>5097</v>
      </c>
      <c r="I2134" s="682">
        <v>5.9</v>
      </c>
    </row>
    <row r="2135" spans="2:9">
      <c r="B2135" s="681" t="s">
        <v>5216</v>
      </c>
      <c r="C2135" s="681" t="s">
        <v>5095</v>
      </c>
      <c r="D2135" s="681" t="s">
        <v>975</v>
      </c>
      <c r="E2135" s="681" t="s">
        <v>5217</v>
      </c>
      <c r="F2135" s="681" t="s">
        <v>946</v>
      </c>
      <c r="G2135" s="681" t="s">
        <v>5187</v>
      </c>
      <c r="H2135" s="681" t="s">
        <v>5097</v>
      </c>
      <c r="I2135" s="682">
        <v>2.2000000000000002</v>
      </c>
    </row>
    <row r="2136" spans="2:9">
      <c r="B2136" s="681" t="s">
        <v>5218</v>
      </c>
      <c r="C2136" s="681" t="s">
        <v>5095</v>
      </c>
      <c r="D2136" s="681" t="s">
        <v>975</v>
      </c>
      <c r="E2136" s="681" t="s">
        <v>5219</v>
      </c>
      <c r="F2136" s="681" t="s">
        <v>946</v>
      </c>
      <c r="G2136" s="681" t="s">
        <v>5187</v>
      </c>
      <c r="H2136" s="681" t="s">
        <v>5097</v>
      </c>
      <c r="I2136" s="682">
        <v>4.5999999999999996</v>
      </c>
    </row>
    <row r="2137" spans="2:9">
      <c r="B2137" s="681" t="s">
        <v>5220</v>
      </c>
      <c r="C2137" s="681" t="s">
        <v>5095</v>
      </c>
      <c r="D2137" s="681" t="s">
        <v>975</v>
      </c>
      <c r="E2137" s="681" t="s">
        <v>5221</v>
      </c>
      <c r="F2137" s="681" t="s">
        <v>946</v>
      </c>
      <c r="G2137" s="681" t="s">
        <v>5187</v>
      </c>
      <c r="H2137" s="681" t="s">
        <v>5097</v>
      </c>
      <c r="I2137" s="682">
        <v>4.2</v>
      </c>
    </row>
    <row r="2138" spans="2:9">
      <c r="B2138" s="681" t="s">
        <v>5222</v>
      </c>
      <c r="C2138" s="681" t="s">
        <v>5095</v>
      </c>
      <c r="D2138" s="681" t="s">
        <v>975</v>
      </c>
      <c r="E2138" s="681" t="s">
        <v>5223</v>
      </c>
      <c r="F2138" s="681" t="s">
        <v>946</v>
      </c>
      <c r="G2138" s="681" t="s">
        <v>5224</v>
      </c>
      <c r="H2138" s="681" t="s">
        <v>5097</v>
      </c>
      <c r="I2138" s="682">
        <v>13.2</v>
      </c>
    </row>
    <row r="2139" spans="2:9">
      <c r="B2139" s="681" t="s">
        <v>5225</v>
      </c>
      <c r="C2139" s="681" t="s">
        <v>5095</v>
      </c>
      <c r="D2139" s="681" t="s">
        <v>975</v>
      </c>
      <c r="E2139" s="681" t="s">
        <v>5226</v>
      </c>
      <c r="F2139" s="681" t="s">
        <v>946</v>
      </c>
      <c r="G2139" s="681" t="s">
        <v>5224</v>
      </c>
      <c r="H2139" s="681" t="s">
        <v>5097</v>
      </c>
      <c r="I2139" s="682">
        <v>16.5</v>
      </c>
    </row>
    <row r="2140" spans="2:9">
      <c r="B2140" s="681" t="s">
        <v>5227</v>
      </c>
      <c r="C2140" s="681" t="s">
        <v>5095</v>
      </c>
      <c r="D2140" s="681" t="s">
        <v>975</v>
      </c>
      <c r="E2140" s="681" t="s">
        <v>5228</v>
      </c>
      <c r="F2140" s="681" t="s">
        <v>946</v>
      </c>
      <c r="G2140" s="681" t="s">
        <v>5224</v>
      </c>
      <c r="H2140" s="681" t="s">
        <v>5097</v>
      </c>
      <c r="I2140" s="682">
        <v>43</v>
      </c>
    </row>
    <row r="2141" spans="2:9">
      <c r="B2141" s="681" t="s">
        <v>5229</v>
      </c>
      <c r="C2141" s="681" t="s">
        <v>5095</v>
      </c>
      <c r="D2141" s="681" t="s">
        <v>975</v>
      </c>
      <c r="E2141" s="681" t="s">
        <v>5230</v>
      </c>
      <c r="F2141" s="681" t="s">
        <v>1258</v>
      </c>
      <c r="G2141" s="681" t="s">
        <v>5231</v>
      </c>
      <c r="H2141" s="681" t="s">
        <v>5097</v>
      </c>
      <c r="I2141" s="682">
        <v>21.7</v>
      </c>
    </row>
    <row r="2142" spans="2:9">
      <c r="B2142" s="681" t="s">
        <v>5232</v>
      </c>
      <c r="C2142" s="681" t="s">
        <v>5095</v>
      </c>
      <c r="D2142" s="681" t="s">
        <v>975</v>
      </c>
      <c r="E2142" s="681" t="s">
        <v>5233</v>
      </c>
      <c r="F2142" s="681" t="s">
        <v>1258</v>
      </c>
      <c r="G2142" s="681" t="s">
        <v>5231</v>
      </c>
      <c r="H2142" s="681" t="s">
        <v>5097</v>
      </c>
      <c r="I2142" s="682">
        <v>8.6999999999999993</v>
      </c>
    </row>
    <row r="2143" spans="2:9">
      <c r="B2143" s="681" t="s">
        <v>5234</v>
      </c>
      <c r="C2143" s="681" t="s">
        <v>5095</v>
      </c>
      <c r="D2143" s="681" t="s">
        <v>975</v>
      </c>
      <c r="E2143" s="681" t="s">
        <v>5235</v>
      </c>
      <c r="F2143" s="681" t="s">
        <v>1258</v>
      </c>
      <c r="G2143" s="681" t="s">
        <v>5231</v>
      </c>
      <c r="H2143" s="681" t="s">
        <v>5097</v>
      </c>
      <c r="I2143" s="682">
        <v>6.8</v>
      </c>
    </row>
    <row r="2144" spans="2:9">
      <c r="B2144" s="681" t="s">
        <v>5236</v>
      </c>
      <c r="C2144" s="681" t="s">
        <v>5095</v>
      </c>
      <c r="D2144" s="681" t="s">
        <v>975</v>
      </c>
      <c r="E2144" s="681" t="s">
        <v>5237</v>
      </c>
      <c r="F2144" s="681" t="s">
        <v>1258</v>
      </c>
      <c r="G2144" s="681" t="s">
        <v>5231</v>
      </c>
      <c r="H2144" s="681" t="s">
        <v>5097</v>
      </c>
      <c r="I2144" s="682">
        <v>13</v>
      </c>
    </row>
    <row r="2145" spans="2:9">
      <c r="B2145" s="681" t="s">
        <v>5238</v>
      </c>
      <c r="C2145" s="681" t="s">
        <v>5095</v>
      </c>
      <c r="D2145" s="681" t="s">
        <v>975</v>
      </c>
      <c r="E2145" s="681" t="s">
        <v>5239</v>
      </c>
      <c r="F2145" s="681" t="s">
        <v>1258</v>
      </c>
      <c r="G2145" s="681" t="s">
        <v>5231</v>
      </c>
      <c r="H2145" s="681" t="s">
        <v>5097</v>
      </c>
      <c r="I2145" s="682">
        <v>3.8</v>
      </c>
    </row>
    <row r="2146" spans="2:9">
      <c r="B2146" s="681" t="s">
        <v>5240</v>
      </c>
      <c r="C2146" s="681" t="s">
        <v>5095</v>
      </c>
      <c r="D2146" s="681" t="s">
        <v>975</v>
      </c>
      <c r="E2146" s="681" t="s">
        <v>5241</v>
      </c>
      <c r="F2146" s="681" t="s">
        <v>1258</v>
      </c>
      <c r="G2146" s="681" t="s">
        <v>5231</v>
      </c>
      <c r="H2146" s="681" t="s">
        <v>5097</v>
      </c>
      <c r="I2146" s="682">
        <v>11.2</v>
      </c>
    </row>
    <row r="2147" spans="2:9">
      <c r="B2147" s="681" t="s">
        <v>5242</v>
      </c>
      <c r="C2147" s="681" t="s">
        <v>5095</v>
      </c>
      <c r="D2147" s="681" t="s">
        <v>975</v>
      </c>
      <c r="E2147" s="681" t="s">
        <v>5243</v>
      </c>
      <c r="F2147" s="681" t="s">
        <v>1258</v>
      </c>
      <c r="G2147" s="681" t="s">
        <v>5231</v>
      </c>
      <c r="H2147" s="681" t="s">
        <v>5097</v>
      </c>
      <c r="I2147" s="682">
        <v>8.5</v>
      </c>
    </row>
    <row r="2148" spans="2:9">
      <c r="B2148" s="681" t="s">
        <v>5244</v>
      </c>
      <c r="C2148" s="681" t="s">
        <v>5095</v>
      </c>
      <c r="D2148" s="681" t="s">
        <v>975</v>
      </c>
      <c r="E2148" s="681" t="s">
        <v>5245</v>
      </c>
      <c r="F2148" s="681" t="s">
        <v>1258</v>
      </c>
      <c r="G2148" s="681" t="s">
        <v>5231</v>
      </c>
      <c r="H2148" s="681" t="s">
        <v>5097</v>
      </c>
      <c r="I2148" s="682">
        <v>2.8</v>
      </c>
    </row>
    <row r="2149" spans="2:9">
      <c r="B2149" s="681" t="s">
        <v>5246</v>
      </c>
      <c r="C2149" s="681" t="s">
        <v>5095</v>
      </c>
      <c r="D2149" s="681" t="s">
        <v>975</v>
      </c>
      <c r="E2149" s="681" t="s">
        <v>5247</v>
      </c>
      <c r="F2149" s="681" t="s">
        <v>1258</v>
      </c>
      <c r="G2149" s="681" t="s">
        <v>5231</v>
      </c>
      <c r="H2149" s="681" t="s">
        <v>5097</v>
      </c>
      <c r="I2149" s="682">
        <v>2.9</v>
      </c>
    </row>
    <row r="2150" spans="2:9">
      <c r="B2150" s="681" t="s">
        <v>5248</v>
      </c>
      <c r="C2150" s="681" t="s">
        <v>5095</v>
      </c>
      <c r="D2150" s="681" t="s">
        <v>975</v>
      </c>
      <c r="E2150" s="681" t="s">
        <v>5249</v>
      </c>
      <c r="F2150" s="681" t="s">
        <v>1258</v>
      </c>
      <c r="G2150" s="681" t="s">
        <v>5231</v>
      </c>
      <c r="H2150" s="681" t="s">
        <v>5097</v>
      </c>
      <c r="I2150" s="682">
        <v>12.1</v>
      </c>
    </row>
    <row r="2151" spans="2:9">
      <c r="B2151" s="681" t="s">
        <v>5250</v>
      </c>
      <c r="C2151" s="681" t="s">
        <v>5095</v>
      </c>
      <c r="D2151" s="681" t="s">
        <v>975</v>
      </c>
      <c r="E2151" s="681" t="s">
        <v>5251</v>
      </c>
      <c r="F2151" s="681" t="s">
        <v>1258</v>
      </c>
      <c r="G2151" s="681" t="s">
        <v>5252</v>
      </c>
      <c r="H2151" s="681" t="s">
        <v>5097</v>
      </c>
      <c r="I2151" s="682">
        <v>19.100000000000001</v>
      </c>
    </row>
    <row r="2152" spans="2:9">
      <c r="B2152" s="681" t="s">
        <v>5253</v>
      </c>
      <c r="C2152" s="681" t="s">
        <v>5095</v>
      </c>
      <c r="D2152" s="681" t="s">
        <v>975</v>
      </c>
      <c r="E2152" s="681" t="s">
        <v>5254</v>
      </c>
      <c r="F2152" s="681" t="s">
        <v>1258</v>
      </c>
      <c r="G2152" s="681" t="s">
        <v>5252</v>
      </c>
      <c r="H2152" s="681" t="s">
        <v>5097</v>
      </c>
      <c r="I2152" s="682">
        <v>24.4</v>
      </c>
    </row>
    <row r="2153" spans="2:9">
      <c r="B2153" s="681" t="s">
        <v>5255</v>
      </c>
      <c r="C2153" s="681" t="s">
        <v>5095</v>
      </c>
      <c r="D2153" s="681" t="s">
        <v>975</v>
      </c>
      <c r="E2153" s="681" t="s">
        <v>5256</v>
      </c>
      <c r="F2153" s="681" t="s">
        <v>1258</v>
      </c>
      <c r="G2153" s="681" t="s">
        <v>5252</v>
      </c>
      <c r="H2153" s="681" t="s">
        <v>5097</v>
      </c>
      <c r="I2153" s="682">
        <v>3</v>
      </c>
    </row>
    <row r="2154" spans="2:9">
      <c r="B2154" s="681" t="s">
        <v>5257</v>
      </c>
      <c r="C2154" s="681" t="s">
        <v>5095</v>
      </c>
      <c r="D2154" s="681" t="s">
        <v>975</v>
      </c>
      <c r="E2154" s="681" t="s">
        <v>5258</v>
      </c>
      <c r="F2154" s="681" t="s">
        <v>1258</v>
      </c>
      <c r="G2154" s="681" t="s">
        <v>5252</v>
      </c>
      <c r="H2154" s="681" t="s">
        <v>5097</v>
      </c>
      <c r="I2154" s="682">
        <v>14.1</v>
      </c>
    </row>
    <row r="2155" spans="2:9">
      <c r="B2155" s="681" t="s">
        <v>5259</v>
      </c>
      <c r="C2155" s="681" t="s">
        <v>5095</v>
      </c>
      <c r="D2155" s="681" t="s">
        <v>975</v>
      </c>
      <c r="E2155" s="681" t="s">
        <v>5260</v>
      </c>
      <c r="F2155" s="681" t="s">
        <v>1258</v>
      </c>
      <c r="G2155" s="681" t="s">
        <v>5252</v>
      </c>
      <c r="H2155" s="681" t="s">
        <v>5097</v>
      </c>
      <c r="I2155" s="682">
        <v>12.5</v>
      </c>
    </row>
    <row r="2156" spans="2:9">
      <c r="B2156" s="681" t="s">
        <v>5261</v>
      </c>
      <c r="C2156" s="681" t="s">
        <v>5095</v>
      </c>
      <c r="D2156" s="681" t="s">
        <v>975</v>
      </c>
      <c r="E2156" s="681" t="s">
        <v>5262</v>
      </c>
      <c r="F2156" s="681" t="s">
        <v>1258</v>
      </c>
      <c r="G2156" s="681" t="s">
        <v>5252</v>
      </c>
      <c r="H2156" s="681" t="s">
        <v>5097</v>
      </c>
      <c r="I2156" s="682">
        <v>4.4000000000000004</v>
      </c>
    </row>
    <row r="2157" spans="2:9">
      <c r="B2157" s="681" t="s">
        <v>5263</v>
      </c>
      <c r="C2157" s="681" t="s">
        <v>5095</v>
      </c>
      <c r="D2157" s="681" t="s">
        <v>975</v>
      </c>
      <c r="E2157" s="681" t="s">
        <v>5264</v>
      </c>
      <c r="F2157" s="681" t="s">
        <v>1258</v>
      </c>
      <c r="G2157" s="681" t="s">
        <v>5252</v>
      </c>
      <c r="H2157" s="681" t="s">
        <v>5097</v>
      </c>
      <c r="I2157" s="682">
        <v>2.2999999999999998</v>
      </c>
    </row>
    <row r="2158" spans="2:9">
      <c r="B2158" s="681" t="s">
        <v>5265</v>
      </c>
      <c r="C2158" s="681" t="s">
        <v>5095</v>
      </c>
      <c r="D2158" s="681" t="s">
        <v>975</v>
      </c>
      <c r="E2158" s="681" t="s">
        <v>5266</v>
      </c>
      <c r="F2158" s="681" t="s">
        <v>1258</v>
      </c>
      <c r="G2158" s="681" t="s">
        <v>5252</v>
      </c>
      <c r="H2158" s="681" t="s">
        <v>5097</v>
      </c>
      <c r="I2158" s="682">
        <v>12.5</v>
      </c>
    </row>
    <row r="2159" spans="2:9">
      <c r="B2159" s="681" t="s">
        <v>5267</v>
      </c>
      <c r="C2159" s="681" t="s">
        <v>5095</v>
      </c>
      <c r="D2159" s="681" t="s">
        <v>975</v>
      </c>
      <c r="E2159" s="681" t="s">
        <v>5268</v>
      </c>
      <c r="F2159" s="681" t="s">
        <v>1258</v>
      </c>
      <c r="G2159" s="681" t="s">
        <v>5269</v>
      </c>
      <c r="H2159" s="681" t="s">
        <v>5097</v>
      </c>
      <c r="I2159" s="682">
        <v>75.8</v>
      </c>
    </row>
    <row r="2160" spans="2:9">
      <c r="B2160" s="681" t="s">
        <v>5270</v>
      </c>
      <c r="C2160" s="681" t="s">
        <v>5095</v>
      </c>
      <c r="D2160" s="681" t="s">
        <v>975</v>
      </c>
      <c r="E2160" s="681" t="s">
        <v>5271</v>
      </c>
      <c r="F2160" s="681" t="s">
        <v>1258</v>
      </c>
      <c r="G2160" s="681" t="s">
        <v>5269</v>
      </c>
      <c r="H2160" s="681" t="s">
        <v>5097</v>
      </c>
      <c r="I2160" s="682">
        <v>38.6</v>
      </c>
    </row>
    <row r="2161" spans="2:9">
      <c r="B2161" s="681" t="s">
        <v>5272</v>
      </c>
      <c r="C2161" s="681" t="s">
        <v>5095</v>
      </c>
      <c r="D2161" s="681" t="s">
        <v>975</v>
      </c>
      <c r="E2161" s="681" t="s">
        <v>5273</v>
      </c>
      <c r="F2161" s="681" t="s">
        <v>1258</v>
      </c>
      <c r="G2161" s="681" t="s">
        <v>5269</v>
      </c>
      <c r="H2161" s="681" t="s">
        <v>5097</v>
      </c>
      <c r="I2161" s="682">
        <v>2</v>
      </c>
    </row>
    <row r="2162" spans="2:9">
      <c r="B2162" s="681" t="s">
        <v>5274</v>
      </c>
      <c r="C2162" s="681" t="s">
        <v>5095</v>
      </c>
      <c r="D2162" s="681" t="s">
        <v>975</v>
      </c>
      <c r="E2162" s="681" t="s">
        <v>5275</v>
      </c>
      <c r="F2162" s="681" t="s">
        <v>1258</v>
      </c>
      <c r="G2162" s="681" t="s">
        <v>5276</v>
      </c>
      <c r="H2162" s="681" t="s">
        <v>5097</v>
      </c>
      <c r="I2162" s="682">
        <v>54.5</v>
      </c>
    </row>
    <row r="2163" spans="2:9">
      <c r="B2163" s="681" t="s">
        <v>5277</v>
      </c>
      <c r="C2163" s="681" t="s">
        <v>5095</v>
      </c>
      <c r="D2163" s="681" t="s">
        <v>975</v>
      </c>
      <c r="E2163" s="681" t="s">
        <v>5278</v>
      </c>
      <c r="F2163" s="681" t="s">
        <v>1258</v>
      </c>
      <c r="G2163" s="681" t="s">
        <v>5276</v>
      </c>
      <c r="H2163" s="681" t="s">
        <v>5097</v>
      </c>
      <c r="I2163" s="682">
        <v>33</v>
      </c>
    </row>
    <row r="2164" spans="2:9">
      <c r="B2164" s="681" t="s">
        <v>5279</v>
      </c>
      <c r="C2164" s="681" t="s">
        <v>5095</v>
      </c>
      <c r="D2164" s="681" t="s">
        <v>975</v>
      </c>
      <c r="E2164" s="681" t="s">
        <v>5280</v>
      </c>
      <c r="F2164" s="681" t="s">
        <v>1258</v>
      </c>
      <c r="G2164" s="681" t="s">
        <v>5276</v>
      </c>
      <c r="H2164" s="681" t="s">
        <v>5097</v>
      </c>
      <c r="I2164" s="682">
        <v>5.0999999999999996</v>
      </c>
    </row>
    <row r="2165" spans="2:9">
      <c r="B2165" s="681" t="s">
        <v>5281</v>
      </c>
      <c r="C2165" s="681" t="s">
        <v>5095</v>
      </c>
      <c r="D2165" s="681" t="s">
        <v>975</v>
      </c>
      <c r="E2165" s="681" t="s">
        <v>2954</v>
      </c>
      <c r="F2165" s="681" t="s">
        <v>1258</v>
      </c>
      <c r="G2165" s="681" t="s">
        <v>5282</v>
      </c>
      <c r="H2165" s="681" t="s">
        <v>5097</v>
      </c>
      <c r="I2165" s="682">
        <v>13.1</v>
      </c>
    </row>
    <row r="2166" spans="2:9">
      <c r="B2166" s="681" t="s">
        <v>5283</v>
      </c>
      <c r="C2166" s="681" t="s">
        <v>5095</v>
      </c>
      <c r="D2166" s="681" t="s">
        <v>975</v>
      </c>
      <c r="E2166" s="681" t="s">
        <v>5284</v>
      </c>
      <c r="F2166" s="681" t="s">
        <v>977</v>
      </c>
      <c r="G2166" s="681" t="s">
        <v>4637</v>
      </c>
      <c r="H2166" s="681" t="s">
        <v>5136</v>
      </c>
      <c r="I2166" s="682">
        <v>22.6</v>
      </c>
    </row>
    <row r="2167" spans="2:9">
      <c r="B2167" s="681" t="s">
        <v>5285</v>
      </c>
      <c r="C2167" s="681" t="s">
        <v>5095</v>
      </c>
      <c r="D2167" s="681" t="s">
        <v>975</v>
      </c>
      <c r="E2167" s="681" t="s">
        <v>5286</v>
      </c>
      <c r="F2167" s="681" t="s">
        <v>977</v>
      </c>
      <c r="G2167" s="681" t="s">
        <v>4637</v>
      </c>
      <c r="H2167" s="681" t="s">
        <v>5136</v>
      </c>
      <c r="I2167" s="682">
        <v>19.899999999999999</v>
      </c>
    </row>
    <row r="2168" spans="2:9">
      <c r="B2168" s="681" t="s">
        <v>5287</v>
      </c>
      <c r="C2168" s="681" t="s">
        <v>5095</v>
      </c>
      <c r="D2168" s="681" t="s">
        <v>975</v>
      </c>
      <c r="E2168" s="681" t="s">
        <v>3982</v>
      </c>
      <c r="F2168" s="681" t="s">
        <v>977</v>
      </c>
      <c r="G2168" s="681" t="s">
        <v>4637</v>
      </c>
      <c r="H2168" s="681" t="s">
        <v>5136</v>
      </c>
      <c r="I2168" s="682">
        <v>21.1</v>
      </c>
    </row>
    <row r="2169" spans="2:9">
      <c r="B2169" s="681" t="s">
        <v>5288</v>
      </c>
      <c r="C2169" s="681" t="s">
        <v>5095</v>
      </c>
      <c r="D2169" s="681" t="s">
        <v>975</v>
      </c>
      <c r="E2169" s="681" t="s">
        <v>5289</v>
      </c>
      <c r="F2169" s="681" t="s">
        <v>977</v>
      </c>
      <c r="G2169" s="681" t="s">
        <v>4637</v>
      </c>
      <c r="H2169" s="681" t="s">
        <v>5136</v>
      </c>
      <c r="I2169" s="682">
        <v>19</v>
      </c>
    </row>
    <row r="2170" spans="2:9">
      <c r="B2170" s="681" t="s">
        <v>5290</v>
      </c>
      <c r="C2170" s="681" t="s">
        <v>5095</v>
      </c>
      <c r="D2170" s="681" t="s">
        <v>975</v>
      </c>
      <c r="E2170" s="681" t="s">
        <v>5291</v>
      </c>
      <c r="F2170" s="681" t="s">
        <v>977</v>
      </c>
      <c r="G2170" s="681" t="s">
        <v>4637</v>
      </c>
      <c r="H2170" s="681" t="s">
        <v>5136</v>
      </c>
      <c r="I2170" s="682">
        <v>80</v>
      </c>
    </row>
    <row r="2171" spans="2:9">
      <c r="B2171" s="681" t="s">
        <v>5292</v>
      </c>
      <c r="C2171" s="681" t="s">
        <v>5095</v>
      </c>
      <c r="D2171" s="681" t="s">
        <v>975</v>
      </c>
      <c r="E2171" s="681" t="s">
        <v>5293</v>
      </c>
      <c r="F2171" s="681" t="s">
        <v>977</v>
      </c>
      <c r="G2171" s="681" t="s">
        <v>4637</v>
      </c>
      <c r="H2171" s="681" t="s">
        <v>5136</v>
      </c>
      <c r="I2171" s="682">
        <v>24.7</v>
      </c>
    </row>
    <row r="2172" spans="2:9">
      <c r="B2172" s="681" t="s">
        <v>5294</v>
      </c>
      <c r="C2172" s="681" t="s">
        <v>5095</v>
      </c>
      <c r="D2172" s="681" t="s">
        <v>975</v>
      </c>
      <c r="E2172" s="681" t="s">
        <v>5295</v>
      </c>
      <c r="F2172" s="681" t="s">
        <v>977</v>
      </c>
      <c r="G2172" s="681" t="s">
        <v>4637</v>
      </c>
      <c r="H2172" s="681" t="s">
        <v>5136</v>
      </c>
      <c r="I2172" s="682">
        <v>9</v>
      </c>
    </row>
    <row r="2173" spans="2:9">
      <c r="B2173" s="681" t="s">
        <v>5296</v>
      </c>
      <c r="C2173" s="681" t="s">
        <v>5095</v>
      </c>
      <c r="D2173" s="681" t="s">
        <v>975</v>
      </c>
      <c r="E2173" s="681" t="s">
        <v>5297</v>
      </c>
      <c r="F2173" s="681" t="s">
        <v>977</v>
      </c>
      <c r="G2173" s="681" t="s">
        <v>4637</v>
      </c>
      <c r="H2173" s="681" t="s">
        <v>5136</v>
      </c>
      <c r="I2173" s="682">
        <v>5.3</v>
      </c>
    </row>
    <row r="2174" spans="2:9">
      <c r="B2174" s="681" t="s">
        <v>5298</v>
      </c>
      <c r="C2174" s="681" t="s">
        <v>5095</v>
      </c>
      <c r="D2174" s="681" t="s">
        <v>975</v>
      </c>
      <c r="E2174" s="681" t="s">
        <v>5299</v>
      </c>
      <c r="F2174" s="681" t="s">
        <v>977</v>
      </c>
      <c r="G2174" s="681" t="s">
        <v>4637</v>
      </c>
      <c r="H2174" s="681" t="s">
        <v>5136</v>
      </c>
      <c r="I2174" s="682">
        <v>6.5</v>
      </c>
    </row>
    <row r="2175" spans="2:9">
      <c r="B2175" s="681" t="s">
        <v>5300</v>
      </c>
      <c r="C2175" s="681" t="s">
        <v>5095</v>
      </c>
      <c r="D2175" s="681" t="s">
        <v>975</v>
      </c>
      <c r="E2175" s="681" t="s">
        <v>5301</v>
      </c>
      <c r="F2175" s="681" t="s">
        <v>977</v>
      </c>
      <c r="G2175" s="681" t="s">
        <v>4637</v>
      </c>
      <c r="H2175" s="681" t="s">
        <v>5136</v>
      </c>
      <c r="I2175" s="682">
        <v>8.5</v>
      </c>
    </row>
    <row r="2176" spans="2:9">
      <c r="B2176" s="681" t="s">
        <v>5302</v>
      </c>
      <c r="C2176" s="681" t="s">
        <v>5095</v>
      </c>
      <c r="D2176" s="681" t="s">
        <v>975</v>
      </c>
      <c r="E2176" s="681" t="s">
        <v>5303</v>
      </c>
      <c r="F2176" s="681" t="s">
        <v>977</v>
      </c>
      <c r="G2176" s="681" t="s">
        <v>4637</v>
      </c>
      <c r="H2176" s="681" t="s">
        <v>5136</v>
      </c>
      <c r="I2176" s="682">
        <v>11.5</v>
      </c>
    </row>
    <row r="2177" spans="2:9">
      <c r="B2177" s="681" t="s">
        <v>5304</v>
      </c>
      <c r="C2177" s="681" t="s">
        <v>5095</v>
      </c>
      <c r="D2177" s="681" t="s">
        <v>975</v>
      </c>
      <c r="E2177" s="681" t="s">
        <v>5305</v>
      </c>
      <c r="F2177" s="681" t="s">
        <v>977</v>
      </c>
      <c r="G2177" s="681" t="s">
        <v>4637</v>
      </c>
      <c r="H2177" s="681" t="s">
        <v>5136</v>
      </c>
      <c r="I2177" s="682">
        <v>12.7</v>
      </c>
    </row>
    <row r="2178" spans="2:9">
      <c r="B2178" s="681" t="s">
        <v>5306</v>
      </c>
      <c r="C2178" s="681" t="s">
        <v>5095</v>
      </c>
      <c r="D2178" s="681" t="s">
        <v>975</v>
      </c>
      <c r="E2178" s="681" t="s">
        <v>5307</v>
      </c>
      <c r="F2178" s="681" t="s">
        <v>977</v>
      </c>
      <c r="G2178" s="681" t="s">
        <v>4637</v>
      </c>
      <c r="H2178" s="681" t="s">
        <v>5136</v>
      </c>
      <c r="I2178" s="682">
        <v>10.6</v>
      </c>
    </row>
    <row r="2179" spans="2:9">
      <c r="B2179" s="681" t="s">
        <v>5308</v>
      </c>
      <c r="C2179" s="681" t="s">
        <v>5095</v>
      </c>
      <c r="D2179" s="681" t="s">
        <v>975</v>
      </c>
      <c r="E2179" s="681" t="s">
        <v>5309</v>
      </c>
      <c r="F2179" s="681" t="s">
        <v>946</v>
      </c>
      <c r="G2179" s="681" t="s">
        <v>5187</v>
      </c>
      <c r="H2179" s="681" t="s">
        <v>5136</v>
      </c>
      <c r="I2179" s="682">
        <v>18.7</v>
      </c>
    </row>
    <row r="2180" spans="2:9">
      <c r="B2180" s="681" t="s">
        <v>5310</v>
      </c>
      <c r="C2180" s="681" t="s">
        <v>5095</v>
      </c>
      <c r="D2180" s="681" t="s">
        <v>975</v>
      </c>
      <c r="E2180" s="681" t="s">
        <v>5311</v>
      </c>
      <c r="F2180" s="681" t="s">
        <v>946</v>
      </c>
      <c r="G2180" s="681" t="s">
        <v>5187</v>
      </c>
      <c r="H2180" s="681" t="s">
        <v>5136</v>
      </c>
      <c r="I2180" s="682">
        <v>38</v>
      </c>
    </row>
    <row r="2181" spans="2:9">
      <c r="B2181" s="681" t="s">
        <v>5312</v>
      </c>
      <c r="C2181" s="681" t="s">
        <v>5095</v>
      </c>
      <c r="D2181" s="681" t="s">
        <v>975</v>
      </c>
      <c r="E2181" s="681" t="s">
        <v>5313</v>
      </c>
      <c r="F2181" s="681" t="s">
        <v>946</v>
      </c>
      <c r="G2181" s="681" t="s">
        <v>5187</v>
      </c>
      <c r="H2181" s="681" t="s">
        <v>5136</v>
      </c>
      <c r="I2181" s="682">
        <v>17.7</v>
      </c>
    </row>
    <row r="2182" spans="2:9">
      <c r="B2182" s="681" t="s">
        <v>5314</v>
      </c>
      <c r="C2182" s="681" t="s">
        <v>5095</v>
      </c>
      <c r="D2182" s="681" t="s">
        <v>975</v>
      </c>
      <c r="E2182" s="681" t="s">
        <v>5315</v>
      </c>
      <c r="F2182" s="681" t="s">
        <v>946</v>
      </c>
      <c r="G2182" s="681" t="s">
        <v>5187</v>
      </c>
      <c r="H2182" s="681" t="s">
        <v>5136</v>
      </c>
      <c r="I2182" s="682">
        <v>3.1</v>
      </c>
    </row>
    <row r="2183" spans="2:9">
      <c r="B2183" s="681" t="s">
        <v>5316</v>
      </c>
      <c r="C2183" s="681" t="s">
        <v>5095</v>
      </c>
      <c r="D2183" s="681" t="s">
        <v>975</v>
      </c>
      <c r="E2183" s="681" t="s">
        <v>5317</v>
      </c>
      <c r="F2183" s="681" t="s">
        <v>946</v>
      </c>
      <c r="G2183" s="681" t="s">
        <v>5187</v>
      </c>
      <c r="H2183" s="681" t="s">
        <v>5136</v>
      </c>
      <c r="I2183" s="682">
        <v>7</v>
      </c>
    </row>
    <row r="2184" spans="2:9">
      <c r="B2184" s="681" t="s">
        <v>5318</v>
      </c>
      <c r="C2184" s="681" t="s">
        <v>5095</v>
      </c>
      <c r="D2184" s="681" t="s">
        <v>975</v>
      </c>
      <c r="E2184" s="681" t="s">
        <v>5319</v>
      </c>
      <c r="F2184" s="681" t="s">
        <v>946</v>
      </c>
      <c r="G2184" s="681" t="s">
        <v>5187</v>
      </c>
      <c r="H2184" s="681" t="s">
        <v>5136</v>
      </c>
      <c r="I2184" s="682">
        <v>11.4</v>
      </c>
    </row>
    <row r="2185" spans="2:9">
      <c r="B2185" s="681" t="s">
        <v>5320</v>
      </c>
      <c r="C2185" s="681" t="s">
        <v>5095</v>
      </c>
      <c r="D2185" s="681" t="s">
        <v>975</v>
      </c>
      <c r="E2185" s="681" t="s">
        <v>5321</v>
      </c>
      <c r="F2185" s="681" t="s">
        <v>946</v>
      </c>
      <c r="G2185" s="681" t="s">
        <v>5187</v>
      </c>
      <c r="H2185" s="681" t="s">
        <v>5136</v>
      </c>
      <c r="I2185" s="682">
        <v>11.7</v>
      </c>
    </row>
    <row r="2186" spans="2:9">
      <c r="B2186" s="681" t="s">
        <v>5322</v>
      </c>
      <c r="C2186" s="681" t="s">
        <v>5095</v>
      </c>
      <c r="D2186" s="681" t="s">
        <v>975</v>
      </c>
      <c r="E2186" s="681" t="s">
        <v>5323</v>
      </c>
      <c r="F2186" s="681" t="s">
        <v>946</v>
      </c>
      <c r="G2186" s="681" t="s">
        <v>5187</v>
      </c>
      <c r="H2186" s="681" t="s">
        <v>5136</v>
      </c>
      <c r="I2186" s="682">
        <v>11.6</v>
      </c>
    </row>
    <row r="2187" spans="2:9">
      <c r="B2187" s="681" t="s">
        <v>5324</v>
      </c>
      <c r="C2187" s="681" t="s">
        <v>5095</v>
      </c>
      <c r="D2187" s="681" t="s">
        <v>975</v>
      </c>
      <c r="E2187" s="681" t="s">
        <v>5325</v>
      </c>
      <c r="F2187" s="681" t="s">
        <v>946</v>
      </c>
      <c r="G2187" s="681" t="s">
        <v>5187</v>
      </c>
      <c r="H2187" s="681" t="s">
        <v>5136</v>
      </c>
      <c r="I2187" s="682">
        <v>12.9</v>
      </c>
    </row>
    <row r="2188" spans="2:9">
      <c r="B2188" s="681" t="s">
        <v>5326</v>
      </c>
      <c r="C2188" s="681" t="s">
        <v>5095</v>
      </c>
      <c r="D2188" s="681" t="s">
        <v>975</v>
      </c>
      <c r="E2188" s="681" t="s">
        <v>5327</v>
      </c>
      <c r="F2188" s="681" t="s">
        <v>946</v>
      </c>
      <c r="G2188" s="681" t="s">
        <v>5187</v>
      </c>
      <c r="H2188" s="681" t="s">
        <v>5136</v>
      </c>
      <c r="I2188" s="682">
        <v>3.9</v>
      </c>
    </row>
    <row r="2189" spans="2:9">
      <c r="B2189" s="681" t="s">
        <v>5328</v>
      </c>
      <c r="C2189" s="681" t="s">
        <v>5095</v>
      </c>
      <c r="D2189" s="681" t="s">
        <v>975</v>
      </c>
      <c r="E2189" s="681" t="s">
        <v>5329</v>
      </c>
      <c r="F2189" s="681" t="s">
        <v>946</v>
      </c>
      <c r="G2189" s="681" t="s">
        <v>5187</v>
      </c>
      <c r="H2189" s="681" t="s">
        <v>5136</v>
      </c>
      <c r="I2189" s="682">
        <v>13</v>
      </c>
    </row>
    <row r="2190" spans="2:9">
      <c r="B2190" s="681" t="s">
        <v>5330</v>
      </c>
      <c r="C2190" s="681" t="s">
        <v>5095</v>
      </c>
      <c r="D2190" s="681" t="s">
        <v>975</v>
      </c>
      <c r="E2190" s="681" t="s">
        <v>5331</v>
      </c>
      <c r="F2190" s="681" t="s">
        <v>946</v>
      </c>
      <c r="G2190" s="681" t="s">
        <v>5187</v>
      </c>
      <c r="H2190" s="681" t="s">
        <v>5136</v>
      </c>
      <c r="I2190" s="682">
        <v>7.1</v>
      </c>
    </row>
    <row r="2191" spans="2:9">
      <c r="B2191" s="681" t="s">
        <v>5332</v>
      </c>
      <c r="C2191" s="681" t="s">
        <v>5095</v>
      </c>
      <c r="D2191" s="681" t="s">
        <v>975</v>
      </c>
      <c r="E2191" s="681" t="s">
        <v>5333</v>
      </c>
      <c r="F2191" s="681" t="s">
        <v>946</v>
      </c>
      <c r="G2191" s="681" t="s">
        <v>5187</v>
      </c>
      <c r="H2191" s="681" t="s">
        <v>5136</v>
      </c>
      <c r="I2191" s="682">
        <v>13.5</v>
      </c>
    </row>
    <row r="2192" spans="2:9">
      <c r="B2192" s="681" t="s">
        <v>5334</v>
      </c>
      <c r="C2192" s="681" t="s">
        <v>5095</v>
      </c>
      <c r="D2192" s="681" t="s">
        <v>975</v>
      </c>
      <c r="E2192" s="681" t="s">
        <v>5335</v>
      </c>
      <c r="F2192" s="681" t="s">
        <v>1258</v>
      </c>
      <c r="G2192" s="681" t="s">
        <v>5336</v>
      </c>
      <c r="H2192" s="681" t="s">
        <v>5136</v>
      </c>
      <c r="I2192" s="682">
        <v>54.8</v>
      </c>
    </row>
    <row r="2193" spans="2:9">
      <c r="B2193" s="681" t="s">
        <v>5337</v>
      </c>
      <c r="C2193" s="681" t="s">
        <v>5095</v>
      </c>
      <c r="D2193" s="681" t="s">
        <v>975</v>
      </c>
      <c r="E2193" s="681" t="s">
        <v>5338</v>
      </c>
      <c r="F2193" s="681" t="s">
        <v>1258</v>
      </c>
      <c r="G2193" s="681" t="s">
        <v>5336</v>
      </c>
      <c r="H2193" s="681" t="s">
        <v>5136</v>
      </c>
      <c r="I2193" s="682">
        <v>5.3</v>
      </c>
    </row>
    <row r="2194" spans="2:9">
      <c r="B2194" s="681" t="s">
        <v>5339</v>
      </c>
      <c r="C2194" s="681" t="s">
        <v>5095</v>
      </c>
      <c r="D2194" s="681" t="s">
        <v>975</v>
      </c>
      <c r="E2194" s="681" t="s">
        <v>5340</v>
      </c>
      <c r="F2194" s="681" t="s">
        <v>946</v>
      </c>
      <c r="G2194" s="681" t="s">
        <v>5161</v>
      </c>
      <c r="H2194" s="681" t="s">
        <v>5341</v>
      </c>
      <c r="I2194" s="682">
        <v>58</v>
      </c>
    </row>
    <row r="2195" spans="2:9">
      <c r="B2195" s="681" t="s">
        <v>5342</v>
      </c>
      <c r="C2195" s="681" t="s">
        <v>5095</v>
      </c>
      <c r="D2195" s="681" t="s">
        <v>975</v>
      </c>
      <c r="E2195" s="681" t="s">
        <v>5343</v>
      </c>
      <c r="F2195" s="681" t="s">
        <v>946</v>
      </c>
      <c r="G2195" s="681" t="s">
        <v>5161</v>
      </c>
      <c r="H2195" s="681" t="s">
        <v>5341</v>
      </c>
      <c r="I2195" s="682">
        <v>55.5</v>
      </c>
    </row>
    <row r="2196" spans="2:9">
      <c r="B2196" s="681" t="s">
        <v>5344</v>
      </c>
      <c r="C2196" s="681" t="s">
        <v>5095</v>
      </c>
      <c r="D2196" s="681" t="s">
        <v>975</v>
      </c>
      <c r="E2196" s="681" t="s">
        <v>5345</v>
      </c>
      <c r="F2196" s="681" t="s">
        <v>946</v>
      </c>
      <c r="G2196" s="681" t="s">
        <v>5161</v>
      </c>
      <c r="H2196" s="681" t="s">
        <v>5341</v>
      </c>
      <c r="I2196" s="682">
        <v>16.5</v>
      </c>
    </row>
    <row r="2197" spans="2:9">
      <c r="B2197" s="681" t="s">
        <v>5346</v>
      </c>
      <c r="C2197" s="681" t="s">
        <v>5095</v>
      </c>
      <c r="D2197" s="681" t="s">
        <v>975</v>
      </c>
      <c r="E2197" s="681" t="s">
        <v>5347</v>
      </c>
      <c r="F2197" s="681" t="s">
        <v>946</v>
      </c>
      <c r="G2197" s="681" t="s">
        <v>5161</v>
      </c>
      <c r="H2197" s="681" t="s">
        <v>5341</v>
      </c>
      <c r="I2197" s="682">
        <v>31.5</v>
      </c>
    </row>
    <row r="2198" spans="2:9">
      <c r="B2198" s="681" t="s">
        <v>5348</v>
      </c>
      <c r="C2198" s="681" t="s">
        <v>5095</v>
      </c>
      <c r="D2198" s="681" t="s">
        <v>975</v>
      </c>
      <c r="E2198" s="681" t="s">
        <v>5349</v>
      </c>
      <c r="F2198" s="681" t="s">
        <v>946</v>
      </c>
      <c r="G2198" s="681" t="s">
        <v>5161</v>
      </c>
      <c r="H2198" s="681" t="s">
        <v>5341</v>
      </c>
      <c r="I2198" s="682">
        <v>2.2999999999999998</v>
      </c>
    </row>
    <row r="2199" spans="2:9">
      <c r="B2199" s="681" t="s">
        <v>5350</v>
      </c>
      <c r="C2199" s="681" t="s">
        <v>5095</v>
      </c>
      <c r="D2199" s="681" t="s">
        <v>975</v>
      </c>
      <c r="E2199" s="681" t="s">
        <v>5351</v>
      </c>
      <c r="F2199" s="681" t="s">
        <v>946</v>
      </c>
      <c r="G2199" s="681" t="s">
        <v>5161</v>
      </c>
      <c r="H2199" s="681" t="s">
        <v>5341</v>
      </c>
      <c r="I2199" s="682">
        <v>11.7</v>
      </c>
    </row>
    <row r="2200" spans="2:9">
      <c r="B2200" s="681" t="s">
        <v>5352</v>
      </c>
      <c r="C2200" s="681" t="s">
        <v>5095</v>
      </c>
      <c r="D2200" s="681" t="s">
        <v>975</v>
      </c>
      <c r="E2200" s="681" t="s">
        <v>5353</v>
      </c>
      <c r="F2200" s="681" t="s">
        <v>946</v>
      </c>
      <c r="G2200" s="681" t="s">
        <v>5161</v>
      </c>
      <c r="H2200" s="681" t="s">
        <v>5341</v>
      </c>
      <c r="I2200" s="682">
        <v>10</v>
      </c>
    </row>
    <row r="2201" spans="2:9">
      <c r="B2201" s="681" t="s">
        <v>5354</v>
      </c>
      <c r="C2201" s="681" t="s">
        <v>5095</v>
      </c>
      <c r="D2201" s="681" t="s">
        <v>975</v>
      </c>
      <c r="E2201" s="681" t="s">
        <v>5355</v>
      </c>
      <c r="F2201" s="681" t="s">
        <v>946</v>
      </c>
      <c r="G2201" s="681" t="s">
        <v>5161</v>
      </c>
      <c r="H2201" s="681" t="s">
        <v>5341</v>
      </c>
      <c r="I2201" s="682">
        <v>5.5</v>
      </c>
    </row>
    <row r="2202" spans="2:9">
      <c r="B2202" s="681" t="s">
        <v>5356</v>
      </c>
      <c r="C2202" s="681" t="s">
        <v>5095</v>
      </c>
      <c r="D2202" s="681" t="s">
        <v>975</v>
      </c>
      <c r="E2202" s="681" t="s">
        <v>5357</v>
      </c>
      <c r="F2202" s="681" t="s">
        <v>946</v>
      </c>
      <c r="G2202" s="681" t="s">
        <v>5161</v>
      </c>
      <c r="H2202" s="681" t="s">
        <v>5341</v>
      </c>
      <c r="I2202" s="682">
        <v>2.6</v>
      </c>
    </row>
    <row r="2203" spans="2:9">
      <c r="B2203" s="681" t="s">
        <v>5358</v>
      </c>
      <c r="C2203" s="681" t="s">
        <v>5095</v>
      </c>
      <c r="D2203" s="681" t="s">
        <v>975</v>
      </c>
      <c r="E2203" s="681" t="s">
        <v>5359</v>
      </c>
      <c r="F2203" s="681" t="s">
        <v>946</v>
      </c>
      <c r="G2203" s="681" t="s">
        <v>5161</v>
      </c>
      <c r="H2203" s="681" t="s">
        <v>5341</v>
      </c>
      <c r="I2203" s="682">
        <v>3.8</v>
      </c>
    </row>
    <row r="2204" spans="2:9">
      <c r="B2204" s="681" t="s">
        <v>5360</v>
      </c>
      <c r="C2204" s="681" t="s">
        <v>5095</v>
      </c>
      <c r="D2204" s="681" t="s">
        <v>975</v>
      </c>
      <c r="E2204" s="681" t="s">
        <v>5361</v>
      </c>
      <c r="F2204" s="681" t="s">
        <v>946</v>
      </c>
      <c r="G2204" s="681" t="s">
        <v>5161</v>
      </c>
      <c r="H2204" s="681" t="s">
        <v>5341</v>
      </c>
      <c r="I2204" s="682">
        <v>13.6</v>
      </c>
    </row>
    <row r="2205" spans="2:9">
      <c r="B2205" s="681" t="s">
        <v>5362</v>
      </c>
      <c r="C2205" s="681" t="s">
        <v>5095</v>
      </c>
      <c r="D2205" s="681" t="s">
        <v>975</v>
      </c>
      <c r="E2205" s="681" t="s">
        <v>5363</v>
      </c>
      <c r="F2205" s="681" t="s">
        <v>946</v>
      </c>
      <c r="G2205" s="681" t="s">
        <v>5161</v>
      </c>
      <c r="H2205" s="681" t="s">
        <v>5341</v>
      </c>
      <c r="I2205" s="682">
        <v>12.5</v>
      </c>
    </row>
    <row r="2206" spans="2:9">
      <c r="B2206" s="681" t="s">
        <v>5364</v>
      </c>
      <c r="C2206" s="681" t="s">
        <v>5095</v>
      </c>
      <c r="D2206" s="681" t="s">
        <v>975</v>
      </c>
      <c r="E2206" s="681" t="s">
        <v>5365</v>
      </c>
      <c r="F2206" s="681" t="s">
        <v>946</v>
      </c>
      <c r="G2206" s="681" t="s">
        <v>5161</v>
      </c>
      <c r="H2206" s="681" t="s">
        <v>5341</v>
      </c>
      <c r="I2206" s="682">
        <v>12.5</v>
      </c>
    </row>
    <row r="2207" spans="2:9">
      <c r="B2207" s="681" t="s">
        <v>5366</v>
      </c>
      <c r="C2207" s="681" t="s">
        <v>5095</v>
      </c>
      <c r="D2207" s="681" t="s">
        <v>975</v>
      </c>
      <c r="E2207" s="681" t="s">
        <v>5367</v>
      </c>
      <c r="F2207" s="681" t="s">
        <v>946</v>
      </c>
      <c r="G2207" s="681" t="s">
        <v>5161</v>
      </c>
      <c r="H2207" s="681" t="s">
        <v>5341</v>
      </c>
      <c r="I2207" s="682">
        <v>9.3000000000000007</v>
      </c>
    </row>
    <row r="2208" spans="2:9">
      <c r="B2208" s="681" t="s">
        <v>5368</v>
      </c>
      <c r="C2208" s="681" t="s">
        <v>5095</v>
      </c>
      <c r="D2208" s="681" t="s">
        <v>975</v>
      </c>
      <c r="E2208" s="681" t="s">
        <v>5369</v>
      </c>
      <c r="F2208" s="681" t="s">
        <v>946</v>
      </c>
      <c r="G2208" s="681" t="s">
        <v>5161</v>
      </c>
      <c r="H2208" s="681" t="s">
        <v>5341</v>
      </c>
      <c r="I2208" s="682">
        <v>3</v>
      </c>
    </row>
    <row r="2209" spans="2:9">
      <c r="B2209" s="681" t="s">
        <v>5370</v>
      </c>
      <c r="C2209" s="681" t="s">
        <v>5095</v>
      </c>
      <c r="D2209" s="681" t="s">
        <v>975</v>
      </c>
      <c r="E2209" s="681" t="s">
        <v>5371</v>
      </c>
      <c r="F2209" s="681" t="s">
        <v>946</v>
      </c>
      <c r="G2209" s="681" t="s">
        <v>5161</v>
      </c>
      <c r="H2209" s="681" t="s">
        <v>5341</v>
      </c>
      <c r="I2209" s="682">
        <v>7.3</v>
      </c>
    </row>
    <row r="2210" spans="2:9">
      <c r="B2210" s="681" t="s">
        <v>5372</v>
      </c>
      <c r="C2210" s="681" t="s">
        <v>5095</v>
      </c>
      <c r="D2210" s="681" t="s">
        <v>975</v>
      </c>
      <c r="E2210" s="681" t="s">
        <v>5373</v>
      </c>
      <c r="F2210" s="681" t="s">
        <v>946</v>
      </c>
      <c r="G2210" s="681" t="s">
        <v>5161</v>
      </c>
      <c r="H2210" s="681" t="s">
        <v>5341</v>
      </c>
      <c r="I2210" s="682">
        <v>4.5999999999999996</v>
      </c>
    </row>
    <row r="2211" spans="2:9">
      <c r="B2211" s="681" t="s">
        <v>5374</v>
      </c>
      <c r="C2211" s="681" t="s">
        <v>5375</v>
      </c>
      <c r="D2211" s="681" t="s">
        <v>975</v>
      </c>
      <c r="E2211" s="681" t="s">
        <v>5376</v>
      </c>
      <c r="F2211" s="681" t="s">
        <v>977</v>
      </c>
      <c r="G2211" s="681" t="s">
        <v>4637</v>
      </c>
      <c r="H2211" s="681" t="s">
        <v>5097</v>
      </c>
      <c r="I2211" s="682">
        <v>50.7</v>
      </c>
    </row>
    <row r="2212" spans="2:9">
      <c r="B2212" s="681" t="s">
        <v>5377</v>
      </c>
      <c r="C2212" s="681" t="s">
        <v>5375</v>
      </c>
      <c r="D2212" s="681" t="s">
        <v>975</v>
      </c>
      <c r="E2212" s="681" t="s">
        <v>5378</v>
      </c>
      <c r="F2212" s="681" t="s">
        <v>977</v>
      </c>
      <c r="G2212" s="681" t="s">
        <v>4637</v>
      </c>
      <c r="H2212" s="681" t="s">
        <v>5097</v>
      </c>
      <c r="I2212" s="682">
        <v>18.100000000000001</v>
      </c>
    </row>
    <row r="2213" spans="2:9">
      <c r="B2213" s="681" t="s">
        <v>5379</v>
      </c>
      <c r="C2213" s="681" t="s">
        <v>5375</v>
      </c>
      <c r="D2213" s="681" t="s">
        <v>975</v>
      </c>
      <c r="E2213" s="681" t="s">
        <v>5380</v>
      </c>
      <c r="F2213" s="681" t="s">
        <v>946</v>
      </c>
      <c r="G2213" s="681" t="s">
        <v>5161</v>
      </c>
      <c r="H2213" s="681" t="s">
        <v>5381</v>
      </c>
      <c r="I2213" s="682">
        <v>2.1</v>
      </c>
    </row>
    <row r="2214" spans="2:9">
      <c r="B2214" s="681" t="s">
        <v>5382</v>
      </c>
      <c r="C2214" s="681" t="s">
        <v>5375</v>
      </c>
      <c r="D2214" s="681" t="s">
        <v>975</v>
      </c>
      <c r="E2214" s="681" t="s">
        <v>5383</v>
      </c>
      <c r="F2214" s="681" t="s">
        <v>946</v>
      </c>
      <c r="G2214" s="681" t="s">
        <v>5161</v>
      </c>
      <c r="H2214" s="681" t="s">
        <v>5381</v>
      </c>
      <c r="I2214" s="682">
        <v>10.25</v>
      </c>
    </row>
    <row r="2215" spans="2:9">
      <c r="B2215" s="681" t="s">
        <v>5384</v>
      </c>
      <c r="C2215" s="681" t="s">
        <v>5375</v>
      </c>
      <c r="D2215" s="681" t="s">
        <v>975</v>
      </c>
      <c r="E2215" s="681" t="s">
        <v>5385</v>
      </c>
      <c r="F2215" s="681" t="s">
        <v>946</v>
      </c>
      <c r="G2215" s="681" t="s">
        <v>5161</v>
      </c>
      <c r="H2215" s="681" t="s">
        <v>5381</v>
      </c>
      <c r="I2215" s="682">
        <v>36</v>
      </c>
    </row>
    <row r="2216" spans="2:9">
      <c r="B2216" s="681" t="s">
        <v>5386</v>
      </c>
      <c r="C2216" s="681" t="s">
        <v>5375</v>
      </c>
      <c r="D2216" s="681" t="s">
        <v>975</v>
      </c>
      <c r="E2216" s="681" t="s">
        <v>5387</v>
      </c>
      <c r="F2216" s="681" t="s">
        <v>946</v>
      </c>
      <c r="G2216" s="681" t="s">
        <v>5161</v>
      </c>
      <c r="H2216" s="681" t="s">
        <v>5381</v>
      </c>
      <c r="I2216" s="682">
        <v>5.3</v>
      </c>
    </row>
    <row r="2217" spans="2:9">
      <c r="B2217" s="681" t="s">
        <v>5388</v>
      </c>
      <c r="C2217" s="681" t="s">
        <v>5375</v>
      </c>
      <c r="D2217" s="681" t="s">
        <v>975</v>
      </c>
      <c r="E2217" s="681" t="s">
        <v>2156</v>
      </c>
      <c r="F2217" s="681" t="s">
        <v>946</v>
      </c>
      <c r="G2217" s="681" t="s">
        <v>5161</v>
      </c>
      <c r="H2217" s="681" t="s">
        <v>5381</v>
      </c>
      <c r="I2217" s="682">
        <v>13.5</v>
      </c>
    </row>
    <row r="2218" spans="2:9">
      <c r="B2218" s="681" t="s">
        <v>5389</v>
      </c>
      <c r="C2218" s="681" t="s">
        <v>5375</v>
      </c>
      <c r="D2218" s="681" t="s">
        <v>975</v>
      </c>
      <c r="E2218" s="681" t="s">
        <v>5390</v>
      </c>
      <c r="F2218" s="681" t="s">
        <v>946</v>
      </c>
      <c r="G2218" s="681" t="s">
        <v>5161</v>
      </c>
      <c r="H2218" s="681" t="s">
        <v>5381</v>
      </c>
      <c r="I2218" s="682">
        <v>13.2</v>
      </c>
    </row>
    <row r="2219" spans="2:9">
      <c r="B2219" s="681" t="s">
        <v>5391</v>
      </c>
      <c r="C2219" s="681" t="s">
        <v>5375</v>
      </c>
      <c r="D2219" s="681" t="s">
        <v>975</v>
      </c>
      <c r="E2219" s="681" t="s">
        <v>5392</v>
      </c>
      <c r="F2219" s="681" t="s">
        <v>946</v>
      </c>
      <c r="G2219" s="681" t="s">
        <v>5161</v>
      </c>
      <c r="H2219" s="681" t="s">
        <v>5381</v>
      </c>
      <c r="I2219" s="682">
        <v>16</v>
      </c>
    </row>
    <row r="2220" spans="2:9">
      <c r="B2220" s="681" t="s">
        <v>5393</v>
      </c>
      <c r="C2220" s="681" t="s">
        <v>5375</v>
      </c>
      <c r="D2220" s="681" t="s">
        <v>975</v>
      </c>
      <c r="E2220" s="681" t="s">
        <v>5394</v>
      </c>
      <c r="F2220" s="681" t="s">
        <v>946</v>
      </c>
      <c r="G2220" s="681" t="s">
        <v>5161</v>
      </c>
      <c r="H2220" s="681" t="s">
        <v>5381</v>
      </c>
      <c r="I2220" s="682">
        <v>23.7</v>
      </c>
    </row>
    <row r="2221" spans="2:9">
      <c r="B2221" s="681" t="s">
        <v>5395</v>
      </c>
      <c r="C2221" s="681" t="s">
        <v>5375</v>
      </c>
      <c r="D2221" s="681" t="s">
        <v>975</v>
      </c>
      <c r="E2221" s="681" t="s">
        <v>5396</v>
      </c>
      <c r="F2221" s="681" t="s">
        <v>946</v>
      </c>
      <c r="G2221" s="681" t="s">
        <v>5161</v>
      </c>
      <c r="H2221" s="681" t="s">
        <v>5381</v>
      </c>
      <c r="I2221" s="682">
        <v>6.7</v>
      </c>
    </row>
    <row r="2222" spans="2:9">
      <c r="B2222" s="681" t="s">
        <v>5397</v>
      </c>
      <c r="C2222" s="681" t="s">
        <v>5375</v>
      </c>
      <c r="D2222" s="681" t="s">
        <v>975</v>
      </c>
      <c r="E2222" s="681" t="s">
        <v>5398</v>
      </c>
      <c r="F2222" s="681" t="s">
        <v>946</v>
      </c>
      <c r="G2222" s="681" t="s">
        <v>5161</v>
      </c>
      <c r="H2222" s="681" t="s">
        <v>5381</v>
      </c>
      <c r="I2222" s="682">
        <v>3.65</v>
      </c>
    </row>
    <row r="2223" spans="2:9">
      <c r="B2223" s="681" t="s">
        <v>5399</v>
      </c>
      <c r="C2223" s="681" t="s">
        <v>5375</v>
      </c>
      <c r="D2223" s="681" t="s">
        <v>975</v>
      </c>
      <c r="E2223" s="681" t="s">
        <v>5400</v>
      </c>
      <c r="F2223" s="681" t="s">
        <v>946</v>
      </c>
      <c r="G2223" s="681" t="s">
        <v>5161</v>
      </c>
      <c r="H2223" s="681" t="s">
        <v>5381</v>
      </c>
      <c r="I2223" s="682">
        <v>17</v>
      </c>
    </row>
    <row r="2224" spans="2:9">
      <c r="B2224" s="681" t="s">
        <v>5401</v>
      </c>
      <c r="C2224" s="681" t="s">
        <v>5375</v>
      </c>
      <c r="D2224" s="681" t="s">
        <v>975</v>
      </c>
      <c r="E2224" s="681" t="s">
        <v>5402</v>
      </c>
      <c r="F2224" s="681" t="s">
        <v>946</v>
      </c>
      <c r="G2224" s="681" t="s">
        <v>5161</v>
      </c>
      <c r="H2224" s="681" t="s">
        <v>5381</v>
      </c>
      <c r="I2224" s="682">
        <v>16</v>
      </c>
    </row>
    <row r="2225" spans="2:9">
      <c r="B2225" s="681" t="s">
        <v>5403</v>
      </c>
      <c r="C2225" s="681" t="s">
        <v>5375</v>
      </c>
      <c r="D2225" s="681" t="s">
        <v>975</v>
      </c>
      <c r="E2225" s="681" t="s">
        <v>5404</v>
      </c>
      <c r="F2225" s="681" t="s">
        <v>946</v>
      </c>
      <c r="G2225" s="681" t="s">
        <v>5161</v>
      </c>
      <c r="H2225" s="681" t="s">
        <v>5381</v>
      </c>
      <c r="I2225" s="682">
        <v>15.5</v>
      </c>
    </row>
    <row r="2226" spans="2:9">
      <c r="B2226" s="681" t="s">
        <v>5405</v>
      </c>
      <c r="C2226" s="681" t="s">
        <v>5375</v>
      </c>
      <c r="D2226" s="681" t="s">
        <v>975</v>
      </c>
      <c r="E2226" s="681" t="s">
        <v>5406</v>
      </c>
      <c r="F2226" s="681" t="s">
        <v>946</v>
      </c>
      <c r="G2226" s="681" t="s">
        <v>5161</v>
      </c>
      <c r="H2226" s="681" t="s">
        <v>5381</v>
      </c>
      <c r="I2226" s="682">
        <v>83</v>
      </c>
    </row>
    <row r="2227" spans="2:9">
      <c r="B2227" s="681" t="s">
        <v>5407</v>
      </c>
      <c r="C2227" s="681" t="s">
        <v>5375</v>
      </c>
      <c r="D2227" s="681" t="s">
        <v>975</v>
      </c>
      <c r="E2227" s="681" t="s">
        <v>5408</v>
      </c>
      <c r="F2227" s="681" t="s">
        <v>946</v>
      </c>
      <c r="G2227" s="681" t="s">
        <v>5161</v>
      </c>
      <c r="H2227" s="681" t="s">
        <v>5381</v>
      </c>
      <c r="I2227" s="682">
        <v>15.7</v>
      </c>
    </row>
    <row r="2228" spans="2:9">
      <c r="B2228" s="681" t="s">
        <v>5409</v>
      </c>
      <c r="C2228" s="681" t="s">
        <v>5375</v>
      </c>
      <c r="D2228" s="681" t="s">
        <v>975</v>
      </c>
      <c r="E2228" s="681" t="s">
        <v>5410</v>
      </c>
      <c r="F2228" s="681" t="s">
        <v>946</v>
      </c>
      <c r="G2228" s="681" t="s">
        <v>5161</v>
      </c>
      <c r="H2228" s="681" t="s">
        <v>5381</v>
      </c>
      <c r="I2228" s="682">
        <v>90.5</v>
      </c>
    </row>
    <row r="2229" spans="2:9">
      <c r="B2229" s="681" t="s">
        <v>5411</v>
      </c>
      <c r="C2229" s="681" t="s">
        <v>5375</v>
      </c>
      <c r="D2229" s="681" t="s">
        <v>975</v>
      </c>
      <c r="E2229" s="681" t="s">
        <v>5412</v>
      </c>
      <c r="F2229" s="681" t="s">
        <v>946</v>
      </c>
      <c r="G2229" s="681" t="s">
        <v>5161</v>
      </c>
      <c r="H2229" s="681" t="s">
        <v>5381</v>
      </c>
      <c r="I2229" s="682">
        <v>3.75</v>
      </c>
    </row>
    <row r="2230" spans="2:9">
      <c r="B2230" s="681" t="s">
        <v>5413</v>
      </c>
      <c r="C2230" s="681" t="s">
        <v>5375</v>
      </c>
      <c r="D2230" s="681" t="s">
        <v>975</v>
      </c>
      <c r="E2230" s="681" t="s">
        <v>5414</v>
      </c>
      <c r="F2230" s="681" t="s">
        <v>946</v>
      </c>
      <c r="G2230" s="681" t="s">
        <v>5161</v>
      </c>
      <c r="H2230" s="681" t="s">
        <v>5381</v>
      </c>
      <c r="I2230" s="682">
        <v>2.6</v>
      </c>
    </row>
    <row r="2231" spans="2:9">
      <c r="B2231" s="681" t="s">
        <v>5415</v>
      </c>
      <c r="C2231" s="681" t="s">
        <v>5375</v>
      </c>
      <c r="D2231" s="681" t="s">
        <v>975</v>
      </c>
      <c r="E2231" s="681" t="s">
        <v>5416</v>
      </c>
      <c r="F2231" s="681" t="s">
        <v>946</v>
      </c>
      <c r="G2231" s="681" t="s">
        <v>5161</v>
      </c>
      <c r="H2231" s="681" t="s">
        <v>5381</v>
      </c>
      <c r="I2231" s="682">
        <v>2.9</v>
      </c>
    </row>
    <row r="2232" spans="2:9">
      <c r="B2232" s="681" t="s">
        <v>5417</v>
      </c>
      <c r="C2232" s="681" t="s">
        <v>5375</v>
      </c>
      <c r="D2232" s="681" t="s">
        <v>975</v>
      </c>
      <c r="E2232" s="681" t="s">
        <v>5418</v>
      </c>
      <c r="F2232" s="681" t="s">
        <v>946</v>
      </c>
      <c r="G2232" s="681" t="s">
        <v>5161</v>
      </c>
      <c r="H2232" s="681" t="s">
        <v>5381</v>
      </c>
      <c r="I2232" s="682">
        <v>14.2</v>
      </c>
    </row>
    <row r="2233" spans="2:9">
      <c r="B2233" s="681" t="s">
        <v>5419</v>
      </c>
      <c r="C2233" s="681" t="s">
        <v>5375</v>
      </c>
      <c r="D2233" s="681" t="s">
        <v>975</v>
      </c>
      <c r="E2233" s="681" t="s">
        <v>5420</v>
      </c>
      <c r="F2233" s="681" t="s">
        <v>946</v>
      </c>
      <c r="G2233" s="681" t="s">
        <v>5161</v>
      </c>
      <c r="H2233" s="681" t="s">
        <v>5381</v>
      </c>
      <c r="I2233" s="682">
        <v>6</v>
      </c>
    </row>
    <row r="2234" spans="2:9">
      <c r="B2234" s="681" t="s">
        <v>5421</v>
      </c>
      <c r="C2234" s="681" t="s">
        <v>5375</v>
      </c>
      <c r="D2234" s="681" t="s">
        <v>975</v>
      </c>
      <c r="E2234" s="681" t="s">
        <v>5422</v>
      </c>
      <c r="F2234" s="681" t="s">
        <v>946</v>
      </c>
      <c r="G2234" s="681" t="s">
        <v>5161</v>
      </c>
      <c r="H2234" s="681" t="s">
        <v>5381</v>
      </c>
      <c r="I2234" s="682">
        <v>4</v>
      </c>
    </row>
    <row r="2235" spans="2:9">
      <c r="B2235" s="681" t="s">
        <v>5423</v>
      </c>
      <c r="C2235" s="681" t="s">
        <v>5375</v>
      </c>
      <c r="D2235" s="681" t="s">
        <v>975</v>
      </c>
      <c r="E2235" s="681" t="s">
        <v>1529</v>
      </c>
      <c r="F2235" s="681" t="s">
        <v>946</v>
      </c>
      <c r="G2235" s="681" t="s">
        <v>5161</v>
      </c>
      <c r="H2235" s="681" t="s">
        <v>5381</v>
      </c>
      <c r="I2235" s="682">
        <v>17</v>
      </c>
    </row>
    <row r="2236" spans="2:9">
      <c r="B2236" s="681" t="s">
        <v>5424</v>
      </c>
      <c r="C2236" s="681" t="s">
        <v>5375</v>
      </c>
      <c r="D2236" s="681" t="s">
        <v>975</v>
      </c>
      <c r="E2236" s="681" t="s">
        <v>5286</v>
      </c>
      <c r="F2236" s="681" t="s">
        <v>946</v>
      </c>
      <c r="G2236" s="681" t="s">
        <v>5161</v>
      </c>
      <c r="H2236" s="681" t="s">
        <v>5381</v>
      </c>
      <c r="I2236" s="682">
        <v>14.3</v>
      </c>
    </row>
    <row r="2237" spans="2:9">
      <c r="B2237" s="681" t="s">
        <v>5425</v>
      </c>
      <c r="C2237" s="681" t="s">
        <v>5375</v>
      </c>
      <c r="D2237" s="681" t="s">
        <v>975</v>
      </c>
      <c r="E2237" s="681" t="s">
        <v>5426</v>
      </c>
      <c r="F2237" s="681" t="s">
        <v>946</v>
      </c>
      <c r="G2237" s="681" t="s">
        <v>5427</v>
      </c>
      <c r="H2237" s="681" t="s">
        <v>5381</v>
      </c>
      <c r="I2237" s="682">
        <v>21.9</v>
      </c>
    </row>
    <row r="2238" spans="2:9">
      <c r="B2238" s="681" t="s">
        <v>5428</v>
      </c>
      <c r="C2238" s="681" t="s">
        <v>5375</v>
      </c>
      <c r="D2238" s="681" t="s">
        <v>975</v>
      </c>
      <c r="E2238" s="681" t="s">
        <v>5429</v>
      </c>
      <c r="F2238" s="681" t="s">
        <v>946</v>
      </c>
      <c r="G2238" s="681" t="s">
        <v>5427</v>
      </c>
      <c r="H2238" s="681" t="s">
        <v>5381</v>
      </c>
      <c r="I2238" s="682">
        <v>31</v>
      </c>
    </row>
    <row r="2239" spans="2:9">
      <c r="B2239" s="681" t="s">
        <v>5430</v>
      </c>
      <c r="C2239" s="681" t="s">
        <v>5375</v>
      </c>
      <c r="D2239" s="681" t="s">
        <v>975</v>
      </c>
      <c r="E2239" s="681" t="s">
        <v>5431</v>
      </c>
      <c r="F2239" s="681" t="s">
        <v>946</v>
      </c>
      <c r="G2239" s="681" t="s">
        <v>5427</v>
      </c>
      <c r="H2239" s="681" t="s">
        <v>5381</v>
      </c>
      <c r="I2239" s="682">
        <v>3.2</v>
      </c>
    </row>
    <row r="2240" spans="2:9">
      <c r="B2240" s="681" t="s">
        <v>5432</v>
      </c>
      <c r="C2240" s="681" t="s">
        <v>5375</v>
      </c>
      <c r="D2240" s="681" t="s">
        <v>975</v>
      </c>
      <c r="E2240" s="681" t="s">
        <v>3703</v>
      </c>
      <c r="F2240" s="681" t="s">
        <v>1258</v>
      </c>
      <c r="G2240" s="681" t="s">
        <v>5433</v>
      </c>
      <c r="H2240" s="681" t="s">
        <v>5381</v>
      </c>
      <c r="I2240" s="682">
        <v>2.8</v>
      </c>
    </row>
    <row r="2241" spans="2:9">
      <c r="B2241" s="681" t="s">
        <v>5434</v>
      </c>
      <c r="C2241" s="681" t="s">
        <v>5375</v>
      </c>
      <c r="D2241" s="681" t="s">
        <v>975</v>
      </c>
      <c r="E2241" s="681" t="s">
        <v>5435</v>
      </c>
      <c r="F2241" s="681" t="s">
        <v>1258</v>
      </c>
      <c r="G2241" s="681" t="s">
        <v>5433</v>
      </c>
      <c r="H2241" s="681" t="s">
        <v>5381</v>
      </c>
      <c r="I2241" s="682">
        <v>6.9</v>
      </c>
    </row>
    <row r="2242" spans="2:9">
      <c r="B2242" s="681" t="s">
        <v>5436</v>
      </c>
      <c r="C2242" s="681" t="s">
        <v>5375</v>
      </c>
      <c r="D2242" s="681" t="s">
        <v>975</v>
      </c>
      <c r="E2242" s="681" t="s">
        <v>2186</v>
      </c>
      <c r="F2242" s="681" t="s">
        <v>1258</v>
      </c>
      <c r="G2242" s="681" t="s">
        <v>5433</v>
      </c>
      <c r="H2242" s="681" t="s">
        <v>5381</v>
      </c>
      <c r="I2242" s="682">
        <v>6.8</v>
      </c>
    </row>
    <row r="2243" spans="2:9">
      <c r="B2243" s="681" t="s">
        <v>5437</v>
      </c>
      <c r="C2243" s="681" t="s">
        <v>5375</v>
      </c>
      <c r="D2243" s="681" t="s">
        <v>975</v>
      </c>
      <c r="E2243" s="681" t="s">
        <v>5438</v>
      </c>
      <c r="F2243" s="681" t="s">
        <v>1258</v>
      </c>
      <c r="G2243" s="681" t="s">
        <v>5433</v>
      </c>
      <c r="H2243" s="681" t="s">
        <v>5381</v>
      </c>
      <c r="I2243" s="682">
        <v>2.5</v>
      </c>
    </row>
    <row r="2244" spans="2:9">
      <c r="B2244" s="681" t="s">
        <v>5439</v>
      </c>
      <c r="C2244" s="681" t="s">
        <v>5375</v>
      </c>
      <c r="D2244" s="681" t="s">
        <v>975</v>
      </c>
      <c r="E2244" s="681" t="s">
        <v>5440</v>
      </c>
      <c r="F2244" s="681" t="s">
        <v>1258</v>
      </c>
      <c r="G2244" s="681" t="s">
        <v>5433</v>
      </c>
      <c r="H2244" s="681" t="s">
        <v>5381</v>
      </c>
      <c r="I2244" s="682">
        <v>9</v>
      </c>
    </row>
    <row r="2245" spans="2:9">
      <c r="B2245" s="681" t="s">
        <v>5441</v>
      </c>
      <c r="C2245" s="681" t="s">
        <v>5375</v>
      </c>
      <c r="D2245" s="681" t="s">
        <v>975</v>
      </c>
      <c r="E2245" s="681" t="s">
        <v>5442</v>
      </c>
      <c r="F2245" s="681" t="s">
        <v>1258</v>
      </c>
      <c r="G2245" s="681" t="s">
        <v>5433</v>
      </c>
      <c r="H2245" s="681" t="s">
        <v>5381</v>
      </c>
      <c r="I2245" s="682">
        <v>19.5</v>
      </c>
    </row>
    <row r="2246" spans="2:9">
      <c r="B2246" s="681" t="s">
        <v>5443</v>
      </c>
      <c r="C2246" s="681" t="s">
        <v>5375</v>
      </c>
      <c r="D2246" s="681" t="s">
        <v>975</v>
      </c>
      <c r="E2246" s="681" t="s">
        <v>5444</v>
      </c>
      <c r="F2246" s="681" t="s">
        <v>1258</v>
      </c>
      <c r="G2246" s="681" t="s">
        <v>5433</v>
      </c>
      <c r="H2246" s="681" t="s">
        <v>5381</v>
      </c>
      <c r="I2246" s="682">
        <v>25.8</v>
      </c>
    </row>
    <row r="2247" spans="2:9">
      <c r="B2247" s="681" t="s">
        <v>5445</v>
      </c>
      <c r="C2247" s="681" t="s">
        <v>5375</v>
      </c>
      <c r="D2247" s="681" t="s">
        <v>975</v>
      </c>
      <c r="E2247" s="681" t="s">
        <v>5446</v>
      </c>
      <c r="F2247" s="681" t="s">
        <v>1258</v>
      </c>
      <c r="G2247" s="681" t="s">
        <v>5433</v>
      </c>
      <c r="H2247" s="681" t="s">
        <v>5381</v>
      </c>
      <c r="I2247" s="682">
        <v>6.9</v>
      </c>
    </row>
    <row r="2248" spans="2:9">
      <c r="B2248" s="681" t="s">
        <v>5447</v>
      </c>
      <c r="C2248" s="681" t="s">
        <v>5375</v>
      </c>
      <c r="D2248" s="681" t="s">
        <v>975</v>
      </c>
      <c r="E2248" s="681" t="s">
        <v>5448</v>
      </c>
      <c r="F2248" s="681" t="s">
        <v>1258</v>
      </c>
      <c r="G2248" s="681" t="s">
        <v>5433</v>
      </c>
      <c r="H2248" s="681" t="s">
        <v>5381</v>
      </c>
      <c r="I2248" s="682">
        <v>4.7</v>
      </c>
    </row>
    <row r="2249" spans="2:9">
      <c r="B2249" s="681" t="s">
        <v>5449</v>
      </c>
      <c r="C2249" s="681" t="s">
        <v>5375</v>
      </c>
      <c r="D2249" s="681" t="s">
        <v>975</v>
      </c>
      <c r="E2249" s="681" t="s">
        <v>5450</v>
      </c>
      <c r="F2249" s="681" t="s">
        <v>977</v>
      </c>
      <c r="G2249" s="681" t="s">
        <v>4637</v>
      </c>
      <c r="H2249" s="681" t="s">
        <v>5451</v>
      </c>
      <c r="I2249" s="682">
        <v>4.5999999999999996</v>
      </c>
    </row>
    <row r="2250" spans="2:9">
      <c r="B2250" s="681" t="s">
        <v>5452</v>
      </c>
      <c r="C2250" s="681" t="s">
        <v>5375</v>
      </c>
      <c r="D2250" s="681" t="s">
        <v>975</v>
      </c>
      <c r="E2250" s="681" t="s">
        <v>5453</v>
      </c>
      <c r="F2250" s="681" t="s">
        <v>977</v>
      </c>
      <c r="G2250" s="681" t="s">
        <v>4637</v>
      </c>
      <c r="H2250" s="681" t="s">
        <v>5451</v>
      </c>
      <c r="I2250" s="682">
        <v>60</v>
      </c>
    </row>
    <row r="2251" spans="2:9">
      <c r="B2251" s="681" t="s">
        <v>5454</v>
      </c>
      <c r="C2251" s="681" t="s">
        <v>5375</v>
      </c>
      <c r="D2251" s="681" t="s">
        <v>975</v>
      </c>
      <c r="E2251" s="681" t="s">
        <v>2954</v>
      </c>
      <c r="F2251" s="681" t="s">
        <v>977</v>
      </c>
      <c r="G2251" s="681" t="s">
        <v>4637</v>
      </c>
      <c r="H2251" s="681" t="s">
        <v>5451</v>
      </c>
      <c r="I2251" s="682">
        <v>26</v>
      </c>
    </row>
    <row r="2252" spans="2:9">
      <c r="B2252" s="681" t="s">
        <v>5455</v>
      </c>
      <c r="C2252" s="681" t="s">
        <v>5375</v>
      </c>
      <c r="D2252" s="681" t="s">
        <v>975</v>
      </c>
      <c r="E2252" s="681" t="s">
        <v>5456</v>
      </c>
      <c r="F2252" s="681" t="s">
        <v>977</v>
      </c>
      <c r="G2252" s="681" t="s">
        <v>4637</v>
      </c>
      <c r="H2252" s="681" t="s">
        <v>5451</v>
      </c>
      <c r="I2252" s="682">
        <v>44.9</v>
      </c>
    </row>
    <row r="2253" spans="2:9">
      <c r="B2253" s="681" t="s">
        <v>5457</v>
      </c>
      <c r="C2253" s="681" t="s">
        <v>5375</v>
      </c>
      <c r="D2253" s="681" t="s">
        <v>975</v>
      </c>
      <c r="E2253" s="681" t="s">
        <v>5458</v>
      </c>
      <c r="F2253" s="681" t="s">
        <v>977</v>
      </c>
      <c r="G2253" s="681" t="s">
        <v>4637</v>
      </c>
      <c r="H2253" s="681" t="s">
        <v>5451</v>
      </c>
      <c r="I2253" s="682">
        <v>8.6999999999999993</v>
      </c>
    </row>
    <row r="2254" spans="2:9">
      <c r="B2254" s="681" t="s">
        <v>5459</v>
      </c>
      <c r="C2254" s="681" t="s">
        <v>5375</v>
      </c>
      <c r="D2254" s="681" t="s">
        <v>975</v>
      </c>
      <c r="E2254" s="681" t="s">
        <v>5460</v>
      </c>
      <c r="F2254" s="681" t="s">
        <v>977</v>
      </c>
      <c r="G2254" s="681" t="s">
        <v>4637</v>
      </c>
      <c r="H2254" s="681" t="s">
        <v>5451</v>
      </c>
      <c r="I2254" s="682">
        <v>4</v>
      </c>
    </row>
    <row r="2255" spans="2:9">
      <c r="B2255" s="681" t="s">
        <v>5461</v>
      </c>
      <c r="C2255" s="681" t="s">
        <v>5375</v>
      </c>
      <c r="D2255" s="681" t="s">
        <v>975</v>
      </c>
      <c r="E2255" s="681" t="s">
        <v>5462</v>
      </c>
      <c r="F2255" s="681" t="s">
        <v>977</v>
      </c>
      <c r="G2255" s="681" t="s">
        <v>4637</v>
      </c>
      <c r="H2255" s="681" t="s">
        <v>5451</v>
      </c>
      <c r="I2255" s="682">
        <v>18.100000000000001</v>
      </c>
    </row>
    <row r="2256" spans="2:9">
      <c r="B2256" s="681" t="s">
        <v>5463</v>
      </c>
      <c r="C2256" s="681" t="s">
        <v>5375</v>
      </c>
      <c r="D2256" s="681" t="s">
        <v>975</v>
      </c>
      <c r="E2256" s="681" t="s">
        <v>5464</v>
      </c>
      <c r="F2256" s="681" t="s">
        <v>946</v>
      </c>
      <c r="G2256" s="681" t="s">
        <v>5161</v>
      </c>
      <c r="H2256" s="681" t="s">
        <v>5451</v>
      </c>
      <c r="I2256" s="682">
        <v>4.5999999999999996</v>
      </c>
    </row>
    <row r="2257" spans="2:9">
      <c r="B2257" s="681" t="s">
        <v>5465</v>
      </c>
      <c r="C2257" s="681" t="s">
        <v>5375</v>
      </c>
      <c r="D2257" s="681" t="s">
        <v>975</v>
      </c>
      <c r="E2257" s="681" t="s">
        <v>5466</v>
      </c>
      <c r="F2257" s="681" t="s">
        <v>946</v>
      </c>
      <c r="G2257" s="681" t="s">
        <v>5161</v>
      </c>
      <c r="H2257" s="681" t="s">
        <v>5451</v>
      </c>
      <c r="I2257" s="682">
        <v>2.5</v>
      </c>
    </row>
    <row r="2258" spans="2:9">
      <c r="B2258" s="681" t="s">
        <v>5467</v>
      </c>
      <c r="C2258" s="681" t="s">
        <v>5375</v>
      </c>
      <c r="D2258" s="681" t="s">
        <v>975</v>
      </c>
      <c r="E2258" s="681" t="s">
        <v>5468</v>
      </c>
      <c r="F2258" s="681" t="s">
        <v>946</v>
      </c>
      <c r="G2258" s="681" t="s">
        <v>5161</v>
      </c>
      <c r="H2258" s="681" t="s">
        <v>5451</v>
      </c>
      <c r="I2258" s="682">
        <v>12.1</v>
      </c>
    </row>
    <row r="2259" spans="2:9">
      <c r="B2259" s="681" t="s">
        <v>5469</v>
      </c>
      <c r="C2259" s="681" t="s">
        <v>5375</v>
      </c>
      <c r="D2259" s="681" t="s">
        <v>975</v>
      </c>
      <c r="E2259" s="681" t="s">
        <v>2657</v>
      </c>
      <c r="F2259" s="681" t="s">
        <v>946</v>
      </c>
      <c r="G2259" s="681" t="s">
        <v>5161</v>
      </c>
      <c r="H2259" s="681" t="s">
        <v>5451</v>
      </c>
      <c r="I2259" s="682">
        <v>6</v>
      </c>
    </row>
    <row r="2260" spans="2:9">
      <c r="B2260" s="681" t="s">
        <v>5470</v>
      </c>
      <c r="C2260" s="681" t="s">
        <v>5375</v>
      </c>
      <c r="D2260" s="681" t="s">
        <v>975</v>
      </c>
      <c r="E2260" s="681" t="s">
        <v>1628</v>
      </c>
      <c r="F2260" s="681" t="s">
        <v>946</v>
      </c>
      <c r="G2260" s="681" t="s">
        <v>5161</v>
      </c>
      <c r="H2260" s="681" t="s">
        <v>5451</v>
      </c>
      <c r="I2260" s="682">
        <v>11.5</v>
      </c>
    </row>
    <row r="2261" spans="2:9">
      <c r="B2261" s="681" t="s">
        <v>5471</v>
      </c>
      <c r="C2261" s="681" t="s">
        <v>5375</v>
      </c>
      <c r="D2261" s="681" t="s">
        <v>975</v>
      </c>
      <c r="E2261" s="681" t="s">
        <v>5472</v>
      </c>
      <c r="F2261" s="681" t="s">
        <v>946</v>
      </c>
      <c r="G2261" s="681" t="s">
        <v>5161</v>
      </c>
      <c r="H2261" s="681" t="s">
        <v>5451</v>
      </c>
      <c r="I2261" s="682">
        <v>2</v>
      </c>
    </row>
    <row r="2262" spans="2:9">
      <c r="B2262" s="681" t="s">
        <v>5473</v>
      </c>
      <c r="C2262" s="681" t="s">
        <v>5375</v>
      </c>
      <c r="D2262" s="681" t="s">
        <v>975</v>
      </c>
      <c r="E2262" s="681" t="s">
        <v>5474</v>
      </c>
      <c r="F2262" s="681" t="s">
        <v>946</v>
      </c>
      <c r="G2262" s="681" t="s">
        <v>5161</v>
      </c>
      <c r="H2262" s="681" t="s">
        <v>5451</v>
      </c>
      <c r="I2262" s="682">
        <v>30</v>
      </c>
    </row>
    <row r="2263" spans="2:9">
      <c r="B2263" s="681" t="s">
        <v>5475</v>
      </c>
      <c r="C2263" s="681" t="s">
        <v>5375</v>
      </c>
      <c r="D2263" s="681" t="s">
        <v>975</v>
      </c>
      <c r="E2263" s="681" t="s">
        <v>5476</v>
      </c>
      <c r="F2263" s="681" t="s">
        <v>946</v>
      </c>
      <c r="G2263" s="681" t="s">
        <v>5161</v>
      </c>
      <c r="H2263" s="681" t="s">
        <v>5451</v>
      </c>
      <c r="I2263" s="682">
        <v>81</v>
      </c>
    </row>
    <row r="2264" spans="2:9">
      <c r="B2264" s="681" t="s">
        <v>5477</v>
      </c>
      <c r="C2264" s="681" t="s">
        <v>5375</v>
      </c>
      <c r="D2264" s="681" t="s">
        <v>975</v>
      </c>
      <c r="E2264" s="681" t="s">
        <v>5478</v>
      </c>
      <c r="F2264" s="681" t="s">
        <v>946</v>
      </c>
      <c r="G2264" s="681" t="s">
        <v>5161</v>
      </c>
      <c r="H2264" s="681" t="s">
        <v>5451</v>
      </c>
      <c r="I2264" s="682">
        <v>7</v>
      </c>
    </row>
    <row r="2265" spans="2:9">
      <c r="B2265" s="681" t="s">
        <v>5479</v>
      </c>
      <c r="C2265" s="681" t="s">
        <v>5375</v>
      </c>
      <c r="D2265" s="681" t="s">
        <v>975</v>
      </c>
      <c r="E2265" s="681" t="s">
        <v>5480</v>
      </c>
      <c r="F2265" s="681" t="s">
        <v>946</v>
      </c>
      <c r="G2265" s="681" t="s">
        <v>5161</v>
      </c>
      <c r="H2265" s="681" t="s">
        <v>5451</v>
      </c>
      <c r="I2265" s="682">
        <v>48</v>
      </c>
    </row>
    <row r="2266" spans="2:9">
      <c r="B2266" s="681" t="s">
        <v>5481</v>
      </c>
      <c r="C2266" s="681" t="s">
        <v>5375</v>
      </c>
      <c r="D2266" s="681" t="s">
        <v>975</v>
      </c>
      <c r="E2266" s="681" t="s">
        <v>5482</v>
      </c>
      <c r="F2266" s="681" t="s">
        <v>946</v>
      </c>
      <c r="G2266" s="681" t="s">
        <v>5161</v>
      </c>
      <c r="H2266" s="681" t="s">
        <v>5451</v>
      </c>
      <c r="I2266" s="682">
        <v>5.05</v>
      </c>
    </row>
    <row r="2267" spans="2:9">
      <c r="B2267" s="681" t="s">
        <v>5483</v>
      </c>
      <c r="C2267" s="681" t="s">
        <v>5375</v>
      </c>
      <c r="D2267" s="681" t="s">
        <v>975</v>
      </c>
      <c r="E2267" s="681" t="s">
        <v>5484</v>
      </c>
      <c r="F2267" s="681" t="s">
        <v>946</v>
      </c>
      <c r="G2267" s="681" t="s">
        <v>5161</v>
      </c>
      <c r="H2267" s="681" t="s">
        <v>5451</v>
      </c>
      <c r="I2267" s="682">
        <v>9.1999999999999993</v>
      </c>
    </row>
    <row r="2268" spans="2:9">
      <c r="B2268" s="681" t="s">
        <v>5485</v>
      </c>
      <c r="C2268" s="681" t="s">
        <v>5375</v>
      </c>
      <c r="D2268" s="681" t="s">
        <v>975</v>
      </c>
      <c r="E2268" s="681" t="s">
        <v>5486</v>
      </c>
      <c r="F2268" s="681" t="s">
        <v>946</v>
      </c>
      <c r="G2268" s="681" t="s">
        <v>5161</v>
      </c>
      <c r="H2268" s="681" t="s">
        <v>5451</v>
      </c>
      <c r="I2268" s="682">
        <v>8.6999999999999993</v>
      </c>
    </row>
    <row r="2269" spans="2:9">
      <c r="B2269" s="681" t="s">
        <v>5487</v>
      </c>
      <c r="C2269" s="681" t="s">
        <v>5375</v>
      </c>
      <c r="D2269" s="681" t="s">
        <v>975</v>
      </c>
      <c r="E2269" s="681" t="s">
        <v>5488</v>
      </c>
      <c r="F2269" s="681" t="s">
        <v>946</v>
      </c>
      <c r="G2269" s="681" t="s">
        <v>5161</v>
      </c>
      <c r="H2269" s="681" t="s">
        <v>5451</v>
      </c>
      <c r="I2269" s="682">
        <v>3.8</v>
      </c>
    </row>
    <row r="2270" spans="2:9">
      <c r="B2270" s="681" t="s">
        <v>5489</v>
      </c>
      <c r="C2270" s="681" t="s">
        <v>5375</v>
      </c>
      <c r="D2270" s="681" t="s">
        <v>975</v>
      </c>
      <c r="E2270" s="681" t="s">
        <v>5490</v>
      </c>
      <c r="F2270" s="681" t="s">
        <v>946</v>
      </c>
      <c r="G2270" s="681" t="s">
        <v>5161</v>
      </c>
      <c r="H2270" s="681" t="s">
        <v>5451</v>
      </c>
      <c r="I2270" s="682">
        <v>6.5</v>
      </c>
    </row>
    <row r="2271" spans="2:9">
      <c r="B2271" s="681" t="s">
        <v>5491</v>
      </c>
      <c r="C2271" s="681" t="s">
        <v>5375</v>
      </c>
      <c r="D2271" s="681" t="s">
        <v>975</v>
      </c>
      <c r="E2271" s="681" t="s">
        <v>5492</v>
      </c>
      <c r="F2271" s="681" t="s">
        <v>946</v>
      </c>
      <c r="G2271" s="681" t="s">
        <v>5161</v>
      </c>
      <c r="H2271" s="681" t="s">
        <v>5451</v>
      </c>
      <c r="I2271" s="682">
        <v>11</v>
      </c>
    </row>
    <row r="2272" spans="2:9">
      <c r="B2272" s="681" t="s">
        <v>5493</v>
      </c>
      <c r="C2272" s="681" t="s">
        <v>5375</v>
      </c>
      <c r="D2272" s="681" t="s">
        <v>975</v>
      </c>
      <c r="E2272" s="681" t="s">
        <v>5494</v>
      </c>
      <c r="F2272" s="681" t="s">
        <v>946</v>
      </c>
      <c r="G2272" s="681" t="s">
        <v>5161</v>
      </c>
      <c r="H2272" s="681" t="s">
        <v>5451</v>
      </c>
      <c r="I2272" s="682">
        <v>11.5</v>
      </c>
    </row>
    <row r="2273" spans="2:9">
      <c r="B2273" s="681" t="s">
        <v>5495</v>
      </c>
      <c r="C2273" s="681" t="s">
        <v>5375</v>
      </c>
      <c r="D2273" s="681" t="s">
        <v>975</v>
      </c>
      <c r="E2273" s="681" t="s">
        <v>5496</v>
      </c>
      <c r="F2273" s="681" t="s">
        <v>946</v>
      </c>
      <c r="G2273" s="681" t="s">
        <v>5161</v>
      </c>
      <c r="H2273" s="681" t="s">
        <v>5451</v>
      </c>
      <c r="I2273" s="682">
        <v>12.1</v>
      </c>
    </row>
    <row r="2274" spans="2:9">
      <c r="B2274" s="681" t="s">
        <v>5497</v>
      </c>
      <c r="C2274" s="681" t="s">
        <v>5375</v>
      </c>
      <c r="D2274" s="681" t="s">
        <v>975</v>
      </c>
      <c r="E2274" s="681" t="s">
        <v>5498</v>
      </c>
      <c r="F2274" s="681" t="s">
        <v>946</v>
      </c>
      <c r="G2274" s="681" t="s">
        <v>5161</v>
      </c>
      <c r="H2274" s="681" t="s">
        <v>5451</v>
      </c>
      <c r="I2274" s="682">
        <v>2.2999999999999998</v>
      </c>
    </row>
    <row r="2275" spans="2:9">
      <c r="B2275" s="681" t="s">
        <v>5499</v>
      </c>
      <c r="C2275" s="681" t="s">
        <v>5375</v>
      </c>
      <c r="D2275" s="681" t="s">
        <v>975</v>
      </c>
      <c r="E2275" s="681" t="s">
        <v>5500</v>
      </c>
      <c r="F2275" s="681" t="s">
        <v>946</v>
      </c>
      <c r="G2275" s="681" t="s">
        <v>5161</v>
      </c>
      <c r="H2275" s="681" t="s">
        <v>5451</v>
      </c>
      <c r="I2275" s="682">
        <v>2.9</v>
      </c>
    </row>
    <row r="2276" spans="2:9">
      <c r="B2276" s="681" t="s">
        <v>5501</v>
      </c>
      <c r="C2276" s="681" t="s">
        <v>5375</v>
      </c>
      <c r="D2276" s="681" t="s">
        <v>975</v>
      </c>
      <c r="E2276" s="681" t="s">
        <v>5502</v>
      </c>
      <c r="F2276" s="681" t="s">
        <v>946</v>
      </c>
      <c r="G2276" s="681" t="s">
        <v>5161</v>
      </c>
      <c r="H2276" s="681" t="s">
        <v>5451</v>
      </c>
      <c r="I2276" s="682">
        <v>12.9</v>
      </c>
    </row>
    <row r="2277" spans="2:9">
      <c r="B2277" s="681" t="s">
        <v>5503</v>
      </c>
      <c r="C2277" s="681" t="s">
        <v>5375</v>
      </c>
      <c r="D2277" s="681" t="s">
        <v>975</v>
      </c>
      <c r="E2277" s="681" t="s">
        <v>5504</v>
      </c>
      <c r="F2277" s="681" t="s">
        <v>946</v>
      </c>
      <c r="G2277" s="681" t="s">
        <v>5161</v>
      </c>
      <c r="H2277" s="681" t="s">
        <v>5451</v>
      </c>
      <c r="I2277" s="682">
        <v>10.4</v>
      </c>
    </row>
    <row r="2278" spans="2:9">
      <c r="B2278" s="681" t="s">
        <v>5505</v>
      </c>
      <c r="C2278" s="681" t="s">
        <v>5375</v>
      </c>
      <c r="D2278" s="681" t="s">
        <v>975</v>
      </c>
      <c r="E2278" s="681" t="s">
        <v>5506</v>
      </c>
      <c r="F2278" s="681" t="s">
        <v>946</v>
      </c>
      <c r="G2278" s="681" t="s">
        <v>5161</v>
      </c>
      <c r="H2278" s="681" t="s">
        <v>5451</v>
      </c>
      <c r="I2278" s="682">
        <v>2.8</v>
      </c>
    </row>
    <row r="2279" spans="2:9">
      <c r="B2279" s="681" t="s">
        <v>5507</v>
      </c>
      <c r="C2279" s="681" t="s">
        <v>5375</v>
      </c>
      <c r="D2279" s="681" t="s">
        <v>975</v>
      </c>
      <c r="E2279" s="681" t="s">
        <v>5508</v>
      </c>
      <c r="F2279" s="681" t="s">
        <v>946</v>
      </c>
      <c r="G2279" s="681" t="s">
        <v>5161</v>
      </c>
      <c r="H2279" s="681" t="s">
        <v>5451</v>
      </c>
      <c r="I2279" s="682">
        <v>3.7</v>
      </c>
    </row>
    <row r="2280" spans="2:9">
      <c r="B2280" s="681" t="s">
        <v>5509</v>
      </c>
      <c r="C2280" s="681" t="s">
        <v>5375</v>
      </c>
      <c r="D2280" s="681" t="s">
        <v>975</v>
      </c>
      <c r="E2280" s="681" t="s">
        <v>5510</v>
      </c>
      <c r="F2280" s="681" t="s">
        <v>1258</v>
      </c>
      <c r="G2280" s="681" t="s">
        <v>5511</v>
      </c>
      <c r="H2280" s="681" t="s">
        <v>5451</v>
      </c>
      <c r="I2280" s="682">
        <v>15.5</v>
      </c>
    </row>
    <row r="2281" spans="2:9">
      <c r="B2281" s="681" t="s">
        <v>5512</v>
      </c>
      <c r="C2281" s="681" t="s">
        <v>5375</v>
      </c>
      <c r="D2281" s="681" t="s">
        <v>975</v>
      </c>
      <c r="E2281" s="681" t="s">
        <v>5513</v>
      </c>
      <c r="F2281" s="681" t="s">
        <v>1258</v>
      </c>
      <c r="G2281" s="681" t="s">
        <v>5511</v>
      </c>
      <c r="H2281" s="681" t="s">
        <v>5451</v>
      </c>
      <c r="I2281" s="682">
        <v>40</v>
      </c>
    </row>
    <row r="2282" spans="2:9">
      <c r="B2282" s="681" t="s">
        <v>5514</v>
      </c>
      <c r="C2282" s="681" t="s">
        <v>5375</v>
      </c>
      <c r="D2282" s="681" t="s">
        <v>975</v>
      </c>
      <c r="E2282" s="681" t="s">
        <v>5515</v>
      </c>
      <c r="F2282" s="681" t="s">
        <v>1258</v>
      </c>
      <c r="G2282" s="681" t="s">
        <v>5511</v>
      </c>
      <c r="H2282" s="681" t="s">
        <v>5451</v>
      </c>
      <c r="I2282" s="682">
        <v>59</v>
      </c>
    </row>
    <row r="2283" spans="2:9">
      <c r="B2283" s="681" t="s">
        <v>5516</v>
      </c>
      <c r="C2283" s="681" t="s">
        <v>5375</v>
      </c>
      <c r="D2283" s="681" t="s">
        <v>975</v>
      </c>
      <c r="E2283" s="681" t="s">
        <v>5517</v>
      </c>
      <c r="F2283" s="681" t="s">
        <v>1258</v>
      </c>
      <c r="G2283" s="681" t="s">
        <v>5511</v>
      </c>
      <c r="H2283" s="681" t="s">
        <v>5451</v>
      </c>
      <c r="I2283" s="682">
        <v>17.5</v>
      </c>
    </row>
    <row r="2284" spans="2:9">
      <c r="B2284" s="681" t="s">
        <v>5518</v>
      </c>
      <c r="C2284" s="681" t="s">
        <v>5375</v>
      </c>
      <c r="D2284" s="681" t="s">
        <v>975</v>
      </c>
      <c r="E2284" s="681" t="s">
        <v>5519</v>
      </c>
      <c r="F2284" s="681" t="s">
        <v>1258</v>
      </c>
      <c r="G2284" s="681" t="s">
        <v>5511</v>
      </c>
      <c r="H2284" s="681" t="s">
        <v>5451</v>
      </c>
      <c r="I2284" s="682">
        <v>5</v>
      </c>
    </row>
    <row r="2285" spans="2:9">
      <c r="B2285" s="681" t="s">
        <v>5520</v>
      </c>
      <c r="C2285" s="681" t="s">
        <v>5375</v>
      </c>
      <c r="D2285" s="681" t="s">
        <v>975</v>
      </c>
      <c r="E2285" s="681" t="s">
        <v>5521</v>
      </c>
      <c r="F2285" s="681" t="s">
        <v>1258</v>
      </c>
      <c r="G2285" s="681" t="s">
        <v>5511</v>
      </c>
      <c r="H2285" s="681" t="s">
        <v>5451</v>
      </c>
      <c r="I2285" s="682">
        <v>4.9000000000000004</v>
      </c>
    </row>
    <row r="2286" spans="2:9">
      <c r="B2286" s="681" t="s">
        <v>5522</v>
      </c>
      <c r="C2286" s="681" t="s">
        <v>5375</v>
      </c>
      <c r="D2286" s="681" t="s">
        <v>975</v>
      </c>
      <c r="E2286" s="681" t="s">
        <v>5523</v>
      </c>
      <c r="F2286" s="681" t="s">
        <v>1258</v>
      </c>
      <c r="G2286" s="681" t="s">
        <v>5524</v>
      </c>
      <c r="H2286" s="681" t="s">
        <v>5451</v>
      </c>
      <c r="I2286" s="682">
        <v>3</v>
      </c>
    </row>
    <row r="2287" spans="2:9">
      <c r="B2287" s="681" t="s">
        <v>5525</v>
      </c>
      <c r="C2287" s="681" t="s">
        <v>5375</v>
      </c>
      <c r="D2287" s="681" t="s">
        <v>975</v>
      </c>
      <c r="E2287" s="681" t="s">
        <v>5526</v>
      </c>
      <c r="F2287" s="681" t="s">
        <v>1258</v>
      </c>
      <c r="G2287" s="681" t="s">
        <v>5524</v>
      </c>
      <c r="H2287" s="681" t="s">
        <v>5451</v>
      </c>
      <c r="I2287" s="682">
        <v>2.7</v>
      </c>
    </row>
    <row r="2288" spans="2:9">
      <c r="B2288" s="681" t="s">
        <v>5527</v>
      </c>
      <c r="C2288" s="681" t="s">
        <v>5375</v>
      </c>
      <c r="D2288" s="681" t="s">
        <v>975</v>
      </c>
      <c r="E2288" s="681" t="s">
        <v>5528</v>
      </c>
      <c r="F2288" s="681" t="s">
        <v>1258</v>
      </c>
      <c r="G2288" s="681" t="s">
        <v>5524</v>
      </c>
      <c r="H2288" s="681" t="s">
        <v>5451</v>
      </c>
      <c r="I2288" s="682">
        <v>3</v>
      </c>
    </row>
    <row r="2289" spans="2:9">
      <c r="B2289" s="681" t="s">
        <v>5529</v>
      </c>
      <c r="C2289" s="681" t="s">
        <v>5375</v>
      </c>
      <c r="D2289" s="681" t="s">
        <v>975</v>
      </c>
      <c r="E2289" s="681" t="s">
        <v>5530</v>
      </c>
      <c r="F2289" s="681" t="s">
        <v>1258</v>
      </c>
      <c r="G2289" s="681" t="s">
        <v>5524</v>
      </c>
      <c r="H2289" s="681" t="s">
        <v>5451</v>
      </c>
      <c r="I2289" s="682">
        <v>3</v>
      </c>
    </row>
    <row r="2290" spans="2:9">
      <c r="B2290" s="681" t="s">
        <v>5531</v>
      </c>
      <c r="C2290" s="681" t="s">
        <v>5375</v>
      </c>
      <c r="D2290" s="681" t="s">
        <v>975</v>
      </c>
      <c r="E2290" s="681" t="s">
        <v>5532</v>
      </c>
      <c r="F2290" s="681" t="s">
        <v>1258</v>
      </c>
      <c r="G2290" s="681" t="s">
        <v>5524</v>
      </c>
      <c r="H2290" s="681" t="s">
        <v>5451</v>
      </c>
      <c r="I2290" s="682">
        <v>3</v>
      </c>
    </row>
    <row r="2291" spans="2:9">
      <c r="B2291" s="681" t="s">
        <v>5533</v>
      </c>
      <c r="C2291" s="681" t="s">
        <v>5375</v>
      </c>
      <c r="D2291" s="681" t="s">
        <v>975</v>
      </c>
      <c r="E2291" s="681" t="s">
        <v>5534</v>
      </c>
      <c r="F2291" s="681" t="s">
        <v>1258</v>
      </c>
      <c r="G2291" s="681" t="s">
        <v>5524</v>
      </c>
      <c r="H2291" s="681" t="s">
        <v>5451</v>
      </c>
      <c r="I2291" s="682">
        <v>2.2999999999999998</v>
      </c>
    </row>
    <row r="2292" spans="2:9">
      <c r="B2292" s="681" t="s">
        <v>5535</v>
      </c>
      <c r="C2292" s="681" t="s">
        <v>5375</v>
      </c>
      <c r="D2292" s="681" t="s">
        <v>975</v>
      </c>
      <c r="E2292" s="681" t="s">
        <v>5536</v>
      </c>
      <c r="F2292" s="681" t="s">
        <v>1258</v>
      </c>
      <c r="G2292" s="681" t="s">
        <v>5524</v>
      </c>
      <c r="H2292" s="681" t="s">
        <v>5451</v>
      </c>
      <c r="I2292" s="682">
        <v>9</v>
      </c>
    </row>
    <row r="2293" spans="2:9">
      <c r="B2293" s="681" t="s">
        <v>5537</v>
      </c>
      <c r="C2293" s="681" t="s">
        <v>5375</v>
      </c>
      <c r="D2293" s="681" t="s">
        <v>975</v>
      </c>
      <c r="E2293" s="681" t="s">
        <v>5538</v>
      </c>
      <c r="F2293" s="681" t="s">
        <v>1258</v>
      </c>
      <c r="G2293" s="681" t="s">
        <v>5524</v>
      </c>
      <c r="H2293" s="681" t="s">
        <v>5451</v>
      </c>
      <c r="I2293" s="682">
        <v>5.5</v>
      </c>
    </row>
    <row r="2294" spans="2:9">
      <c r="B2294" s="681" t="s">
        <v>5539</v>
      </c>
      <c r="C2294" s="681" t="s">
        <v>5375</v>
      </c>
      <c r="D2294" s="681" t="s">
        <v>975</v>
      </c>
      <c r="E2294" s="681" t="s">
        <v>5540</v>
      </c>
      <c r="F2294" s="681" t="s">
        <v>1258</v>
      </c>
      <c r="G2294" s="681" t="s">
        <v>5524</v>
      </c>
      <c r="H2294" s="681" t="s">
        <v>5451</v>
      </c>
      <c r="I2294" s="682">
        <v>6.1</v>
      </c>
    </row>
    <row r="2295" spans="2:9">
      <c r="B2295" s="681" t="s">
        <v>5541</v>
      </c>
      <c r="C2295" s="681" t="s">
        <v>5375</v>
      </c>
      <c r="D2295" s="681" t="s">
        <v>975</v>
      </c>
      <c r="E2295" s="681" t="s">
        <v>5542</v>
      </c>
      <c r="F2295" s="681" t="s">
        <v>1258</v>
      </c>
      <c r="G2295" s="681" t="s">
        <v>5524</v>
      </c>
      <c r="H2295" s="681" t="s">
        <v>5451</v>
      </c>
      <c r="I2295" s="682">
        <v>8</v>
      </c>
    </row>
    <row r="2296" spans="2:9">
      <c r="B2296" s="681" t="s">
        <v>5543</v>
      </c>
      <c r="C2296" s="681" t="s">
        <v>5375</v>
      </c>
      <c r="D2296" s="681" t="s">
        <v>975</v>
      </c>
      <c r="E2296" s="681" t="s">
        <v>5544</v>
      </c>
      <c r="F2296" s="681" t="s">
        <v>1258</v>
      </c>
      <c r="G2296" s="681" t="s">
        <v>5524</v>
      </c>
      <c r="H2296" s="681" t="s">
        <v>5451</v>
      </c>
      <c r="I2296" s="682">
        <v>4.2</v>
      </c>
    </row>
    <row r="2297" spans="2:9">
      <c r="B2297" s="681" t="s">
        <v>5545</v>
      </c>
      <c r="C2297" s="681" t="s">
        <v>5375</v>
      </c>
      <c r="D2297" s="681" t="s">
        <v>975</v>
      </c>
      <c r="E2297" s="681" t="s">
        <v>5546</v>
      </c>
      <c r="F2297" s="681" t="s">
        <v>1258</v>
      </c>
      <c r="G2297" s="681" t="s">
        <v>5524</v>
      </c>
      <c r="H2297" s="681" t="s">
        <v>5451</v>
      </c>
      <c r="I2297" s="682">
        <v>5</v>
      </c>
    </row>
    <row r="2298" spans="2:9">
      <c r="B2298" s="681" t="s">
        <v>5547</v>
      </c>
      <c r="C2298" s="681" t="s">
        <v>5375</v>
      </c>
      <c r="D2298" s="681" t="s">
        <v>975</v>
      </c>
      <c r="E2298" s="681" t="s">
        <v>5548</v>
      </c>
      <c r="F2298" s="681" t="s">
        <v>1258</v>
      </c>
      <c r="G2298" s="681" t="s">
        <v>5524</v>
      </c>
      <c r="H2298" s="681" t="s">
        <v>5451</v>
      </c>
      <c r="I2298" s="682">
        <v>4.7</v>
      </c>
    </row>
    <row r="2299" spans="2:9">
      <c r="B2299" s="681" t="s">
        <v>5549</v>
      </c>
      <c r="C2299" s="681" t="s">
        <v>5375</v>
      </c>
      <c r="D2299" s="681" t="s">
        <v>975</v>
      </c>
      <c r="E2299" s="681" t="s">
        <v>3436</v>
      </c>
      <c r="F2299" s="681" t="s">
        <v>1258</v>
      </c>
      <c r="G2299" s="681" t="s">
        <v>5524</v>
      </c>
      <c r="H2299" s="681" t="s">
        <v>5451</v>
      </c>
      <c r="I2299" s="682">
        <v>4.5</v>
      </c>
    </row>
    <row r="2300" spans="2:9">
      <c r="B2300" s="681" t="s">
        <v>5550</v>
      </c>
      <c r="C2300" s="681" t="s">
        <v>5375</v>
      </c>
      <c r="D2300" s="681" t="s">
        <v>975</v>
      </c>
      <c r="E2300" s="681" t="s">
        <v>5551</v>
      </c>
      <c r="F2300" s="681" t="s">
        <v>1258</v>
      </c>
      <c r="G2300" s="681" t="s">
        <v>5524</v>
      </c>
      <c r="H2300" s="681" t="s">
        <v>5451</v>
      </c>
      <c r="I2300" s="682">
        <v>6.5</v>
      </c>
    </row>
    <row r="2301" spans="2:9">
      <c r="B2301" s="681" t="s">
        <v>5552</v>
      </c>
      <c r="C2301" s="681" t="s">
        <v>5375</v>
      </c>
      <c r="D2301" s="681" t="s">
        <v>975</v>
      </c>
      <c r="E2301" s="681" t="s">
        <v>5553</v>
      </c>
      <c r="F2301" s="681" t="s">
        <v>1258</v>
      </c>
      <c r="G2301" s="681" t="s">
        <v>5524</v>
      </c>
      <c r="H2301" s="681" t="s">
        <v>5451</v>
      </c>
      <c r="I2301" s="682">
        <v>8</v>
      </c>
    </row>
    <row r="2302" spans="2:9">
      <c r="B2302" s="681" t="s">
        <v>5554</v>
      </c>
      <c r="C2302" s="681" t="s">
        <v>5375</v>
      </c>
      <c r="D2302" s="681" t="s">
        <v>975</v>
      </c>
      <c r="E2302" s="681" t="s">
        <v>5555</v>
      </c>
      <c r="F2302" s="681" t="s">
        <v>1258</v>
      </c>
      <c r="G2302" s="681" t="s">
        <v>5524</v>
      </c>
      <c r="H2302" s="681" t="s">
        <v>5451</v>
      </c>
      <c r="I2302" s="682">
        <v>3.5</v>
      </c>
    </row>
    <row r="2303" spans="2:9">
      <c r="B2303" s="681" t="s">
        <v>5556</v>
      </c>
      <c r="C2303" s="681" t="s">
        <v>5375</v>
      </c>
      <c r="D2303" s="681" t="s">
        <v>975</v>
      </c>
      <c r="E2303" s="681" t="s">
        <v>5557</v>
      </c>
      <c r="F2303" s="681" t="s">
        <v>1258</v>
      </c>
      <c r="G2303" s="681" t="s">
        <v>5524</v>
      </c>
      <c r="H2303" s="681" t="s">
        <v>5451</v>
      </c>
      <c r="I2303" s="682">
        <v>3.3</v>
      </c>
    </row>
    <row r="2304" spans="2:9">
      <c r="B2304" s="681" t="s">
        <v>5558</v>
      </c>
      <c r="C2304" s="681" t="s">
        <v>5375</v>
      </c>
      <c r="D2304" s="681" t="s">
        <v>975</v>
      </c>
      <c r="E2304" s="681" t="s">
        <v>5559</v>
      </c>
      <c r="F2304" s="681" t="s">
        <v>1258</v>
      </c>
      <c r="G2304" s="681" t="s">
        <v>5524</v>
      </c>
      <c r="H2304" s="681" t="s">
        <v>5451</v>
      </c>
      <c r="I2304" s="682">
        <v>4.8</v>
      </c>
    </row>
    <row r="2305" spans="2:9">
      <c r="B2305" s="681" t="s">
        <v>5560</v>
      </c>
      <c r="C2305" s="681" t="s">
        <v>5375</v>
      </c>
      <c r="D2305" s="681" t="s">
        <v>975</v>
      </c>
      <c r="E2305" s="681" t="s">
        <v>5561</v>
      </c>
      <c r="F2305" s="681" t="s">
        <v>1258</v>
      </c>
      <c r="G2305" s="681" t="s">
        <v>5524</v>
      </c>
      <c r="H2305" s="681" t="s">
        <v>5451</v>
      </c>
      <c r="I2305" s="682">
        <v>5.4</v>
      </c>
    </row>
    <row r="2306" spans="2:9">
      <c r="B2306" s="681" t="s">
        <v>5562</v>
      </c>
      <c r="C2306" s="681" t="s">
        <v>5375</v>
      </c>
      <c r="D2306" s="681" t="s">
        <v>975</v>
      </c>
      <c r="E2306" s="681" t="s">
        <v>5563</v>
      </c>
      <c r="F2306" s="681" t="s">
        <v>1258</v>
      </c>
      <c r="G2306" s="681" t="s">
        <v>5524</v>
      </c>
      <c r="H2306" s="681" t="s">
        <v>5451</v>
      </c>
      <c r="I2306" s="682">
        <v>7.1</v>
      </c>
    </row>
    <row r="2307" spans="2:9">
      <c r="B2307" s="681" t="s">
        <v>5564</v>
      </c>
      <c r="C2307" s="681" t="s">
        <v>5375</v>
      </c>
      <c r="D2307" s="681" t="s">
        <v>975</v>
      </c>
      <c r="E2307" s="681" t="s">
        <v>5565</v>
      </c>
      <c r="F2307" s="681" t="s">
        <v>1258</v>
      </c>
      <c r="G2307" s="681" t="s">
        <v>5524</v>
      </c>
      <c r="H2307" s="681" t="s">
        <v>5451</v>
      </c>
      <c r="I2307" s="682">
        <v>9.6</v>
      </c>
    </row>
    <row r="2308" spans="2:9">
      <c r="B2308" s="681" t="s">
        <v>5566</v>
      </c>
      <c r="C2308" s="681" t="s">
        <v>5375</v>
      </c>
      <c r="D2308" s="681" t="s">
        <v>975</v>
      </c>
      <c r="E2308" s="681" t="s">
        <v>5567</v>
      </c>
      <c r="F2308" s="681" t="s">
        <v>1258</v>
      </c>
      <c r="G2308" s="681" t="s">
        <v>5524</v>
      </c>
      <c r="H2308" s="681" t="s">
        <v>5451</v>
      </c>
      <c r="I2308" s="682">
        <v>9.6</v>
      </c>
    </row>
    <row r="2309" spans="2:9">
      <c r="B2309" s="681" t="s">
        <v>5568</v>
      </c>
      <c r="C2309" s="681" t="s">
        <v>5375</v>
      </c>
      <c r="D2309" s="681" t="s">
        <v>975</v>
      </c>
      <c r="E2309" s="681" t="s">
        <v>4969</v>
      </c>
      <c r="F2309" s="681" t="s">
        <v>1258</v>
      </c>
      <c r="G2309" s="681" t="s">
        <v>5524</v>
      </c>
      <c r="H2309" s="681" t="s">
        <v>5451</v>
      </c>
      <c r="I2309" s="682">
        <v>7</v>
      </c>
    </row>
    <row r="2310" spans="2:9">
      <c r="B2310" s="681" t="s">
        <v>5569</v>
      </c>
      <c r="C2310" s="681" t="s">
        <v>5375</v>
      </c>
      <c r="D2310" s="681" t="s">
        <v>975</v>
      </c>
      <c r="E2310" s="681" t="s">
        <v>1611</v>
      </c>
      <c r="F2310" s="681" t="s">
        <v>1258</v>
      </c>
      <c r="G2310" s="681" t="s">
        <v>5524</v>
      </c>
      <c r="H2310" s="681" t="s">
        <v>5451</v>
      </c>
      <c r="I2310" s="682">
        <v>6.5</v>
      </c>
    </row>
    <row r="2311" spans="2:9">
      <c r="B2311" s="681" t="s">
        <v>5570</v>
      </c>
      <c r="C2311" s="681" t="s">
        <v>5375</v>
      </c>
      <c r="D2311" s="681" t="s">
        <v>975</v>
      </c>
      <c r="E2311" s="681" t="s">
        <v>5571</v>
      </c>
      <c r="F2311" s="681" t="s">
        <v>1258</v>
      </c>
      <c r="G2311" s="681" t="s">
        <v>5572</v>
      </c>
      <c r="H2311" s="681" t="s">
        <v>5451</v>
      </c>
      <c r="I2311" s="682">
        <v>3</v>
      </c>
    </row>
    <row r="2312" spans="2:9">
      <c r="B2312" s="681" t="s">
        <v>5573</v>
      </c>
      <c r="C2312" s="681" t="s">
        <v>5375</v>
      </c>
      <c r="D2312" s="681" t="s">
        <v>975</v>
      </c>
      <c r="E2312" s="681" t="s">
        <v>1822</v>
      </c>
      <c r="F2312" s="681" t="s">
        <v>1258</v>
      </c>
      <c r="G2312" s="681" t="s">
        <v>5572</v>
      </c>
      <c r="H2312" s="681" t="s">
        <v>5451</v>
      </c>
      <c r="I2312" s="682">
        <v>8.9</v>
      </c>
    </row>
    <row r="2313" spans="2:9">
      <c r="B2313" s="681" t="s">
        <v>5574</v>
      </c>
      <c r="C2313" s="681" t="s">
        <v>5375</v>
      </c>
      <c r="D2313" s="681" t="s">
        <v>975</v>
      </c>
      <c r="E2313" s="681" t="s">
        <v>5575</v>
      </c>
      <c r="F2313" s="681" t="s">
        <v>1258</v>
      </c>
      <c r="G2313" s="681" t="s">
        <v>5572</v>
      </c>
      <c r="H2313" s="681" t="s">
        <v>5451</v>
      </c>
      <c r="I2313" s="682">
        <v>2.8</v>
      </c>
    </row>
    <row r="2314" spans="2:9">
      <c r="B2314" s="681" t="s">
        <v>5576</v>
      </c>
      <c r="C2314" s="681" t="s">
        <v>5375</v>
      </c>
      <c r="D2314" s="681" t="s">
        <v>975</v>
      </c>
      <c r="E2314" s="681" t="s">
        <v>5468</v>
      </c>
      <c r="F2314" s="681" t="s">
        <v>1258</v>
      </c>
      <c r="G2314" s="681" t="s">
        <v>5572</v>
      </c>
      <c r="H2314" s="681" t="s">
        <v>5451</v>
      </c>
      <c r="I2314" s="682">
        <v>8.6999999999999993</v>
      </c>
    </row>
    <row r="2315" spans="2:9">
      <c r="B2315" s="681" t="s">
        <v>5577</v>
      </c>
      <c r="C2315" s="681" t="s">
        <v>5375</v>
      </c>
      <c r="D2315" s="681" t="s">
        <v>975</v>
      </c>
      <c r="E2315" s="681" t="s">
        <v>5578</v>
      </c>
      <c r="F2315" s="681" t="s">
        <v>1258</v>
      </c>
      <c r="G2315" s="681" t="s">
        <v>5572</v>
      </c>
      <c r="H2315" s="681" t="s">
        <v>5451</v>
      </c>
      <c r="I2315" s="682">
        <v>5.5</v>
      </c>
    </row>
    <row r="2316" spans="2:9">
      <c r="B2316" s="681" t="s">
        <v>5579</v>
      </c>
      <c r="C2316" s="681" t="s">
        <v>5375</v>
      </c>
      <c r="D2316" s="681" t="s">
        <v>975</v>
      </c>
      <c r="E2316" s="681" t="s">
        <v>5580</v>
      </c>
      <c r="F2316" s="681" t="s">
        <v>1258</v>
      </c>
      <c r="G2316" s="681" t="s">
        <v>5433</v>
      </c>
      <c r="H2316" s="681" t="s">
        <v>5451</v>
      </c>
      <c r="I2316" s="682">
        <v>4.2</v>
      </c>
    </row>
    <row r="2317" spans="2:9">
      <c r="B2317" s="681" t="s">
        <v>5581</v>
      </c>
      <c r="C2317" s="681" t="s">
        <v>5375</v>
      </c>
      <c r="D2317" s="681" t="s">
        <v>975</v>
      </c>
      <c r="E2317" s="681" t="s">
        <v>5582</v>
      </c>
      <c r="F2317" s="681" t="s">
        <v>1258</v>
      </c>
      <c r="G2317" s="681" t="s">
        <v>5433</v>
      </c>
      <c r="H2317" s="681" t="s">
        <v>5451</v>
      </c>
      <c r="I2317" s="682">
        <v>2.6</v>
      </c>
    </row>
    <row r="2318" spans="2:9">
      <c r="B2318" s="681" t="s">
        <v>5583</v>
      </c>
      <c r="C2318" s="681" t="s">
        <v>5375</v>
      </c>
      <c r="D2318" s="681" t="s">
        <v>975</v>
      </c>
      <c r="E2318" s="681" t="s">
        <v>5584</v>
      </c>
      <c r="F2318" s="681" t="s">
        <v>1258</v>
      </c>
      <c r="G2318" s="681" t="s">
        <v>5433</v>
      </c>
      <c r="H2318" s="681" t="s">
        <v>5451</v>
      </c>
      <c r="I2318" s="682">
        <v>6.8</v>
      </c>
    </row>
    <row r="2319" spans="2:9">
      <c r="B2319" s="681" t="s">
        <v>5585</v>
      </c>
      <c r="C2319" s="681" t="s">
        <v>5375</v>
      </c>
      <c r="D2319" s="681" t="s">
        <v>975</v>
      </c>
      <c r="E2319" s="681" t="s">
        <v>5586</v>
      </c>
      <c r="F2319" s="681" t="s">
        <v>1258</v>
      </c>
      <c r="G2319" s="681" t="s">
        <v>5433</v>
      </c>
      <c r="H2319" s="681" t="s">
        <v>5451</v>
      </c>
      <c r="I2319" s="682">
        <v>4.3</v>
      </c>
    </row>
    <row r="2320" spans="2:9">
      <c r="B2320" s="681" t="s">
        <v>5587</v>
      </c>
      <c r="C2320" s="681" t="s">
        <v>5375</v>
      </c>
      <c r="D2320" s="681" t="s">
        <v>975</v>
      </c>
      <c r="E2320" s="681" t="s">
        <v>5588</v>
      </c>
      <c r="F2320" s="681" t="s">
        <v>1258</v>
      </c>
      <c r="G2320" s="681" t="s">
        <v>5433</v>
      </c>
      <c r="H2320" s="681" t="s">
        <v>5451</v>
      </c>
      <c r="I2320" s="682">
        <v>4.8</v>
      </c>
    </row>
    <row r="2321" spans="2:9">
      <c r="B2321" s="681" t="s">
        <v>5589</v>
      </c>
      <c r="C2321" s="681" t="s">
        <v>5375</v>
      </c>
      <c r="D2321" s="681" t="s">
        <v>975</v>
      </c>
      <c r="E2321" s="681" t="s">
        <v>5590</v>
      </c>
      <c r="F2321" s="681" t="s">
        <v>1258</v>
      </c>
      <c r="G2321" s="681" t="s">
        <v>5433</v>
      </c>
      <c r="H2321" s="681" t="s">
        <v>5451</v>
      </c>
      <c r="I2321" s="682">
        <v>6.8</v>
      </c>
    </row>
    <row r="2322" spans="2:9">
      <c r="B2322" s="681" t="s">
        <v>5591</v>
      </c>
      <c r="C2322" s="681" t="s">
        <v>5375</v>
      </c>
      <c r="D2322" s="681" t="s">
        <v>975</v>
      </c>
      <c r="E2322" s="681" t="s">
        <v>5592</v>
      </c>
      <c r="F2322" s="681" t="s">
        <v>1258</v>
      </c>
      <c r="G2322" s="681" t="s">
        <v>5433</v>
      </c>
      <c r="H2322" s="681" t="s">
        <v>5451</v>
      </c>
      <c r="I2322" s="682">
        <v>12.9</v>
      </c>
    </row>
    <row r="2323" spans="2:9">
      <c r="B2323" s="681" t="s">
        <v>5593</v>
      </c>
      <c r="C2323" s="681" t="s">
        <v>5375</v>
      </c>
      <c r="D2323" s="681" t="s">
        <v>975</v>
      </c>
      <c r="E2323" s="681" t="s">
        <v>5594</v>
      </c>
      <c r="F2323" s="681" t="s">
        <v>1258</v>
      </c>
      <c r="G2323" s="681" t="s">
        <v>5433</v>
      </c>
      <c r="H2323" s="681" t="s">
        <v>5451</v>
      </c>
      <c r="I2323" s="682">
        <v>4.5</v>
      </c>
    </row>
    <row r="2324" spans="2:9">
      <c r="B2324" s="681" t="s">
        <v>5595</v>
      </c>
      <c r="C2324" s="681" t="s">
        <v>5375</v>
      </c>
      <c r="D2324" s="681" t="s">
        <v>975</v>
      </c>
      <c r="E2324" s="681" t="s">
        <v>5596</v>
      </c>
      <c r="F2324" s="681" t="s">
        <v>1258</v>
      </c>
      <c r="G2324" s="681" t="s">
        <v>5433</v>
      </c>
      <c r="H2324" s="681" t="s">
        <v>5451</v>
      </c>
      <c r="I2324" s="682">
        <v>3.6</v>
      </c>
    </row>
    <row r="2325" spans="2:9">
      <c r="B2325" s="681" t="s">
        <v>5597</v>
      </c>
      <c r="C2325" s="681" t="s">
        <v>5375</v>
      </c>
      <c r="D2325" s="681" t="s">
        <v>975</v>
      </c>
      <c r="E2325" s="681" t="s">
        <v>5598</v>
      </c>
      <c r="F2325" s="681" t="s">
        <v>1258</v>
      </c>
      <c r="G2325" s="681" t="s">
        <v>5433</v>
      </c>
      <c r="H2325" s="681" t="s">
        <v>5451</v>
      </c>
      <c r="I2325" s="682">
        <v>25</v>
      </c>
    </row>
    <row r="2326" spans="2:9">
      <c r="B2326" s="681" t="s">
        <v>5599</v>
      </c>
      <c r="C2326" s="681" t="s">
        <v>5375</v>
      </c>
      <c r="D2326" s="681" t="s">
        <v>975</v>
      </c>
      <c r="E2326" s="681" t="s">
        <v>5600</v>
      </c>
      <c r="F2326" s="681" t="s">
        <v>1258</v>
      </c>
      <c r="G2326" s="681" t="s">
        <v>5433</v>
      </c>
      <c r="H2326" s="681" t="s">
        <v>5451</v>
      </c>
      <c r="I2326" s="682">
        <v>16.5</v>
      </c>
    </row>
    <row r="2327" spans="2:9">
      <c r="B2327" s="681" t="s">
        <v>5601</v>
      </c>
      <c r="C2327" s="681" t="s">
        <v>5375</v>
      </c>
      <c r="D2327" s="681" t="s">
        <v>975</v>
      </c>
      <c r="E2327" s="681" t="s">
        <v>5602</v>
      </c>
      <c r="F2327" s="681" t="s">
        <v>1258</v>
      </c>
      <c r="G2327" s="681" t="s">
        <v>5433</v>
      </c>
      <c r="H2327" s="681" t="s">
        <v>5451</v>
      </c>
      <c r="I2327" s="682">
        <v>4.3</v>
      </c>
    </row>
    <row r="2328" spans="2:9">
      <c r="B2328" s="681" t="s">
        <v>5603</v>
      </c>
      <c r="C2328" s="681" t="s">
        <v>5375</v>
      </c>
      <c r="D2328" s="681" t="s">
        <v>975</v>
      </c>
      <c r="E2328" s="681" t="s">
        <v>5604</v>
      </c>
      <c r="F2328" s="681" t="s">
        <v>1258</v>
      </c>
      <c r="G2328" s="681" t="s">
        <v>5433</v>
      </c>
      <c r="H2328" s="681" t="s">
        <v>5451</v>
      </c>
      <c r="I2328" s="682">
        <v>8.5</v>
      </c>
    </row>
    <row r="2329" spans="2:9">
      <c r="B2329" s="681" t="s">
        <v>5605</v>
      </c>
      <c r="C2329" s="681" t="s">
        <v>5375</v>
      </c>
      <c r="D2329" s="681" t="s">
        <v>975</v>
      </c>
      <c r="E2329" s="681" t="s">
        <v>5606</v>
      </c>
      <c r="F2329" s="681" t="s">
        <v>1258</v>
      </c>
      <c r="G2329" s="681" t="s">
        <v>5433</v>
      </c>
      <c r="H2329" s="681" t="s">
        <v>5451</v>
      </c>
      <c r="I2329" s="682">
        <v>4.0999999999999996</v>
      </c>
    </row>
    <row r="2330" spans="2:9">
      <c r="B2330" s="681" t="s">
        <v>5607</v>
      </c>
      <c r="C2330" s="681" t="s">
        <v>5375</v>
      </c>
      <c r="D2330" s="681" t="s">
        <v>975</v>
      </c>
      <c r="E2330" s="681" t="s">
        <v>5608</v>
      </c>
      <c r="F2330" s="681" t="s">
        <v>946</v>
      </c>
      <c r="G2330" s="681" t="s">
        <v>5161</v>
      </c>
      <c r="H2330" s="681" t="s">
        <v>5451</v>
      </c>
      <c r="I2330" s="682">
        <v>3.8</v>
      </c>
    </row>
    <row r="2331" spans="2:9">
      <c r="B2331" s="681" t="s">
        <v>5609</v>
      </c>
      <c r="C2331" s="681" t="s">
        <v>5375</v>
      </c>
      <c r="D2331" s="681" t="s">
        <v>975</v>
      </c>
      <c r="E2331" s="681" t="s">
        <v>5610</v>
      </c>
      <c r="F2331" s="681" t="s">
        <v>1258</v>
      </c>
      <c r="G2331" s="681" t="s">
        <v>5524</v>
      </c>
      <c r="H2331" s="681" t="s">
        <v>5451</v>
      </c>
      <c r="I2331" s="682">
        <v>2.7</v>
      </c>
    </row>
    <row r="2332" spans="2:9">
      <c r="B2332" s="681" t="s">
        <v>5611</v>
      </c>
      <c r="C2332" s="681" t="s">
        <v>5375</v>
      </c>
      <c r="D2332" s="681" t="s">
        <v>975</v>
      </c>
      <c r="E2332" s="681" t="s">
        <v>5612</v>
      </c>
      <c r="F2332" s="681" t="s">
        <v>946</v>
      </c>
      <c r="G2332" s="681" t="s">
        <v>5161</v>
      </c>
      <c r="H2332" s="681" t="s">
        <v>5451</v>
      </c>
      <c r="I2332" s="682">
        <v>6.5</v>
      </c>
    </row>
    <row r="2333" spans="2:9">
      <c r="B2333" s="681" t="s">
        <v>5613</v>
      </c>
      <c r="C2333" s="681" t="s">
        <v>5375</v>
      </c>
      <c r="D2333" s="681" t="s">
        <v>975</v>
      </c>
      <c r="E2333" s="681" t="s">
        <v>5614</v>
      </c>
      <c r="F2333" s="681" t="s">
        <v>946</v>
      </c>
      <c r="G2333" s="681" t="s">
        <v>5161</v>
      </c>
      <c r="H2333" s="681" t="s">
        <v>5451</v>
      </c>
      <c r="I2333" s="682">
        <v>2.2999999999999998</v>
      </c>
    </row>
    <row r="2334" spans="2:9">
      <c r="B2334" s="681" t="s">
        <v>5615</v>
      </c>
      <c r="C2334" s="681" t="s">
        <v>5616</v>
      </c>
      <c r="D2334" s="681" t="s">
        <v>975</v>
      </c>
      <c r="E2334" s="681" t="s">
        <v>5617</v>
      </c>
      <c r="F2334" s="681" t="s">
        <v>946</v>
      </c>
      <c r="G2334" s="681" t="s">
        <v>5618</v>
      </c>
      <c r="H2334" s="681" t="s">
        <v>5619</v>
      </c>
      <c r="I2334" s="682">
        <v>21.5</v>
      </c>
    </row>
    <row r="2335" spans="2:9">
      <c r="B2335" s="681" t="s">
        <v>5620</v>
      </c>
      <c r="C2335" s="681" t="s">
        <v>5616</v>
      </c>
      <c r="D2335" s="681" t="s">
        <v>975</v>
      </c>
      <c r="E2335" s="681" t="s">
        <v>5621</v>
      </c>
      <c r="F2335" s="681" t="s">
        <v>946</v>
      </c>
      <c r="G2335" s="681" t="s">
        <v>5622</v>
      </c>
      <c r="H2335" s="681" t="s">
        <v>5619</v>
      </c>
      <c r="I2335" s="682">
        <v>34.799999999999997</v>
      </c>
    </row>
    <row r="2336" spans="2:9">
      <c r="B2336" s="681" t="s">
        <v>5623</v>
      </c>
      <c r="C2336" s="681" t="s">
        <v>5616</v>
      </c>
      <c r="D2336" s="681" t="s">
        <v>975</v>
      </c>
      <c r="E2336" s="681" t="s">
        <v>5624</v>
      </c>
      <c r="F2336" s="681" t="s">
        <v>946</v>
      </c>
      <c r="G2336" s="681" t="s">
        <v>5622</v>
      </c>
      <c r="H2336" s="681" t="s">
        <v>5619</v>
      </c>
      <c r="I2336" s="682">
        <v>245</v>
      </c>
    </row>
    <row r="2337" spans="2:9">
      <c r="B2337" s="681" t="s">
        <v>5625</v>
      </c>
      <c r="C2337" s="681" t="s">
        <v>5616</v>
      </c>
      <c r="D2337" s="681" t="s">
        <v>975</v>
      </c>
      <c r="E2337" s="681" t="s">
        <v>5626</v>
      </c>
      <c r="F2337" s="681" t="s">
        <v>946</v>
      </c>
      <c r="G2337" s="681" t="s">
        <v>5622</v>
      </c>
      <c r="H2337" s="681" t="s">
        <v>5619</v>
      </c>
      <c r="I2337" s="682">
        <v>115</v>
      </c>
    </row>
    <row r="2338" spans="2:9">
      <c r="B2338" s="681" t="s">
        <v>5627</v>
      </c>
      <c r="C2338" s="681" t="s">
        <v>5616</v>
      </c>
      <c r="D2338" s="681" t="s">
        <v>975</v>
      </c>
      <c r="E2338" s="681" t="s">
        <v>5628</v>
      </c>
      <c r="F2338" s="681" t="s">
        <v>1258</v>
      </c>
      <c r="G2338" s="681" t="s">
        <v>5629</v>
      </c>
      <c r="H2338" s="681" t="s">
        <v>5619</v>
      </c>
      <c r="I2338" s="682">
        <v>5.0999999999999996</v>
      </c>
    </row>
    <row r="2339" spans="2:9">
      <c r="B2339" s="681" t="s">
        <v>5630</v>
      </c>
      <c r="C2339" s="681" t="s">
        <v>5616</v>
      </c>
      <c r="D2339" s="681" t="s">
        <v>975</v>
      </c>
      <c r="E2339" s="681" t="s">
        <v>2954</v>
      </c>
      <c r="F2339" s="681" t="s">
        <v>1258</v>
      </c>
      <c r="G2339" s="681" t="s">
        <v>5629</v>
      </c>
      <c r="H2339" s="681" t="s">
        <v>5619</v>
      </c>
      <c r="I2339" s="682">
        <v>33</v>
      </c>
    </row>
    <row r="2340" spans="2:9">
      <c r="B2340" s="681" t="s">
        <v>5631</v>
      </c>
      <c r="C2340" s="681" t="s">
        <v>5616</v>
      </c>
      <c r="D2340" s="681" t="s">
        <v>975</v>
      </c>
      <c r="E2340" s="681" t="s">
        <v>5632</v>
      </c>
      <c r="F2340" s="681" t="s">
        <v>1258</v>
      </c>
      <c r="G2340" s="681" t="s">
        <v>5629</v>
      </c>
      <c r="H2340" s="681" t="s">
        <v>5619</v>
      </c>
      <c r="I2340" s="682">
        <v>12.6</v>
      </c>
    </row>
    <row r="2341" spans="2:9">
      <c r="B2341" s="681" t="s">
        <v>5633</v>
      </c>
      <c r="C2341" s="681" t="s">
        <v>5616</v>
      </c>
      <c r="D2341" s="681" t="s">
        <v>975</v>
      </c>
      <c r="E2341" s="681" t="s">
        <v>3982</v>
      </c>
      <c r="F2341" s="681" t="s">
        <v>1258</v>
      </c>
      <c r="G2341" s="681" t="s">
        <v>5629</v>
      </c>
      <c r="H2341" s="681" t="s">
        <v>5619</v>
      </c>
      <c r="I2341" s="682">
        <v>4.5999999999999996</v>
      </c>
    </row>
    <row r="2342" spans="2:9">
      <c r="B2342" s="681" t="s">
        <v>5634</v>
      </c>
      <c r="C2342" s="681" t="s">
        <v>5616</v>
      </c>
      <c r="D2342" s="681" t="s">
        <v>975</v>
      </c>
      <c r="E2342" s="681" t="s">
        <v>5635</v>
      </c>
      <c r="F2342" s="681" t="s">
        <v>946</v>
      </c>
      <c r="G2342" s="681" t="s">
        <v>5618</v>
      </c>
      <c r="H2342" s="681" t="s">
        <v>5636</v>
      </c>
      <c r="I2342" s="682">
        <v>13.9</v>
      </c>
    </row>
    <row r="2343" spans="2:9">
      <c r="B2343" s="681" t="s">
        <v>5637</v>
      </c>
      <c r="C2343" s="681" t="s">
        <v>5616</v>
      </c>
      <c r="D2343" s="681" t="s">
        <v>975</v>
      </c>
      <c r="E2343" s="681" t="s">
        <v>5638</v>
      </c>
      <c r="F2343" s="681" t="s">
        <v>946</v>
      </c>
      <c r="G2343" s="681" t="s">
        <v>5618</v>
      </c>
      <c r="H2343" s="681" t="s">
        <v>5636</v>
      </c>
      <c r="I2343" s="682">
        <v>22</v>
      </c>
    </row>
    <row r="2344" spans="2:9">
      <c r="B2344" s="681" t="s">
        <v>5639</v>
      </c>
      <c r="C2344" s="681" t="s">
        <v>5616</v>
      </c>
      <c r="D2344" s="681" t="s">
        <v>975</v>
      </c>
      <c r="E2344" s="681" t="s">
        <v>5640</v>
      </c>
      <c r="F2344" s="681" t="s">
        <v>946</v>
      </c>
      <c r="G2344" s="681" t="s">
        <v>5618</v>
      </c>
      <c r="H2344" s="681" t="s">
        <v>5636</v>
      </c>
      <c r="I2344" s="682">
        <v>16.600000000000001</v>
      </c>
    </row>
    <row r="2345" spans="2:9">
      <c r="B2345" s="681" t="s">
        <v>5641</v>
      </c>
      <c r="C2345" s="681" t="s">
        <v>5616</v>
      </c>
      <c r="D2345" s="681" t="s">
        <v>975</v>
      </c>
      <c r="E2345" s="681" t="s">
        <v>5642</v>
      </c>
      <c r="F2345" s="681" t="s">
        <v>946</v>
      </c>
      <c r="G2345" s="681" t="s">
        <v>5622</v>
      </c>
      <c r="H2345" s="681" t="s">
        <v>5636</v>
      </c>
      <c r="I2345" s="682">
        <v>240</v>
      </c>
    </row>
    <row r="2346" spans="2:9">
      <c r="B2346" s="681" t="s">
        <v>5643</v>
      </c>
      <c r="C2346" s="681" t="s">
        <v>5616</v>
      </c>
      <c r="D2346" s="681" t="s">
        <v>975</v>
      </c>
      <c r="E2346" s="681" t="s">
        <v>5644</v>
      </c>
      <c r="F2346" s="681" t="s">
        <v>946</v>
      </c>
      <c r="G2346" s="681" t="s">
        <v>5622</v>
      </c>
      <c r="H2346" s="681" t="s">
        <v>5636</v>
      </c>
      <c r="I2346" s="682">
        <v>12.3</v>
      </c>
    </row>
    <row r="2347" spans="2:9">
      <c r="B2347" s="681" t="s">
        <v>5645</v>
      </c>
      <c r="C2347" s="681" t="s">
        <v>5616</v>
      </c>
      <c r="D2347" s="681" t="s">
        <v>975</v>
      </c>
      <c r="E2347" s="681" t="s">
        <v>5646</v>
      </c>
      <c r="F2347" s="681" t="s">
        <v>946</v>
      </c>
      <c r="G2347" s="681" t="s">
        <v>5622</v>
      </c>
      <c r="H2347" s="681" t="s">
        <v>5636</v>
      </c>
      <c r="I2347" s="682">
        <v>83</v>
      </c>
    </row>
    <row r="2348" spans="2:9">
      <c r="B2348" s="681" t="s">
        <v>5647</v>
      </c>
      <c r="C2348" s="681" t="s">
        <v>5616</v>
      </c>
      <c r="D2348" s="681" t="s">
        <v>975</v>
      </c>
      <c r="E2348" s="681" t="s">
        <v>5648</v>
      </c>
      <c r="F2348" s="681" t="s">
        <v>1258</v>
      </c>
      <c r="G2348" s="681" t="s">
        <v>5649</v>
      </c>
      <c r="H2348" s="681" t="s">
        <v>5636</v>
      </c>
      <c r="I2348" s="682">
        <v>19</v>
      </c>
    </row>
    <row r="2349" spans="2:9">
      <c r="B2349" s="681" t="s">
        <v>5650</v>
      </c>
      <c r="C2349" s="681" t="s">
        <v>5616</v>
      </c>
      <c r="D2349" s="681" t="s">
        <v>975</v>
      </c>
      <c r="E2349" s="681" t="s">
        <v>5651</v>
      </c>
      <c r="F2349" s="681" t="s">
        <v>1258</v>
      </c>
      <c r="G2349" s="681" t="s">
        <v>5649</v>
      </c>
      <c r="H2349" s="681" t="s">
        <v>5636</v>
      </c>
      <c r="I2349" s="682">
        <v>36</v>
      </c>
    </row>
    <row r="2350" spans="2:9">
      <c r="B2350" s="681" t="s">
        <v>5652</v>
      </c>
      <c r="C2350" s="681" t="s">
        <v>5616</v>
      </c>
      <c r="D2350" s="681" t="s">
        <v>975</v>
      </c>
      <c r="E2350" s="681" t="s">
        <v>5653</v>
      </c>
      <c r="F2350" s="681" t="s">
        <v>1258</v>
      </c>
      <c r="G2350" s="681" t="s">
        <v>5649</v>
      </c>
      <c r="H2350" s="681" t="s">
        <v>5636</v>
      </c>
      <c r="I2350" s="682">
        <v>6</v>
      </c>
    </row>
    <row r="2351" spans="2:9">
      <c r="B2351" s="681" t="s">
        <v>5654</v>
      </c>
      <c r="C2351" s="681" t="s">
        <v>5616</v>
      </c>
      <c r="D2351" s="681" t="s">
        <v>975</v>
      </c>
      <c r="E2351" s="681" t="s">
        <v>5655</v>
      </c>
      <c r="F2351" s="681" t="s">
        <v>946</v>
      </c>
      <c r="G2351" s="681" t="s">
        <v>5618</v>
      </c>
      <c r="H2351" s="681" t="s">
        <v>5656</v>
      </c>
      <c r="I2351" s="682">
        <v>3</v>
      </c>
    </row>
    <row r="2352" spans="2:9">
      <c r="B2352" s="681" t="s">
        <v>5657</v>
      </c>
      <c r="C2352" s="681" t="s">
        <v>5616</v>
      </c>
      <c r="D2352" s="681" t="s">
        <v>975</v>
      </c>
      <c r="E2352" s="681" t="s">
        <v>5658</v>
      </c>
      <c r="F2352" s="681" t="s">
        <v>946</v>
      </c>
      <c r="G2352" s="681" t="s">
        <v>5618</v>
      </c>
      <c r="H2352" s="681" t="s">
        <v>5656</v>
      </c>
      <c r="I2352" s="682">
        <v>20</v>
      </c>
    </row>
    <row r="2353" spans="2:9">
      <c r="B2353" s="681" t="s">
        <v>5659</v>
      </c>
      <c r="C2353" s="681" t="s">
        <v>5616</v>
      </c>
      <c r="D2353" s="681" t="s">
        <v>975</v>
      </c>
      <c r="E2353" s="681" t="s">
        <v>5660</v>
      </c>
      <c r="F2353" s="681" t="s">
        <v>946</v>
      </c>
      <c r="G2353" s="681" t="s">
        <v>5618</v>
      </c>
      <c r="H2353" s="681" t="s">
        <v>5656</v>
      </c>
      <c r="I2353" s="682">
        <v>21.5</v>
      </c>
    </row>
    <row r="2354" spans="2:9">
      <c r="B2354" s="681" t="s">
        <v>5661</v>
      </c>
      <c r="C2354" s="681" t="s">
        <v>5616</v>
      </c>
      <c r="D2354" s="681" t="s">
        <v>975</v>
      </c>
      <c r="E2354" s="681" t="s">
        <v>5662</v>
      </c>
      <c r="F2354" s="681" t="s">
        <v>946</v>
      </c>
      <c r="G2354" s="681" t="s">
        <v>5618</v>
      </c>
      <c r="H2354" s="681" t="s">
        <v>5656</v>
      </c>
      <c r="I2354" s="682">
        <v>17.2</v>
      </c>
    </row>
    <row r="2355" spans="2:9">
      <c r="B2355" s="681" t="s">
        <v>5663</v>
      </c>
      <c r="C2355" s="681" t="s">
        <v>5616</v>
      </c>
      <c r="D2355" s="681" t="s">
        <v>975</v>
      </c>
      <c r="E2355" s="681" t="s">
        <v>5664</v>
      </c>
      <c r="F2355" s="681" t="s">
        <v>946</v>
      </c>
      <c r="G2355" s="681" t="s">
        <v>5618</v>
      </c>
      <c r="H2355" s="681" t="s">
        <v>5656</v>
      </c>
      <c r="I2355" s="682">
        <v>9</v>
      </c>
    </row>
    <row r="2356" spans="2:9">
      <c r="B2356" s="681" t="s">
        <v>5665</v>
      </c>
      <c r="C2356" s="681" t="s">
        <v>5616</v>
      </c>
      <c r="D2356" s="681" t="s">
        <v>975</v>
      </c>
      <c r="E2356" s="681" t="s">
        <v>5666</v>
      </c>
      <c r="F2356" s="681" t="s">
        <v>946</v>
      </c>
      <c r="G2356" s="681" t="s">
        <v>5618</v>
      </c>
      <c r="H2356" s="681" t="s">
        <v>5656</v>
      </c>
      <c r="I2356" s="682">
        <v>40</v>
      </c>
    </row>
    <row r="2357" spans="2:9">
      <c r="B2357" s="681" t="s">
        <v>5667</v>
      </c>
      <c r="C2357" s="681" t="s">
        <v>5616</v>
      </c>
      <c r="D2357" s="681" t="s">
        <v>975</v>
      </c>
      <c r="E2357" s="681" t="s">
        <v>5468</v>
      </c>
      <c r="F2357" s="681" t="s">
        <v>946</v>
      </c>
      <c r="G2357" s="681" t="s">
        <v>5618</v>
      </c>
      <c r="H2357" s="681" t="s">
        <v>5656</v>
      </c>
      <c r="I2357" s="682">
        <v>6.4</v>
      </c>
    </row>
    <row r="2358" spans="2:9">
      <c r="B2358" s="681" t="s">
        <v>5668</v>
      </c>
      <c r="C2358" s="681" t="s">
        <v>5616</v>
      </c>
      <c r="D2358" s="681" t="s">
        <v>975</v>
      </c>
      <c r="E2358" s="681" t="s">
        <v>5669</v>
      </c>
      <c r="F2358" s="681" t="s">
        <v>946</v>
      </c>
      <c r="G2358" s="681" t="s">
        <v>5618</v>
      </c>
      <c r="H2358" s="681" t="s">
        <v>5656</v>
      </c>
      <c r="I2358" s="682">
        <v>12.8</v>
      </c>
    </row>
    <row r="2359" spans="2:9">
      <c r="B2359" s="681" t="s">
        <v>5670</v>
      </c>
      <c r="C2359" s="681" t="s">
        <v>5616</v>
      </c>
      <c r="D2359" s="681" t="s">
        <v>975</v>
      </c>
      <c r="E2359" s="681" t="s">
        <v>5671</v>
      </c>
      <c r="F2359" s="681" t="s">
        <v>946</v>
      </c>
      <c r="G2359" s="681" t="s">
        <v>5618</v>
      </c>
      <c r="H2359" s="681" t="s">
        <v>5656</v>
      </c>
      <c r="I2359" s="682">
        <v>22</v>
      </c>
    </row>
    <row r="2360" spans="2:9">
      <c r="B2360" s="681" t="s">
        <v>5672</v>
      </c>
      <c r="C2360" s="681" t="s">
        <v>5616</v>
      </c>
      <c r="D2360" s="681" t="s">
        <v>975</v>
      </c>
      <c r="E2360" s="681" t="s">
        <v>5673</v>
      </c>
      <c r="F2360" s="681" t="s">
        <v>946</v>
      </c>
      <c r="G2360" s="681" t="s">
        <v>5618</v>
      </c>
      <c r="H2360" s="681" t="s">
        <v>5656</v>
      </c>
      <c r="I2360" s="682">
        <v>40.700000000000003</v>
      </c>
    </row>
    <row r="2361" spans="2:9">
      <c r="B2361" s="681" t="s">
        <v>5674</v>
      </c>
      <c r="C2361" s="681" t="s">
        <v>5616</v>
      </c>
      <c r="D2361" s="681" t="s">
        <v>975</v>
      </c>
      <c r="E2361" s="681" t="s">
        <v>5675</v>
      </c>
      <c r="F2361" s="681" t="s">
        <v>946</v>
      </c>
      <c r="G2361" s="681" t="s">
        <v>5618</v>
      </c>
      <c r="H2361" s="681" t="s">
        <v>5656</v>
      </c>
      <c r="I2361" s="682">
        <v>58.5</v>
      </c>
    </row>
    <row r="2362" spans="2:9">
      <c r="B2362" s="681" t="s">
        <v>5676</v>
      </c>
      <c r="C2362" s="681" t="s">
        <v>5616</v>
      </c>
      <c r="D2362" s="681" t="s">
        <v>975</v>
      </c>
      <c r="E2362" s="681" t="s">
        <v>1273</v>
      </c>
      <c r="F2362" s="681" t="s">
        <v>946</v>
      </c>
      <c r="G2362" s="681" t="s">
        <v>5618</v>
      </c>
      <c r="H2362" s="681" t="s">
        <v>5656</v>
      </c>
      <c r="I2362" s="682">
        <v>19.7</v>
      </c>
    </row>
    <row r="2363" spans="2:9">
      <c r="B2363" s="681" t="s">
        <v>5677</v>
      </c>
      <c r="C2363" s="681" t="s">
        <v>5616</v>
      </c>
      <c r="D2363" s="681" t="s">
        <v>975</v>
      </c>
      <c r="E2363" s="681" t="s">
        <v>5678</v>
      </c>
      <c r="F2363" s="681" t="s">
        <v>946</v>
      </c>
      <c r="G2363" s="681" t="s">
        <v>5618</v>
      </c>
      <c r="H2363" s="681" t="s">
        <v>5656</v>
      </c>
      <c r="I2363" s="682">
        <v>17.600000000000001</v>
      </c>
    </row>
    <row r="2364" spans="2:9">
      <c r="B2364" s="681" t="s">
        <v>5679</v>
      </c>
      <c r="C2364" s="681" t="s">
        <v>5616</v>
      </c>
      <c r="D2364" s="681" t="s">
        <v>975</v>
      </c>
      <c r="E2364" s="681" t="s">
        <v>5680</v>
      </c>
      <c r="F2364" s="681" t="s">
        <v>946</v>
      </c>
      <c r="G2364" s="681" t="s">
        <v>5618</v>
      </c>
      <c r="H2364" s="681" t="s">
        <v>5656</v>
      </c>
      <c r="I2364" s="682">
        <v>13.2</v>
      </c>
    </row>
    <row r="2365" spans="2:9">
      <c r="B2365" s="681" t="s">
        <v>5681</v>
      </c>
      <c r="C2365" s="681" t="s">
        <v>5616</v>
      </c>
      <c r="D2365" s="681" t="s">
        <v>975</v>
      </c>
      <c r="E2365" s="681" t="s">
        <v>5682</v>
      </c>
      <c r="F2365" s="681" t="s">
        <v>946</v>
      </c>
      <c r="G2365" s="681" t="s">
        <v>5618</v>
      </c>
      <c r="H2365" s="681" t="s">
        <v>5656</v>
      </c>
      <c r="I2365" s="682">
        <v>10.3</v>
      </c>
    </row>
    <row r="2366" spans="2:9">
      <c r="B2366" s="681" t="s">
        <v>5683</v>
      </c>
      <c r="C2366" s="681" t="s">
        <v>5616</v>
      </c>
      <c r="D2366" s="681" t="s">
        <v>975</v>
      </c>
      <c r="E2366" s="681" t="s">
        <v>5684</v>
      </c>
      <c r="F2366" s="681" t="s">
        <v>946</v>
      </c>
      <c r="G2366" s="681" t="s">
        <v>5618</v>
      </c>
      <c r="H2366" s="681" t="s">
        <v>5656</v>
      </c>
      <c r="I2366" s="682">
        <v>2.1</v>
      </c>
    </row>
    <row r="2367" spans="2:9">
      <c r="B2367" s="681" t="s">
        <v>5685</v>
      </c>
      <c r="C2367" s="681" t="s">
        <v>5616</v>
      </c>
      <c r="D2367" s="681" t="s">
        <v>975</v>
      </c>
      <c r="E2367" s="681" t="s">
        <v>5686</v>
      </c>
      <c r="F2367" s="681" t="s">
        <v>946</v>
      </c>
      <c r="G2367" s="681" t="s">
        <v>5618</v>
      </c>
      <c r="H2367" s="681" t="s">
        <v>5656</v>
      </c>
      <c r="I2367" s="682">
        <v>6.8</v>
      </c>
    </row>
    <row r="2368" spans="2:9">
      <c r="B2368" s="681" t="s">
        <v>5687</v>
      </c>
      <c r="C2368" s="681" t="s">
        <v>5616</v>
      </c>
      <c r="D2368" s="681" t="s">
        <v>975</v>
      </c>
      <c r="E2368" s="681" t="s">
        <v>5688</v>
      </c>
      <c r="F2368" s="681" t="s">
        <v>946</v>
      </c>
      <c r="G2368" s="681" t="s">
        <v>5618</v>
      </c>
      <c r="H2368" s="681" t="s">
        <v>5656</v>
      </c>
      <c r="I2368" s="682">
        <v>6.6</v>
      </c>
    </row>
    <row r="2369" spans="2:9">
      <c r="B2369" s="681" t="s">
        <v>5689</v>
      </c>
      <c r="C2369" s="681" t="s">
        <v>5616</v>
      </c>
      <c r="D2369" s="681" t="s">
        <v>975</v>
      </c>
      <c r="E2369" s="681" t="s">
        <v>5690</v>
      </c>
      <c r="F2369" s="681" t="s">
        <v>946</v>
      </c>
      <c r="G2369" s="681" t="s">
        <v>5618</v>
      </c>
      <c r="H2369" s="681" t="s">
        <v>5656</v>
      </c>
      <c r="I2369" s="682">
        <v>4.8</v>
      </c>
    </row>
    <row r="2370" spans="2:9">
      <c r="B2370" s="681" t="s">
        <v>5691</v>
      </c>
      <c r="C2370" s="681" t="s">
        <v>5616</v>
      </c>
      <c r="D2370" s="681" t="s">
        <v>975</v>
      </c>
      <c r="E2370" s="681" t="s">
        <v>5692</v>
      </c>
      <c r="F2370" s="681" t="s">
        <v>946</v>
      </c>
      <c r="G2370" s="681" t="s">
        <v>5618</v>
      </c>
      <c r="H2370" s="681" t="s">
        <v>5656</v>
      </c>
      <c r="I2370" s="682">
        <v>4.3</v>
      </c>
    </row>
    <row r="2371" spans="2:9">
      <c r="B2371" s="681" t="s">
        <v>5693</v>
      </c>
      <c r="C2371" s="681" t="s">
        <v>5616</v>
      </c>
      <c r="D2371" s="681" t="s">
        <v>975</v>
      </c>
      <c r="E2371" s="681" t="s">
        <v>5694</v>
      </c>
      <c r="F2371" s="681" t="s">
        <v>946</v>
      </c>
      <c r="G2371" s="681" t="s">
        <v>5618</v>
      </c>
      <c r="H2371" s="681" t="s">
        <v>5656</v>
      </c>
      <c r="I2371" s="682">
        <v>6.6</v>
      </c>
    </row>
    <row r="2372" spans="2:9">
      <c r="B2372" s="681" t="s">
        <v>5695</v>
      </c>
      <c r="C2372" s="681" t="s">
        <v>5616</v>
      </c>
      <c r="D2372" s="681" t="s">
        <v>975</v>
      </c>
      <c r="E2372" s="681" t="s">
        <v>5696</v>
      </c>
      <c r="F2372" s="681" t="s">
        <v>946</v>
      </c>
      <c r="G2372" s="681" t="s">
        <v>5618</v>
      </c>
      <c r="H2372" s="681" t="s">
        <v>5656</v>
      </c>
      <c r="I2372" s="682">
        <v>9.1999999999999993</v>
      </c>
    </row>
    <row r="2373" spans="2:9">
      <c r="B2373" s="681" t="s">
        <v>5697</v>
      </c>
      <c r="C2373" s="681" t="s">
        <v>5616</v>
      </c>
      <c r="D2373" s="681" t="s">
        <v>975</v>
      </c>
      <c r="E2373" s="681" t="s">
        <v>5698</v>
      </c>
      <c r="F2373" s="681" t="s">
        <v>946</v>
      </c>
      <c r="G2373" s="681" t="s">
        <v>5618</v>
      </c>
      <c r="H2373" s="681" t="s">
        <v>5656</v>
      </c>
      <c r="I2373" s="682">
        <v>11.9</v>
      </c>
    </row>
    <row r="2374" spans="2:9">
      <c r="B2374" s="681" t="s">
        <v>5699</v>
      </c>
      <c r="C2374" s="681" t="s">
        <v>5616</v>
      </c>
      <c r="D2374" s="681" t="s">
        <v>975</v>
      </c>
      <c r="E2374" s="681" t="s">
        <v>5700</v>
      </c>
      <c r="F2374" s="681" t="s">
        <v>946</v>
      </c>
      <c r="G2374" s="681" t="s">
        <v>5618</v>
      </c>
      <c r="H2374" s="681" t="s">
        <v>5656</v>
      </c>
      <c r="I2374" s="682">
        <v>11.5</v>
      </c>
    </row>
    <row r="2375" spans="2:9">
      <c r="B2375" s="681" t="s">
        <v>5701</v>
      </c>
      <c r="C2375" s="681" t="s">
        <v>5616</v>
      </c>
      <c r="D2375" s="681" t="s">
        <v>975</v>
      </c>
      <c r="E2375" s="681" t="s">
        <v>5606</v>
      </c>
      <c r="F2375" s="681" t="s">
        <v>946</v>
      </c>
      <c r="G2375" s="681" t="s">
        <v>5618</v>
      </c>
      <c r="H2375" s="681" t="s">
        <v>5656</v>
      </c>
      <c r="I2375" s="682">
        <v>13.7</v>
      </c>
    </row>
    <row r="2376" spans="2:9">
      <c r="B2376" s="681" t="s">
        <v>5702</v>
      </c>
      <c r="C2376" s="681" t="s">
        <v>5616</v>
      </c>
      <c r="D2376" s="681" t="s">
        <v>975</v>
      </c>
      <c r="E2376" s="681" t="s">
        <v>5703</v>
      </c>
      <c r="F2376" s="681" t="s">
        <v>946</v>
      </c>
      <c r="G2376" s="681" t="s">
        <v>5618</v>
      </c>
      <c r="H2376" s="681" t="s">
        <v>5656</v>
      </c>
      <c r="I2376" s="682">
        <v>13.6</v>
      </c>
    </row>
    <row r="2377" spans="2:9">
      <c r="B2377" s="681" t="s">
        <v>5704</v>
      </c>
      <c r="C2377" s="681" t="s">
        <v>5616</v>
      </c>
      <c r="D2377" s="681" t="s">
        <v>975</v>
      </c>
      <c r="E2377" s="681" t="s">
        <v>5705</v>
      </c>
      <c r="F2377" s="681" t="s">
        <v>1258</v>
      </c>
      <c r="G2377" s="681" t="s">
        <v>5649</v>
      </c>
      <c r="H2377" s="681" t="s">
        <v>5656</v>
      </c>
      <c r="I2377" s="682">
        <v>76</v>
      </c>
    </row>
    <row r="2378" spans="2:9">
      <c r="B2378" s="681" t="s">
        <v>5706</v>
      </c>
      <c r="C2378" s="681" t="s">
        <v>5616</v>
      </c>
      <c r="D2378" s="681" t="s">
        <v>975</v>
      </c>
      <c r="E2378" s="681" t="s">
        <v>1273</v>
      </c>
      <c r="F2378" s="681" t="s">
        <v>1258</v>
      </c>
      <c r="G2378" s="681" t="s">
        <v>5649</v>
      </c>
      <c r="H2378" s="681" t="s">
        <v>5656</v>
      </c>
      <c r="I2378" s="682">
        <v>8.4</v>
      </c>
    </row>
    <row r="2379" spans="2:9">
      <c r="B2379" s="681" t="s">
        <v>5707</v>
      </c>
      <c r="C2379" s="681" t="s">
        <v>5616</v>
      </c>
      <c r="D2379" s="681" t="s">
        <v>975</v>
      </c>
      <c r="E2379" s="681" t="s">
        <v>5708</v>
      </c>
      <c r="F2379" s="681" t="s">
        <v>1258</v>
      </c>
      <c r="G2379" s="681" t="s">
        <v>5709</v>
      </c>
      <c r="H2379" s="681" t="s">
        <v>5656</v>
      </c>
      <c r="I2379" s="682">
        <v>15.5</v>
      </c>
    </row>
    <row r="2380" spans="2:9">
      <c r="B2380" s="681" t="s">
        <v>5710</v>
      </c>
      <c r="C2380" s="681" t="s">
        <v>5616</v>
      </c>
      <c r="D2380" s="681" t="s">
        <v>975</v>
      </c>
      <c r="E2380" s="681" t="s">
        <v>5711</v>
      </c>
      <c r="F2380" s="681" t="s">
        <v>1258</v>
      </c>
      <c r="G2380" s="681" t="s">
        <v>5709</v>
      </c>
      <c r="H2380" s="681" t="s">
        <v>5656</v>
      </c>
      <c r="I2380" s="682">
        <v>22.7</v>
      </c>
    </row>
    <row r="2381" spans="2:9">
      <c r="B2381" s="681" t="s">
        <v>5712</v>
      </c>
      <c r="C2381" s="681" t="s">
        <v>5616</v>
      </c>
      <c r="D2381" s="681" t="s">
        <v>975</v>
      </c>
      <c r="E2381" s="681" t="s">
        <v>5713</v>
      </c>
      <c r="F2381" s="681" t="s">
        <v>1258</v>
      </c>
      <c r="G2381" s="681" t="s">
        <v>5709</v>
      </c>
      <c r="H2381" s="681" t="s">
        <v>5656</v>
      </c>
      <c r="I2381" s="682">
        <v>7.1</v>
      </c>
    </row>
    <row r="2382" spans="2:9">
      <c r="B2382" s="681" t="s">
        <v>5714</v>
      </c>
      <c r="C2382" s="681" t="s">
        <v>5616</v>
      </c>
      <c r="D2382" s="681" t="s">
        <v>975</v>
      </c>
      <c r="E2382" s="681" t="s">
        <v>5715</v>
      </c>
      <c r="F2382" s="681" t="s">
        <v>1258</v>
      </c>
      <c r="G2382" s="681" t="s">
        <v>5629</v>
      </c>
      <c r="H2382" s="681" t="s">
        <v>5656</v>
      </c>
      <c r="I2382" s="682">
        <v>12.6</v>
      </c>
    </row>
    <row r="2383" spans="2:9">
      <c r="B2383" s="681" t="s">
        <v>5716</v>
      </c>
      <c r="C2383" s="681" t="s">
        <v>5616</v>
      </c>
      <c r="D2383" s="681" t="s">
        <v>975</v>
      </c>
      <c r="E2383" s="681" t="s">
        <v>5717</v>
      </c>
      <c r="F2383" s="681" t="s">
        <v>1258</v>
      </c>
      <c r="G2383" s="681" t="s">
        <v>5629</v>
      </c>
      <c r="H2383" s="681" t="s">
        <v>5656</v>
      </c>
      <c r="I2383" s="682">
        <v>15.3</v>
      </c>
    </row>
    <row r="2384" spans="2:9">
      <c r="B2384" s="681" t="s">
        <v>5718</v>
      </c>
      <c r="C2384" s="681" t="s">
        <v>5616</v>
      </c>
      <c r="D2384" s="681" t="s">
        <v>975</v>
      </c>
      <c r="E2384" s="681" t="s">
        <v>5719</v>
      </c>
      <c r="F2384" s="681" t="s">
        <v>1258</v>
      </c>
      <c r="G2384" s="681" t="s">
        <v>5629</v>
      </c>
      <c r="H2384" s="681" t="s">
        <v>5656</v>
      </c>
      <c r="I2384" s="682">
        <v>45.6</v>
      </c>
    </row>
    <row r="2385" spans="2:9">
      <c r="B2385" s="681" t="s">
        <v>5720</v>
      </c>
      <c r="C2385" s="681" t="s">
        <v>5616</v>
      </c>
      <c r="D2385" s="681" t="s">
        <v>975</v>
      </c>
      <c r="E2385" s="681" t="s">
        <v>5721</v>
      </c>
      <c r="F2385" s="681" t="s">
        <v>1258</v>
      </c>
      <c r="G2385" s="681" t="s">
        <v>5629</v>
      </c>
      <c r="H2385" s="681" t="s">
        <v>5656</v>
      </c>
      <c r="I2385" s="682">
        <v>2.2000000000000002</v>
      </c>
    </row>
    <row r="2386" spans="2:9">
      <c r="B2386" s="681" t="s">
        <v>5722</v>
      </c>
      <c r="C2386" s="681" t="s">
        <v>5616</v>
      </c>
      <c r="D2386" s="681" t="s">
        <v>975</v>
      </c>
      <c r="E2386" s="681" t="s">
        <v>5723</v>
      </c>
      <c r="F2386" s="681" t="s">
        <v>1258</v>
      </c>
      <c r="G2386" s="681" t="s">
        <v>5629</v>
      </c>
      <c r="H2386" s="681" t="s">
        <v>5656</v>
      </c>
      <c r="I2386" s="682">
        <v>8.5</v>
      </c>
    </row>
    <row r="2387" spans="2:9">
      <c r="B2387" s="681" t="s">
        <v>5724</v>
      </c>
      <c r="C2387" s="681" t="s">
        <v>5616</v>
      </c>
      <c r="D2387" s="681" t="s">
        <v>975</v>
      </c>
      <c r="E2387" s="681" t="s">
        <v>1638</v>
      </c>
      <c r="F2387" s="681" t="s">
        <v>1258</v>
      </c>
      <c r="G2387" s="681" t="s">
        <v>5629</v>
      </c>
      <c r="H2387" s="681" t="s">
        <v>5656</v>
      </c>
      <c r="I2387" s="682">
        <v>4</v>
      </c>
    </row>
    <row r="2388" spans="2:9">
      <c r="B2388" s="681" t="s">
        <v>5725</v>
      </c>
      <c r="C2388" s="681" t="s">
        <v>5726</v>
      </c>
      <c r="D2388" s="681" t="s">
        <v>975</v>
      </c>
      <c r="E2388" s="681" t="s">
        <v>5727</v>
      </c>
      <c r="F2388" s="681" t="s">
        <v>1258</v>
      </c>
      <c r="G2388" s="681" t="s">
        <v>5728</v>
      </c>
      <c r="H2388" s="681" t="s">
        <v>5729</v>
      </c>
      <c r="I2388" s="682">
        <v>7.5</v>
      </c>
    </row>
    <row r="2389" spans="2:9">
      <c r="B2389" s="681" t="s">
        <v>5730</v>
      </c>
      <c r="C2389" s="681" t="s">
        <v>5726</v>
      </c>
      <c r="D2389" s="681" t="s">
        <v>975</v>
      </c>
      <c r="E2389" s="681" t="s">
        <v>5731</v>
      </c>
      <c r="F2389" s="681" t="s">
        <v>1258</v>
      </c>
      <c r="G2389" s="681" t="s">
        <v>5728</v>
      </c>
      <c r="H2389" s="681" t="s">
        <v>5729</v>
      </c>
      <c r="I2389" s="682">
        <v>2.6</v>
      </c>
    </row>
    <row r="2390" spans="2:9">
      <c r="B2390" s="681" t="s">
        <v>5732</v>
      </c>
      <c r="C2390" s="681" t="s">
        <v>5726</v>
      </c>
      <c r="D2390" s="681" t="s">
        <v>975</v>
      </c>
      <c r="E2390" s="681" t="s">
        <v>5733</v>
      </c>
      <c r="F2390" s="681" t="s">
        <v>1258</v>
      </c>
      <c r="G2390" s="681" t="s">
        <v>5728</v>
      </c>
      <c r="H2390" s="681" t="s">
        <v>5729</v>
      </c>
      <c r="I2390" s="682">
        <v>3.6</v>
      </c>
    </row>
    <row r="2391" spans="2:9">
      <c r="B2391" s="681" t="s">
        <v>5734</v>
      </c>
      <c r="C2391" s="681" t="s">
        <v>5726</v>
      </c>
      <c r="D2391" s="681" t="s">
        <v>975</v>
      </c>
      <c r="E2391" s="681" t="s">
        <v>2856</v>
      </c>
      <c r="F2391" s="681" t="s">
        <v>1258</v>
      </c>
      <c r="G2391" s="681" t="s">
        <v>5728</v>
      </c>
      <c r="H2391" s="681" t="s">
        <v>5729</v>
      </c>
      <c r="I2391" s="682">
        <v>5.8</v>
      </c>
    </row>
    <row r="2392" spans="2:9">
      <c r="B2392" s="681" t="s">
        <v>5735</v>
      </c>
      <c r="C2392" s="681" t="s">
        <v>5726</v>
      </c>
      <c r="D2392" s="681" t="s">
        <v>975</v>
      </c>
      <c r="E2392" s="681" t="s">
        <v>5736</v>
      </c>
      <c r="F2392" s="681" t="s">
        <v>1258</v>
      </c>
      <c r="G2392" s="681" t="s">
        <v>5728</v>
      </c>
      <c r="H2392" s="681" t="s">
        <v>5729</v>
      </c>
      <c r="I2392" s="682">
        <v>2</v>
      </c>
    </row>
    <row r="2393" spans="2:9">
      <c r="B2393" s="681" t="s">
        <v>5737</v>
      </c>
      <c r="C2393" s="681" t="s">
        <v>5726</v>
      </c>
      <c r="D2393" s="681" t="s">
        <v>975</v>
      </c>
      <c r="E2393" s="681" t="s">
        <v>5738</v>
      </c>
      <c r="F2393" s="681" t="s">
        <v>1258</v>
      </c>
      <c r="G2393" s="681" t="s">
        <v>5728</v>
      </c>
      <c r="H2393" s="681" t="s">
        <v>5729</v>
      </c>
      <c r="I2393" s="682">
        <v>3.56</v>
      </c>
    </row>
    <row r="2394" spans="2:9">
      <c r="B2394" s="681" t="s">
        <v>5739</v>
      </c>
      <c r="C2394" s="681" t="s">
        <v>5726</v>
      </c>
      <c r="D2394" s="681" t="s">
        <v>975</v>
      </c>
      <c r="E2394" s="681" t="s">
        <v>5740</v>
      </c>
      <c r="F2394" s="681" t="s">
        <v>1258</v>
      </c>
      <c r="G2394" s="681" t="s">
        <v>5728</v>
      </c>
      <c r="H2394" s="681" t="s">
        <v>5729</v>
      </c>
      <c r="I2394" s="682">
        <v>2.7</v>
      </c>
    </row>
    <row r="2395" spans="2:9">
      <c r="B2395" s="681" t="s">
        <v>5741</v>
      </c>
      <c r="C2395" s="681" t="s">
        <v>5726</v>
      </c>
      <c r="D2395" s="681" t="s">
        <v>975</v>
      </c>
      <c r="E2395" s="681" t="s">
        <v>5742</v>
      </c>
      <c r="F2395" s="681" t="s">
        <v>1258</v>
      </c>
      <c r="G2395" s="681" t="s">
        <v>5728</v>
      </c>
      <c r="H2395" s="681" t="s">
        <v>5729</v>
      </c>
      <c r="I2395" s="682">
        <v>4.5</v>
      </c>
    </row>
    <row r="2396" spans="2:9">
      <c r="B2396" s="681" t="s">
        <v>5743</v>
      </c>
      <c r="C2396" s="681" t="s">
        <v>5726</v>
      </c>
      <c r="D2396" s="681" t="s">
        <v>975</v>
      </c>
      <c r="E2396" s="681" t="s">
        <v>5744</v>
      </c>
      <c r="F2396" s="681" t="s">
        <v>1258</v>
      </c>
      <c r="G2396" s="681" t="s">
        <v>5728</v>
      </c>
      <c r="H2396" s="681" t="s">
        <v>5729</v>
      </c>
      <c r="I2396" s="682">
        <v>4.5</v>
      </c>
    </row>
    <row r="2397" spans="2:9">
      <c r="B2397" s="681" t="s">
        <v>5745</v>
      </c>
      <c r="C2397" s="681" t="s">
        <v>5746</v>
      </c>
      <c r="D2397" s="681" t="s">
        <v>975</v>
      </c>
      <c r="E2397" s="681" t="s">
        <v>5747</v>
      </c>
      <c r="F2397" s="681" t="s">
        <v>946</v>
      </c>
      <c r="G2397" s="681" t="s">
        <v>5748</v>
      </c>
      <c r="H2397" s="681" t="s">
        <v>5749</v>
      </c>
      <c r="I2397" s="682">
        <v>25</v>
      </c>
    </row>
    <row r="2398" spans="2:9">
      <c r="B2398" s="681" t="s">
        <v>5750</v>
      </c>
      <c r="C2398" s="681" t="s">
        <v>5746</v>
      </c>
      <c r="D2398" s="681" t="s">
        <v>975</v>
      </c>
      <c r="E2398" s="681" t="s">
        <v>5751</v>
      </c>
      <c r="F2398" s="681" t="s">
        <v>946</v>
      </c>
      <c r="G2398" s="681" t="s">
        <v>5748</v>
      </c>
      <c r="H2398" s="681" t="s">
        <v>5749</v>
      </c>
      <c r="I2398" s="682">
        <v>29.5</v>
      </c>
    </row>
    <row r="2399" spans="2:9">
      <c r="B2399" s="681" t="s">
        <v>5752</v>
      </c>
      <c r="C2399" s="681" t="s">
        <v>5746</v>
      </c>
      <c r="D2399" s="681" t="s">
        <v>975</v>
      </c>
      <c r="E2399" s="681" t="s">
        <v>5753</v>
      </c>
      <c r="F2399" s="681" t="s">
        <v>946</v>
      </c>
      <c r="G2399" s="681" t="s">
        <v>5748</v>
      </c>
      <c r="H2399" s="681" t="s">
        <v>5749</v>
      </c>
      <c r="I2399" s="682">
        <v>16</v>
      </c>
    </row>
    <row r="2400" spans="2:9">
      <c r="B2400" s="681" t="s">
        <v>5754</v>
      </c>
      <c r="C2400" s="681" t="s">
        <v>5746</v>
      </c>
      <c r="D2400" s="681" t="s">
        <v>975</v>
      </c>
      <c r="E2400" s="681" t="s">
        <v>5755</v>
      </c>
      <c r="F2400" s="681" t="s">
        <v>1258</v>
      </c>
      <c r="G2400" s="681" t="s">
        <v>5756</v>
      </c>
      <c r="H2400" s="681" t="s">
        <v>5757</v>
      </c>
      <c r="I2400" s="682">
        <v>5.4</v>
      </c>
    </row>
    <row r="2401" spans="2:9">
      <c r="B2401" s="681" t="s">
        <v>5758</v>
      </c>
      <c r="C2401" s="681" t="s">
        <v>5746</v>
      </c>
      <c r="D2401" s="681" t="s">
        <v>975</v>
      </c>
      <c r="E2401" s="681" t="s">
        <v>5759</v>
      </c>
      <c r="F2401" s="681" t="s">
        <v>1258</v>
      </c>
      <c r="G2401" s="681" t="s">
        <v>5756</v>
      </c>
      <c r="H2401" s="681" t="s">
        <v>5757</v>
      </c>
      <c r="I2401" s="682">
        <v>7.9</v>
      </c>
    </row>
    <row r="2402" spans="2:9">
      <c r="B2402" s="681" t="s">
        <v>5760</v>
      </c>
      <c r="C2402" s="681" t="s">
        <v>5746</v>
      </c>
      <c r="D2402" s="681" t="s">
        <v>975</v>
      </c>
      <c r="E2402" s="681" t="s">
        <v>5761</v>
      </c>
      <c r="F2402" s="681" t="s">
        <v>1258</v>
      </c>
      <c r="G2402" s="681" t="s">
        <v>5762</v>
      </c>
      <c r="H2402" s="681" t="s">
        <v>5763</v>
      </c>
      <c r="I2402" s="682">
        <v>9.4</v>
      </c>
    </row>
    <row r="2403" spans="2:9">
      <c r="B2403" s="681" t="s">
        <v>5764</v>
      </c>
      <c r="C2403" s="681" t="s">
        <v>5746</v>
      </c>
      <c r="D2403" s="681" t="s">
        <v>975</v>
      </c>
      <c r="E2403" s="681" t="s">
        <v>5765</v>
      </c>
      <c r="F2403" s="681" t="s">
        <v>1258</v>
      </c>
      <c r="G2403" s="681" t="s">
        <v>5762</v>
      </c>
      <c r="H2403" s="681" t="s">
        <v>5763</v>
      </c>
      <c r="I2403" s="682">
        <v>9.4</v>
      </c>
    </row>
    <row r="2404" spans="2:9">
      <c r="B2404" s="681" t="s">
        <v>5766</v>
      </c>
      <c r="C2404" s="681" t="s">
        <v>2901</v>
      </c>
      <c r="D2404" s="681" t="s">
        <v>975</v>
      </c>
      <c r="E2404" s="681" t="s">
        <v>5767</v>
      </c>
      <c r="F2404" s="681" t="s">
        <v>1258</v>
      </c>
      <c r="G2404" s="681" t="s">
        <v>2930</v>
      </c>
      <c r="H2404" s="681" t="s">
        <v>1472</v>
      </c>
      <c r="I2404" s="682">
        <v>19.600000000000001</v>
      </c>
    </row>
    <row r="2405" spans="2:9">
      <c r="B2405" s="681" t="s">
        <v>5768</v>
      </c>
      <c r="C2405" s="681" t="s">
        <v>3574</v>
      </c>
      <c r="D2405" s="681" t="s">
        <v>975</v>
      </c>
      <c r="E2405" s="681" t="s">
        <v>5769</v>
      </c>
      <c r="F2405" s="681" t="s">
        <v>1258</v>
      </c>
      <c r="G2405" s="681" t="s">
        <v>3755</v>
      </c>
      <c r="H2405" s="681" t="s">
        <v>3108</v>
      </c>
      <c r="I2405" s="682">
        <v>25.8</v>
      </c>
    </row>
    <row r="2406" spans="2:9">
      <c r="B2406" s="681" t="s">
        <v>5770</v>
      </c>
      <c r="C2406" s="681" t="s">
        <v>2988</v>
      </c>
      <c r="D2406" s="681" t="s">
        <v>975</v>
      </c>
      <c r="E2406" s="681" t="s">
        <v>4697</v>
      </c>
      <c r="F2406" s="681" t="s">
        <v>1258</v>
      </c>
      <c r="G2406" s="681" t="s">
        <v>3345</v>
      </c>
      <c r="H2406" s="681" t="s">
        <v>2064</v>
      </c>
      <c r="I2406" s="682">
        <v>12.7</v>
      </c>
    </row>
    <row r="2407" spans="2:9">
      <c r="B2407" s="681" t="s">
        <v>5771</v>
      </c>
      <c r="C2407" s="681" t="s">
        <v>4402</v>
      </c>
      <c r="D2407" s="681" t="s">
        <v>975</v>
      </c>
      <c r="E2407" s="681" t="s">
        <v>5772</v>
      </c>
      <c r="F2407" s="681" t="s">
        <v>977</v>
      </c>
      <c r="G2407" s="681" t="s">
        <v>1989</v>
      </c>
      <c r="H2407" s="681" t="s">
        <v>4513</v>
      </c>
      <c r="I2407" s="682">
        <v>31.6</v>
      </c>
    </row>
    <row r="2408" spans="2:9">
      <c r="B2408" s="681" t="s">
        <v>5773</v>
      </c>
      <c r="C2408" s="681" t="s">
        <v>4808</v>
      </c>
      <c r="D2408" s="681" t="s">
        <v>975</v>
      </c>
      <c r="E2408" s="681" t="s">
        <v>5774</v>
      </c>
      <c r="F2408" s="681" t="s">
        <v>1258</v>
      </c>
      <c r="G2408" s="681" t="s">
        <v>5025</v>
      </c>
      <c r="H2408" s="681" t="s">
        <v>4811</v>
      </c>
      <c r="I2408" s="682">
        <v>39.5</v>
      </c>
    </row>
    <row r="2409" spans="2:9">
      <c r="B2409" s="681" t="s">
        <v>5775</v>
      </c>
      <c r="C2409" s="681" t="s">
        <v>4808</v>
      </c>
      <c r="D2409" s="681" t="s">
        <v>975</v>
      </c>
      <c r="E2409" s="681" t="s">
        <v>5776</v>
      </c>
      <c r="F2409" s="681" t="s">
        <v>1258</v>
      </c>
      <c r="G2409" s="681" t="s">
        <v>5025</v>
      </c>
      <c r="H2409" s="681" t="s">
        <v>4811</v>
      </c>
      <c r="I2409" s="682">
        <v>36</v>
      </c>
    </row>
    <row r="2410" spans="2:9">
      <c r="B2410" s="681" t="s">
        <v>5777</v>
      </c>
      <c r="C2410" s="681" t="s">
        <v>4808</v>
      </c>
      <c r="D2410" s="681" t="s">
        <v>975</v>
      </c>
      <c r="E2410" s="681" t="s">
        <v>5778</v>
      </c>
      <c r="F2410" s="681" t="s">
        <v>1258</v>
      </c>
      <c r="G2410" s="681" t="s">
        <v>5025</v>
      </c>
      <c r="H2410" s="681" t="s">
        <v>4811</v>
      </c>
      <c r="I2410" s="682">
        <v>15</v>
      </c>
    </row>
    <row r="2411" spans="2:9">
      <c r="B2411" s="681" t="s">
        <v>5779</v>
      </c>
      <c r="C2411" s="681" t="s">
        <v>4808</v>
      </c>
      <c r="D2411" s="681" t="s">
        <v>975</v>
      </c>
      <c r="E2411" s="681" t="s">
        <v>5780</v>
      </c>
      <c r="F2411" s="681" t="s">
        <v>1258</v>
      </c>
      <c r="G2411" s="681" t="s">
        <v>5066</v>
      </c>
      <c r="H2411" s="681" t="s">
        <v>4811</v>
      </c>
      <c r="I2411" s="682">
        <v>32</v>
      </c>
    </row>
    <row r="2412" spans="2:9">
      <c r="B2412" s="681" t="s">
        <v>5781</v>
      </c>
      <c r="C2412" s="681" t="s">
        <v>4808</v>
      </c>
      <c r="D2412" s="681" t="s">
        <v>975</v>
      </c>
      <c r="E2412" s="681" t="s">
        <v>5782</v>
      </c>
      <c r="F2412" s="681" t="s">
        <v>1258</v>
      </c>
      <c r="G2412" s="681" t="s">
        <v>5066</v>
      </c>
      <c r="H2412" s="681" t="s">
        <v>4811</v>
      </c>
      <c r="I2412" s="682">
        <v>18</v>
      </c>
    </row>
    <row r="2413" spans="2:9">
      <c r="B2413" s="681" t="s">
        <v>5783</v>
      </c>
      <c r="C2413" s="681" t="s">
        <v>4808</v>
      </c>
      <c r="D2413" s="681" t="s">
        <v>975</v>
      </c>
      <c r="E2413" s="681" t="s">
        <v>5784</v>
      </c>
      <c r="F2413" s="681" t="s">
        <v>1258</v>
      </c>
      <c r="G2413" s="681" t="s">
        <v>5066</v>
      </c>
      <c r="H2413" s="681" t="s">
        <v>4811</v>
      </c>
      <c r="I2413" s="682">
        <v>17</v>
      </c>
    </row>
    <row r="2414" spans="2:9">
      <c r="B2414" s="681" t="s">
        <v>5785</v>
      </c>
      <c r="C2414" s="681" t="s">
        <v>4808</v>
      </c>
      <c r="D2414" s="681" t="s">
        <v>975</v>
      </c>
      <c r="E2414" s="681" t="s">
        <v>5786</v>
      </c>
      <c r="F2414" s="681" t="s">
        <v>1258</v>
      </c>
      <c r="G2414" s="681" t="s">
        <v>5066</v>
      </c>
      <c r="H2414" s="681" t="s">
        <v>4811</v>
      </c>
      <c r="I2414" s="682">
        <v>21</v>
      </c>
    </row>
    <row r="2415" spans="2:9">
      <c r="B2415" s="681" t="s">
        <v>5787</v>
      </c>
      <c r="C2415" s="681" t="s">
        <v>4402</v>
      </c>
      <c r="D2415" s="681" t="s">
        <v>975</v>
      </c>
      <c r="E2415" s="681" t="s">
        <v>5788</v>
      </c>
      <c r="F2415" s="681" t="s">
        <v>1258</v>
      </c>
      <c r="G2415" s="681" t="s">
        <v>4606</v>
      </c>
      <c r="H2415" s="681" t="s">
        <v>4513</v>
      </c>
      <c r="I2415" s="682">
        <v>86</v>
      </c>
    </row>
    <row r="2416" spans="2:9">
      <c r="B2416" s="681" t="s">
        <v>5789</v>
      </c>
      <c r="C2416" s="681" t="s">
        <v>4402</v>
      </c>
      <c r="D2416" s="681" t="s">
        <v>975</v>
      </c>
      <c r="E2416" s="681" t="s">
        <v>5790</v>
      </c>
      <c r="F2416" s="681" t="s">
        <v>1258</v>
      </c>
      <c r="G2416" s="681" t="s">
        <v>4608</v>
      </c>
      <c r="H2416" s="681" t="s">
        <v>4513</v>
      </c>
      <c r="I2416" s="682">
        <v>87</v>
      </c>
    </row>
    <row r="2417" spans="2:9">
      <c r="B2417" s="681" t="s">
        <v>5791</v>
      </c>
      <c r="C2417" s="681" t="s">
        <v>4402</v>
      </c>
      <c r="D2417" s="681" t="s">
        <v>975</v>
      </c>
      <c r="E2417" s="681" t="s">
        <v>5792</v>
      </c>
      <c r="F2417" s="681" t="s">
        <v>1258</v>
      </c>
      <c r="G2417" s="681" t="s">
        <v>4499</v>
      </c>
      <c r="H2417" s="681" t="s">
        <v>4513</v>
      </c>
      <c r="I2417" s="682">
        <v>39.5</v>
      </c>
    </row>
    <row r="2418" spans="2:9">
      <c r="B2418" s="681" t="s">
        <v>5793</v>
      </c>
      <c r="C2418" s="681" t="s">
        <v>3813</v>
      </c>
      <c r="D2418" s="681" t="s">
        <v>975</v>
      </c>
      <c r="E2418" s="681" t="s">
        <v>5794</v>
      </c>
      <c r="F2418" s="681" t="s">
        <v>946</v>
      </c>
      <c r="G2418" s="681" t="s">
        <v>3902</v>
      </c>
      <c r="H2418" s="681" t="s">
        <v>3828</v>
      </c>
      <c r="I2418" s="682">
        <v>17</v>
      </c>
    </row>
    <row r="2419" spans="2:9">
      <c r="B2419" s="681" t="s">
        <v>5795</v>
      </c>
      <c r="C2419" s="681" t="s">
        <v>3813</v>
      </c>
      <c r="D2419" s="681" t="s">
        <v>975</v>
      </c>
      <c r="E2419" s="681" t="s">
        <v>5796</v>
      </c>
      <c r="F2419" s="681" t="s">
        <v>946</v>
      </c>
      <c r="G2419" s="681" t="s">
        <v>3925</v>
      </c>
      <c r="H2419" s="681" t="s">
        <v>3943</v>
      </c>
      <c r="I2419" s="682">
        <v>44</v>
      </c>
    </row>
    <row r="2420" spans="2:9">
      <c r="B2420" s="681" t="s">
        <v>5797</v>
      </c>
      <c r="C2420" s="681" t="s">
        <v>3813</v>
      </c>
      <c r="D2420" s="681" t="s">
        <v>975</v>
      </c>
      <c r="E2420" s="681" t="s">
        <v>5798</v>
      </c>
      <c r="F2420" s="681" t="s">
        <v>946</v>
      </c>
      <c r="G2420" s="681" t="s">
        <v>3925</v>
      </c>
      <c r="H2420" s="681" t="s">
        <v>3943</v>
      </c>
      <c r="I2420" s="682">
        <v>51</v>
      </c>
    </row>
    <row r="2421" spans="2:9">
      <c r="B2421" s="681" t="s">
        <v>5799</v>
      </c>
      <c r="C2421" s="681" t="s">
        <v>3813</v>
      </c>
      <c r="D2421" s="681" t="s">
        <v>975</v>
      </c>
      <c r="E2421" s="681" t="s">
        <v>5800</v>
      </c>
      <c r="F2421" s="681" t="s">
        <v>946</v>
      </c>
      <c r="G2421" s="681" t="s">
        <v>3975</v>
      </c>
      <c r="H2421" s="681" t="s">
        <v>3943</v>
      </c>
      <c r="I2421" s="682">
        <v>41</v>
      </c>
    </row>
    <row r="2422" spans="2:9">
      <c r="B2422" s="681" t="s">
        <v>5801</v>
      </c>
      <c r="C2422" s="681" t="s">
        <v>3813</v>
      </c>
      <c r="D2422" s="681" t="s">
        <v>975</v>
      </c>
      <c r="E2422" s="681" t="s">
        <v>5802</v>
      </c>
      <c r="F2422" s="681" t="s">
        <v>1258</v>
      </c>
      <c r="G2422" s="681" t="s">
        <v>4063</v>
      </c>
      <c r="H2422" s="681" t="s">
        <v>3814</v>
      </c>
      <c r="I2422" s="682">
        <v>160</v>
      </c>
    </row>
    <row r="2423" spans="2:9">
      <c r="B2423" s="681" t="s">
        <v>5803</v>
      </c>
      <c r="C2423" s="681" t="s">
        <v>3813</v>
      </c>
      <c r="D2423" s="681" t="s">
        <v>975</v>
      </c>
      <c r="E2423" s="681" t="s">
        <v>5804</v>
      </c>
      <c r="F2423" s="681" t="s">
        <v>1258</v>
      </c>
      <c r="G2423" s="681" t="s">
        <v>5805</v>
      </c>
      <c r="H2423" s="681" t="s">
        <v>3814</v>
      </c>
      <c r="I2423" s="682">
        <v>35.5</v>
      </c>
    </row>
    <row r="2424" spans="2:9">
      <c r="B2424" s="681" t="s">
        <v>5806</v>
      </c>
      <c r="C2424" s="681" t="s">
        <v>3813</v>
      </c>
      <c r="D2424" s="681" t="s">
        <v>975</v>
      </c>
      <c r="E2424" s="681" t="s">
        <v>5807</v>
      </c>
      <c r="F2424" s="681" t="s">
        <v>1258</v>
      </c>
      <c r="G2424" s="681" t="s">
        <v>5805</v>
      </c>
      <c r="H2424" s="681" t="s">
        <v>3814</v>
      </c>
      <c r="I2424" s="682">
        <v>12.5</v>
      </c>
    </row>
    <row r="2425" spans="2:9">
      <c r="B2425" s="681" t="s">
        <v>5808</v>
      </c>
      <c r="C2425" s="681" t="s">
        <v>3813</v>
      </c>
      <c r="D2425" s="681" t="s">
        <v>975</v>
      </c>
      <c r="E2425" s="681" t="s">
        <v>5809</v>
      </c>
      <c r="F2425" s="681" t="s">
        <v>1258</v>
      </c>
      <c r="G2425" s="681" t="s">
        <v>5805</v>
      </c>
      <c r="H2425" s="681" t="s">
        <v>3814</v>
      </c>
      <c r="I2425" s="682">
        <v>8.6</v>
      </c>
    </row>
    <row r="2426" spans="2:9">
      <c r="B2426" s="681" t="s">
        <v>5810</v>
      </c>
      <c r="C2426" s="681" t="s">
        <v>3813</v>
      </c>
      <c r="D2426" s="681" t="s">
        <v>975</v>
      </c>
      <c r="E2426" s="681" t="s">
        <v>5811</v>
      </c>
      <c r="F2426" s="681" t="s">
        <v>1258</v>
      </c>
      <c r="G2426" s="681" t="s">
        <v>5805</v>
      </c>
      <c r="H2426" s="681" t="s">
        <v>3814</v>
      </c>
      <c r="I2426" s="682">
        <v>5.6</v>
      </c>
    </row>
    <row r="2427" spans="2:9">
      <c r="B2427" s="681" t="s">
        <v>5812</v>
      </c>
      <c r="C2427" s="681" t="s">
        <v>3813</v>
      </c>
      <c r="D2427" s="681" t="s">
        <v>975</v>
      </c>
      <c r="E2427" s="681" t="s">
        <v>5813</v>
      </c>
      <c r="F2427" s="681" t="s">
        <v>1258</v>
      </c>
      <c r="G2427" s="681" t="s">
        <v>5805</v>
      </c>
      <c r="H2427" s="681" t="s">
        <v>3814</v>
      </c>
      <c r="I2427" s="682">
        <v>13.2</v>
      </c>
    </row>
    <row r="2428" spans="2:9">
      <c r="B2428" s="681" t="s">
        <v>5814</v>
      </c>
      <c r="C2428" s="681" t="s">
        <v>3813</v>
      </c>
      <c r="D2428" s="681" t="s">
        <v>975</v>
      </c>
      <c r="E2428" s="681" t="s">
        <v>5815</v>
      </c>
      <c r="F2428" s="681" t="s">
        <v>1258</v>
      </c>
      <c r="G2428" s="681" t="s">
        <v>5805</v>
      </c>
      <c r="H2428" s="681" t="s">
        <v>3814</v>
      </c>
      <c r="I2428" s="682">
        <v>13.4</v>
      </c>
    </row>
    <row r="2429" spans="2:9">
      <c r="B2429" s="681" t="s">
        <v>5816</v>
      </c>
      <c r="C2429" s="681" t="s">
        <v>3813</v>
      </c>
      <c r="D2429" s="681" t="s">
        <v>975</v>
      </c>
      <c r="E2429" s="681" t="s">
        <v>5817</v>
      </c>
      <c r="F2429" s="681" t="s">
        <v>1258</v>
      </c>
      <c r="G2429" s="681" t="s">
        <v>5805</v>
      </c>
      <c r="H2429" s="681" t="s">
        <v>3814</v>
      </c>
      <c r="I2429" s="682">
        <v>4.5999999999999996</v>
      </c>
    </row>
    <row r="2430" spans="2:9">
      <c r="B2430" s="681" t="s">
        <v>5818</v>
      </c>
      <c r="C2430" s="681" t="s">
        <v>3813</v>
      </c>
      <c r="D2430" s="681" t="s">
        <v>975</v>
      </c>
      <c r="E2430" s="681" t="s">
        <v>5819</v>
      </c>
      <c r="F2430" s="681" t="s">
        <v>1258</v>
      </c>
      <c r="G2430" s="681" t="s">
        <v>5805</v>
      </c>
      <c r="H2430" s="681" t="s">
        <v>3814</v>
      </c>
      <c r="I2430" s="682">
        <v>6.6</v>
      </c>
    </row>
    <row r="2431" spans="2:9">
      <c r="B2431" s="681" t="s">
        <v>5820</v>
      </c>
      <c r="C2431" s="681" t="s">
        <v>3813</v>
      </c>
      <c r="D2431" s="681" t="s">
        <v>975</v>
      </c>
      <c r="E2431" s="681" t="s">
        <v>5821</v>
      </c>
      <c r="F2431" s="681" t="s">
        <v>1258</v>
      </c>
      <c r="G2431" s="681" t="s">
        <v>5805</v>
      </c>
      <c r="H2431" s="681" t="s">
        <v>3814</v>
      </c>
      <c r="I2431" s="682">
        <v>4.9000000000000004</v>
      </c>
    </row>
    <row r="2432" spans="2:9">
      <c r="B2432" s="681" t="s">
        <v>5822</v>
      </c>
      <c r="C2432" s="681" t="s">
        <v>3813</v>
      </c>
      <c r="D2432" s="681" t="s">
        <v>975</v>
      </c>
      <c r="E2432" s="681" t="s">
        <v>5823</v>
      </c>
      <c r="F2432" s="681" t="s">
        <v>1258</v>
      </c>
      <c r="G2432" s="681" t="s">
        <v>5805</v>
      </c>
      <c r="H2432" s="681" t="s">
        <v>3814</v>
      </c>
      <c r="I2432" s="682">
        <v>5.5</v>
      </c>
    </row>
    <row r="2433" spans="2:9">
      <c r="B2433" s="681" t="s">
        <v>5824</v>
      </c>
      <c r="C2433" s="681" t="s">
        <v>3813</v>
      </c>
      <c r="D2433" s="681" t="s">
        <v>975</v>
      </c>
      <c r="E2433" s="681" t="s">
        <v>5825</v>
      </c>
      <c r="F2433" s="681" t="s">
        <v>1258</v>
      </c>
      <c r="G2433" s="681" t="s">
        <v>5805</v>
      </c>
      <c r="H2433" s="681" t="s">
        <v>3814</v>
      </c>
      <c r="I2433" s="682">
        <v>4.5999999999999996</v>
      </c>
    </row>
    <row r="2434" spans="2:9">
      <c r="B2434" s="681" t="s">
        <v>5826</v>
      </c>
      <c r="C2434" s="681" t="s">
        <v>3813</v>
      </c>
      <c r="D2434" s="681" t="s">
        <v>975</v>
      </c>
      <c r="E2434" s="681" t="s">
        <v>5827</v>
      </c>
      <c r="F2434" s="681" t="s">
        <v>1258</v>
      </c>
      <c r="G2434" s="681" t="s">
        <v>5805</v>
      </c>
      <c r="H2434" s="681" t="s">
        <v>3814</v>
      </c>
      <c r="I2434" s="682">
        <v>5.5</v>
      </c>
    </row>
    <row r="2435" spans="2:9">
      <c r="B2435" s="681" t="s">
        <v>5828</v>
      </c>
      <c r="C2435" s="681" t="s">
        <v>3813</v>
      </c>
      <c r="D2435" s="681" t="s">
        <v>975</v>
      </c>
      <c r="E2435" s="681" t="s">
        <v>5829</v>
      </c>
      <c r="F2435" s="681" t="s">
        <v>1258</v>
      </c>
      <c r="G2435" s="681" t="s">
        <v>5805</v>
      </c>
      <c r="H2435" s="681" t="s">
        <v>3814</v>
      </c>
      <c r="I2435" s="682">
        <v>5.6</v>
      </c>
    </row>
    <row r="2436" spans="2:9">
      <c r="B2436" s="681" t="s">
        <v>5830</v>
      </c>
      <c r="C2436" s="681" t="s">
        <v>3813</v>
      </c>
      <c r="D2436" s="681" t="s">
        <v>975</v>
      </c>
      <c r="E2436" s="681" t="s">
        <v>5831</v>
      </c>
      <c r="F2436" s="681" t="s">
        <v>1258</v>
      </c>
      <c r="G2436" s="681" t="s">
        <v>5805</v>
      </c>
      <c r="H2436" s="681" t="s">
        <v>3814</v>
      </c>
      <c r="I2436" s="682">
        <v>4.5</v>
      </c>
    </row>
    <row r="2437" spans="2:9">
      <c r="B2437" s="681" t="s">
        <v>5832</v>
      </c>
      <c r="C2437" s="681" t="s">
        <v>3813</v>
      </c>
      <c r="D2437" s="681" t="s">
        <v>975</v>
      </c>
      <c r="E2437" s="681" t="s">
        <v>5833</v>
      </c>
      <c r="F2437" s="681" t="s">
        <v>1258</v>
      </c>
      <c r="G2437" s="681" t="s">
        <v>5805</v>
      </c>
      <c r="H2437" s="681" t="s">
        <v>3814</v>
      </c>
      <c r="I2437" s="682">
        <v>5.6</v>
      </c>
    </row>
    <row r="2438" spans="2:9">
      <c r="B2438" s="681" t="s">
        <v>5834</v>
      </c>
      <c r="C2438" s="681" t="s">
        <v>3813</v>
      </c>
      <c r="D2438" s="681" t="s">
        <v>975</v>
      </c>
      <c r="E2438" s="681" t="s">
        <v>5835</v>
      </c>
      <c r="F2438" s="681" t="s">
        <v>1258</v>
      </c>
      <c r="G2438" s="681" t="s">
        <v>5805</v>
      </c>
      <c r="H2438" s="681" t="s">
        <v>3814</v>
      </c>
      <c r="I2438" s="682">
        <v>8.6999999999999993</v>
      </c>
    </row>
    <row r="2439" spans="2:9">
      <c r="B2439" s="681" t="s">
        <v>5836</v>
      </c>
      <c r="C2439" s="681" t="s">
        <v>4635</v>
      </c>
      <c r="D2439" s="681" t="s">
        <v>975</v>
      </c>
      <c r="E2439" s="681" t="s">
        <v>5837</v>
      </c>
      <c r="F2439" s="681" t="s">
        <v>1258</v>
      </c>
      <c r="G2439" s="681" t="s">
        <v>4749</v>
      </c>
      <c r="H2439" s="681" t="s">
        <v>4692</v>
      </c>
      <c r="I2439" s="682">
        <v>42.3</v>
      </c>
    </row>
    <row r="2440" spans="2:9">
      <c r="B2440" s="681" t="s">
        <v>5838</v>
      </c>
      <c r="C2440" s="681" t="s">
        <v>1391</v>
      </c>
      <c r="D2440" s="681" t="s">
        <v>975</v>
      </c>
      <c r="E2440" s="681" t="s">
        <v>5839</v>
      </c>
      <c r="F2440" s="681" t="s">
        <v>1258</v>
      </c>
      <c r="G2440" s="681" t="s">
        <v>1593</v>
      </c>
      <c r="H2440" s="681" t="s">
        <v>1476</v>
      </c>
      <c r="I2440" s="682">
        <v>24.5</v>
      </c>
    </row>
    <row r="2441" spans="2:9">
      <c r="B2441" s="681" t="s">
        <v>5840</v>
      </c>
      <c r="C2441" s="681" t="s">
        <v>2988</v>
      </c>
      <c r="D2441" s="681" t="s">
        <v>975</v>
      </c>
      <c r="E2441" s="681" t="s">
        <v>5841</v>
      </c>
      <c r="F2441" s="681" t="s">
        <v>946</v>
      </c>
      <c r="G2441" s="681" t="s">
        <v>3229</v>
      </c>
      <c r="H2441" s="681" t="s">
        <v>2064</v>
      </c>
      <c r="I2441" s="682">
        <v>71</v>
      </c>
    </row>
    <row r="2442" spans="2:9">
      <c r="B2442" s="681" t="s">
        <v>5842</v>
      </c>
      <c r="C2442" s="681" t="s">
        <v>2061</v>
      </c>
      <c r="D2442" s="681" t="s">
        <v>975</v>
      </c>
      <c r="E2442" s="681" t="s">
        <v>5843</v>
      </c>
      <c r="F2442" s="681" t="s">
        <v>1258</v>
      </c>
      <c r="G2442" s="681" t="s">
        <v>1467</v>
      </c>
      <c r="H2442" s="681" t="s">
        <v>1472</v>
      </c>
      <c r="I2442" s="682">
        <v>50</v>
      </c>
    </row>
    <row r="2443" spans="2:9">
      <c r="B2443" s="681" t="s">
        <v>5844</v>
      </c>
      <c r="C2443" s="681" t="s">
        <v>2061</v>
      </c>
      <c r="D2443" s="681" t="s">
        <v>975</v>
      </c>
      <c r="E2443" s="681" t="s">
        <v>5845</v>
      </c>
      <c r="F2443" s="681" t="s">
        <v>1258</v>
      </c>
      <c r="G2443" s="681" t="s">
        <v>1467</v>
      </c>
      <c r="H2443" s="681" t="s">
        <v>1472</v>
      </c>
      <c r="I2443" s="682">
        <v>146</v>
      </c>
    </row>
    <row r="2444" spans="2:9">
      <c r="B2444" s="681" t="s">
        <v>5846</v>
      </c>
      <c r="C2444" s="681" t="s">
        <v>1621</v>
      </c>
      <c r="D2444" s="681" t="s">
        <v>975</v>
      </c>
      <c r="E2444" s="681" t="s">
        <v>5847</v>
      </c>
      <c r="F2444" s="681" t="s">
        <v>977</v>
      </c>
      <c r="G2444" s="681" t="s">
        <v>1623</v>
      </c>
      <c r="H2444" s="681" t="s">
        <v>1624</v>
      </c>
      <c r="I2444" s="682">
        <v>13.6</v>
      </c>
    </row>
    <row r="2445" spans="2:9">
      <c r="B2445" s="681" t="s">
        <v>5848</v>
      </c>
      <c r="C2445" s="681" t="s">
        <v>1391</v>
      </c>
      <c r="D2445" s="681" t="s">
        <v>975</v>
      </c>
      <c r="E2445" s="681" t="s">
        <v>5849</v>
      </c>
      <c r="F2445" s="681" t="s">
        <v>946</v>
      </c>
      <c r="G2445" s="681" t="s">
        <v>1425</v>
      </c>
      <c r="H2445" s="681" t="s">
        <v>1394</v>
      </c>
      <c r="I2445" s="682">
        <v>84</v>
      </c>
    </row>
    <row r="2446" spans="2:9">
      <c r="B2446" s="681" t="s">
        <v>5850</v>
      </c>
      <c r="C2446" s="681" t="s">
        <v>3813</v>
      </c>
      <c r="D2446" s="681" t="s">
        <v>975</v>
      </c>
      <c r="E2446" s="681" t="s">
        <v>5851</v>
      </c>
      <c r="F2446" s="681" t="s">
        <v>946</v>
      </c>
      <c r="G2446" s="681" t="s">
        <v>3902</v>
      </c>
      <c r="H2446" s="681" t="s">
        <v>3828</v>
      </c>
      <c r="I2446" s="682">
        <v>82.5</v>
      </c>
    </row>
    <row r="2447" spans="2:9">
      <c r="B2447" s="681" t="s">
        <v>5852</v>
      </c>
      <c r="C2447" s="681" t="s">
        <v>4635</v>
      </c>
      <c r="D2447" s="681" t="s">
        <v>975</v>
      </c>
      <c r="E2447" s="681" t="s">
        <v>5853</v>
      </c>
      <c r="F2447" s="681" t="s">
        <v>1258</v>
      </c>
      <c r="G2447" s="681" t="s">
        <v>4749</v>
      </c>
      <c r="H2447" s="681" t="s">
        <v>4692</v>
      </c>
      <c r="I2447" s="682">
        <v>8</v>
      </c>
    </row>
    <row r="2448" spans="2:9">
      <c r="B2448" s="681" t="s">
        <v>5854</v>
      </c>
      <c r="C2448" s="681" t="s">
        <v>5095</v>
      </c>
      <c r="D2448" s="681" t="s">
        <v>975</v>
      </c>
      <c r="E2448" s="681" t="s">
        <v>5855</v>
      </c>
      <c r="F2448" s="681" t="s">
        <v>946</v>
      </c>
      <c r="G2448" s="681" t="s">
        <v>5427</v>
      </c>
      <c r="H2448" s="681" t="s">
        <v>5097</v>
      </c>
      <c r="I2448" s="682">
        <v>45</v>
      </c>
    </row>
    <row r="2449" spans="2:9">
      <c r="B2449" s="681" t="s">
        <v>5856</v>
      </c>
      <c r="C2449" s="681" t="s">
        <v>4635</v>
      </c>
      <c r="D2449" s="681" t="s">
        <v>975</v>
      </c>
      <c r="E2449" s="681" t="s">
        <v>5857</v>
      </c>
      <c r="F2449" s="681" t="s">
        <v>946</v>
      </c>
      <c r="G2449" s="681" t="s">
        <v>4652</v>
      </c>
      <c r="H2449" s="681" t="s">
        <v>4692</v>
      </c>
      <c r="I2449" s="682">
        <v>12.5</v>
      </c>
    </row>
    <row r="2450" spans="2:9">
      <c r="B2450" s="681" t="s">
        <v>5858</v>
      </c>
      <c r="C2450" s="681" t="s">
        <v>4635</v>
      </c>
      <c r="D2450" s="681" t="s">
        <v>975</v>
      </c>
      <c r="E2450" s="681" t="s">
        <v>1611</v>
      </c>
      <c r="F2450" s="681" t="s">
        <v>946</v>
      </c>
      <c r="G2450" s="681" t="s">
        <v>4652</v>
      </c>
      <c r="H2450" s="681" t="s">
        <v>4751</v>
      </c>
      <c r="I2450" s="682">
        <v>18</v>
      </c>
    </row>
    <row r="2451" spans="2:9">
      <c r="B2451" s="681" t="s">
        <v>5859</v>
      </c>
      <c r="C2451" s="681" t="s">
        <v>4635</v>
      </c>
      <c r="D2451" s="681" t="s">
        <v>975</v>
      </c>
      <c r="E2451" s="681" t="s">
        <v>5860</v>
      </c>
      <c r="F2451" s="681" t="s">
        <v>946</v>
      </c>
      <c r="G2451" s="681" t="s">
        <v>4652</v>
      </c>
      <c r="H2451" s="681" t="s">
        <v>4751</v>
      </c>
      <c r="I2451" s="682">
        <v>8.1999999999999993</v>
      </c>
    </row>
    <row r="2452" spans="2:9">
      <c r="B2452" s="681" t="s">
        <v>5861</v>
      </c>
      <c r="C2452" s="681" t="s">
        <v>4635</v>
      </c>
      <c r="D2452" s="681" t="s">
        <v>975</v>
      </c>
      <c r="E2452" s="681" t="s">
        <v>5862</v>
      </c>
      <c r="F2452" s="681" t="s">
        <v>1258</v>
      </c>
      <c r="G2452" s="681" t="s">
        <v>4674</v>
      </c>
      <c r="H2452" s="681" t="s">
        <v>4751</v>
      </c>
      <c r="I2452" s="682">
        <v>7.8</v>
      </c>
    </row>
    <row r="2453" spans="2:9">
      <c r="B2453" s="681" t="s">
        <v>5863</v>
      </c>
      <c r="C2453" s="681" t="s">
        <v>3813</v>
      </c>
      <c r="D2453" s="681" t="s">
        <v>975</v>
      </c>
      <c r="E2453" s="681" t="s">
        <v>3612</v>
      </c>
      <c r="F2453" s="681" t="s">
        <v>946</v>
      </c>
      <c r="G2453" s="681" t="s">
        <v>3902</v>
      </c>
      <c r="H2453" s="681" t="s">
        <v>3814</v>
      </c>
      <c r="I2453" s="682">
        <v>4.5</v>
      </c>
    </row>
    <row r="2454" spans="2:9">
      <c r="B2454" s="681" t="s">
        <v>5864</v>
      </c>
      <c r="C2454" s="681" t="s">
        <v>4808</v>
      </c>
      <c r="D2454" s="681" t="s">
        <v>975</v>
      </c>
      <c r="E2454" s="681" t="s">
        <v>5865</v>
      </c>
      <c r="F2454" s="681" t="s">
        <v>1258</v>
      </c>
      <c r="G2454" s="681" t="s">
        <v>5025</v>
      </c>
      <c r="H2454" s="681" t="s">
        <v>4811</v>
      </c>
      <c r="I2454" s="682">
        <v>10</v>
      </c>
    </row>
    <row r="2455" spans="2:9">
      <c r="B2455" s="681" t="s">
        <v>5866</v>
      </c>
      <c r="C2455" s="681" t="s">
        <v>4808</v>
      </c>
      <c r="D2455" s="681" t="s">
        <v>975</v>
      </c>
      <c r="E2455" s="681" t="s">
        <v>5867</v>
      </c>
      <c r="F2455" s="681" t="s">
        <v>1258</v>
      </c>
      <c r="G2455" s="681" t="s">
        <v>5025</v>
      </c>
      <c r="H2455" s="681" t="s">
        <v>4811</v>
      </c>
      <c r="I2455" s="682">
        <v>13</v>
      </c>
    </row>
    <row r="2456" spans="2:9">
      <c r="B2456" s="681" t="s">
        <v>5868</v>
      </c>
      <c r="C2456" s="681" t="s">
        <v>5375</v>
      </c>
      <c r="D2456" s="681" t="s">
        <v>975</v>
      </c>
      <c r="E2456" s="681" t="s">
        <v>5869</v>
      </c>
      <c r="F2456" s="681" t="s">
        <v>946</v>
      </c>
      <c r="G2456" s="681" t="s">
        <v>5161</v>
      </c>
      <c r="H2456" s="681" t="s">
        <v>5381</v>
      </c>
      <c r="I2456" s="682">
        <v>3</v>
      </c>
    </row>
    <row r="2457" spans="2:9">
      <c r="B2457" s="681" t="s">
        <v>5870</v>
      </c>
      <c r="C2457" s="681" t="s">
        <v>5375</v>
      </c>
      <c r="D2457" s="681" t="s">
        <v>975</v>
      </c>
      <c r="E2457" s="681" t="s">
        <v>5871</v>
      </c>
      <c r="F2457" s="681" t="s">
        <v>946</v>
      </c>
      <c r="G2457" s="681" t="s">
        <v>5427</v>
      </c>
      <c r="H2457" s="681" t="s">
        <v>5381</v>
      </c>
      <c r="I2457" s="682">
        <v>2</v>
      </c>
    </row>
    <row r="2458" spans="2:9">
      <c r="B2458" s="681" t="s">
        <v>5872</v>
      </c>
      <c r="C2458" s="681" t="s">
        <v>5375</v>
      </c>
      <c r="D2458" s="681" t="s">
        <v>975</v>
      </c>
      <c r="E2458" s="681" t="s">
        <v>5873</v>
      </c>
      <c r="F2458" s="681" t="s">
        <v>946</v>
      </c>
      <c r="G2458" s="681" t="s">
        <v>5427</v>
      </c>
      <c r="H2458" s="681" t="s">
        <v>5381</v>
      </c>
      <c r="I2458" s="682">
        <v>2.5</v>
      </c>
    </row>
    <row r="2459" spans="2:9">
      <c r="B2459" s="681" t="s">
        <v>5874</v>
      </c>
      <c r="C2459" s="681" t="s">
        <v>5375</v>
      </c>
      <c r="D2459" s="681" t="s">
        <v>975</v>
      </c>
      <c r="E2459" s="681" t="s">
        <v>5875</v>
      </c>
      <c r="F2459" s="681" t="s">
        <v>1258</v>
      </c>
      <c r="G2459" s="681" t="s">
        <v>5433</v>
      </c>
      <c r="H2459" s="681" t="s">
        <v>5381</v>
      </c>
      <c r="I2459" s="682">
        <v>2.5</v>
      </c>
    </row>
    <row r="2460" spans="2:9">
      <c r="B2460" s="681" t="s">
        <v>5876</v>
      </c>
      <c r="C2460" s="681" t="s">
        <v>5375</v>
      </c>
      <c r="D2460" s="681" t="s">
        <v>975</v>
      </c>
      <c r="E2460" s="681" t="s">
        <v>5877</v>
      </c>
      <c r="F2460" s="681" t="s">
        <v>1258</v>
      </c>
      <c r="G2460" s="681" t="s">
        <v>5433</v>
      </c>
      <c r="H2460" s="681" t="s">
        <v>5381</v>
      </c>
      <c r="I2460" s="682">
        <v>2.5</v>
      </c>
    </row>
    <row r="2461" spans="2:9">
      <c r="B2461" s="681" t="s">
        <v>5878</v>
      </c>
      <c r="C2461" s="681" t="s">
        <v>1621</v>
      </c>
      <c r="D2461" s="681" t="s">
        <v>975</v>
      </c>
      <c r="E2461" s="681" t="s">
        <v>5879</v>
      </c>
      <c r="F2461" s="681" t="s">
        <v>946</v>
      </c>
      <c r="G2461" s="681" t="s">
        <v>1062</v>
      </c>
      <c r="H2461" s="681" t="s">
        <v>1661</v>
      </c>
      <c r="I2461" s="682">
        <v>16.3</v>
      </c>
    </row>
    <row r="2462" spans="2:9">
      <c r="B2462" s="681" t="s">
        <v>5880</v>
      </c>
      <c r="C2462" s="681" t="s">
        <v>1621</v>
      </c>
      <c r="D2462" s="681" t="s">
        <v>975</v>
      </c>
      <c r="E2462" s="681" t="s">
        <v>5881</v>
      </c>
      <c r="F2462" s="681" t="s">
        <v>946</v>
      </c>
      <c r="G2462" s="681" t="s">
        <v>1062</v>
      </c>
      <c r="H2462" s="681" t="s">
        <v>1661</v>
      </c>
      <c r="I2462" s="682">
        <v>5.8</v>
      </c>
    </row>
    <row r="2463" spans="2:9">
      <c r="B2463" s="681" t="s">
        <v>5882</v>
      </c>
      <c r="C2463" s="681" t="s">
        <v>1621</v>
      </c>
      <c r="D2463" s="681" t="s">
        <v>975</v>
      </c>
      <c r="E2463" s="681" t="s">
        <v>5883</v>
      </c>
      <c r="F2463" s="681" t="s">
        <v>946</v>
      </c>
      <c r="G2463" s="681" t="s">
        <v>1062</v>
      </c>
      <c r="H2463" s="681" t="s">
        <v>1661</v>
      </c>
      <c r="I2463" s="682">
        <v>8.6</v>
      </c>
    </row>
    <row r="2464" spans="2:9">
      <c r="B2464" s="681" t="s">
        <v>5884</v>
      </c>
      <c r="C2464" s="681" t="s">
        <v>1621</v>
      </c>
      <c r="D2464" s="681" t="s">
        <v>975</v>
      </c>
      <c r="E2464" s="681" t="s">
        <v>1299</v>
      </c>
      <c r="F2464" s="681" t="s">
        <v>946</v>
      </c>
      <c r="G2464" s="681" t="s">
        <v>1062</v>
      </c>
      <c r="H2464" s="681" t="s">
        <v>1661</v>
      </c>
      <c r="I2464" s="682">
        <v>7.2</v>
      </c>
    </row>
    <row r="2465" spans="2:9">
      <c r="B2465" s="681" t="s">
        <v>5885</v>
      </c>
      <c r="C2465" s="681" t="s">
        <v>5616</v>
      </c>
      <c r="D2465" s="681" t="s">
        <v>975</v>
      </c>
      <c r="E2465" s="681" t="s">
        <v>5886</v>
      </c>
      <c r="F2465" s="681" t="s">
        <v>1258</v>
      </c>
      <c r="G2465" s="681" t="s">
        <v>5629</v>
      </c>
      <c r="H2465" s="681" t="s">
        <v>5656</v>
      </c>
      <c r="I2465" s="682">
        <v>3.1</v>
      </c>
    </row>
    <row r="2466" spans="2:9">
      <c r="B2466" s="681" t="s">
        <v>5887</v>
      </c>
      <c r="C2466" s="681" t="s">
        <v>5616</v>
      </c>
      <c r="D2466" s="681" t="s">
        <v>975</v>
      </c>
      <c r="E2466" s="681" t="s">
        <v>5888</v>
      </c>
      <c r="F2466" s="681" t="s">
        <v>1258</v>
      </c>
      <c r="G2466" s="681" t="s">
        <v>5629</v>
      </c>
      <c r="H2466" s="681" t="s">
        <v>5656</v>
      </c>
      <c r="I2466" s="682">
        <v>2.4</v>
      </c>
    </row>
    <row r="2467" spans="2:9">
      <c r="B2467" s="681" t="s">
        <v>5889</v>
      </c>
      <c r="C2467" s="681" t="s">
        <v>974</v>
      </c>
      <c r="D2467" s="681" t="s">
        <v>975</v>
      </c>
      <c r="E2467" s="681" t="s">
        <v>5890</v>
      </c>
      <c r="F2467" s="681" t="s">
        <v>946</v>
      </c>
      <c r="G2467" s="681" t="s">
        <v>1224</v>
      </c>
      <c r="H2467" s="681" t="s">
        <v>979</v>
      </c>
      <c r="I2467" s="682">
        <v>25</v>
      </c>
    </row>
    <row r="2468" spans="2:9">
      <c r="B2468" s="681" t="s">
        <v>5891</v>
      </c>
      <c r="C2468" s="681" t="s">
        <v>974</v>
      </c>
      <c r="D2468" s="681" t="s">
        <v>975</v>
      </c>
      <c r="E2468" s="681" t="s">
        <v>5892</v>
      </c>
      <c r="F2468" s="681" t="s">
        <v>946</v>
      </c>
      <c r="G2468" s="681" t="s">
        <v>1224</v>
      </c>
      <c r="H2468" s="681" t="s">
        <v>979</v>
      </c>
      <c r="I2468" s="682">
        <v>149</v>
      </c>
    </row>
    <row r="2469" spans="2:9">
      <c r="B2469" s="681" t="s">
        <v>5893</v>
      </c>
      <c r="C2469" s="681" t="s">
        <v>1391</v>
      </c>
      <c r="D2469" s="681" t="s">
        <v>975</v>
      </c>
      <c r="E2469" s="681" t="s">
        <v>5894</v>
      </c>
      <c r="F2469" s="681" t="s">
        <v>1258</v>
      </c>
      <c r="G2469" s="681" t="s">
        <v>1450</v>
      </c>
      <c r="H2469" s="681" t="s">
        <v>1394</v>
      </c>
      <c r="I2469" s="682">
        <v>3.1</v>
      </c>
    </row>
    <row r="2470" spans="2:9">
      <c r="B2470" s="681" t="s">
        <v>5895</v>
      </c>
      <c r="C2470" s="681" t="s">
        <v>1391</v>
      </c>
      <c r="D2470" s="681" t="s">
        <v>975</v>
      </c>
      <c r="E2470" s="681" t="s">
        <v>5896</v>
      </c>
      <c r="F2470" s="681" t="s">
        <v>1258</v>
      </c>
      <c r="G2470" s="681" t="s">
        <v>1450</v>
      </c>
      <c r="H2470" s="681" t="s">
        <v>1394</v>
      </c>
      <c r="I2470" s="682">
        <v>2.4</v>
      </c>
    </row>
    <row r="2471" spans="2:9">
      <c r="B2471" s="681" t="s">
        <v>5897</v>
      </c>
      <c r="C2471" s="681" t="s">
        <v>1391</v>
      </c>
      <c r="D2471" s="681" t="s">
        <v>975</v>
      </c>
      <c r="E2471" s="681" t="s">
        <v>5898</v>
      </c>
      <c r="F2471" s="681" t="s">
        <v>946</v>
      </c>
      <c r="G2471" s="681" t="s">
        <v>1425</v>
      </c>
      <c r="H2471" s="681" t="s">
        <v>1394</v>
      </c>
      <c r="I2471" s="682">
        <v>2.4</v>
      </c>
    </row>
    <row r="2472" spans="2:9">
      <c r="B2472" s="681" t="s">
        <v>5899</v>
      </c>
      <c r="C2472" s="681" t="s">
        <v>1621</v>
      </c>
      <c r="D2472" s="681" t="s">
        <v>975</v>
      </c>
      <c r="E2472" s="681" t="s">
        <v>5900</v>
      </c>
      <c r="F2472" s="681" t="s">
        <v>946</v>
      </c>
      <c r="G2472" s="681" t="s">
        <v>1726</v>
      </c>
      <c r="H2472" s="681" t="s">
        <v>1661</v>
      </c>
      <c r="I2472" s="682">
        <v>38.6</v>
      </c>
    </row>
    <row r="2473" spans="2:9">
      <c r="B2473" s="681" t="s">
        <v>5901</v>
      </c>
      <c r="C2473" s="681" t="s">
        <v>1621</v>
      </c>
      <c r="D2473" s="681" t="s">
        <v>975</v>
      </c>
      <c r="E2473" s="681" t="s">
        <v>5902</v>
      </c>
      <c r="F2473" s="681" t="s">
        <v>946</v>
      </c>
      <c r="G2473" s="681" t="s">
        <v>1726</v>
      </c>
      <c r="H2473" s="681" t="s">
        <v>1661</v>
      </c>
      <c r="I2473" s="682">
        <v>18.7</v>
      </c>
    </row>
    <row r="2474" spans="2:9">
      <c r="B2474" s="681" t="s">
        <v>5903</v>
      </c>
      <c r="C2474" s="681" t="s">
        <v>1621</v>
      </c>
      <c r="D2474" s="681" t="s">
        <v>975</v>
      </c>
      <c r="E2474" s="681" t="s">
        <v>5904</v>
      </c>
      <c r="F2474" s="681" t="s">
        <v>946</v>
      </c>
      <c r="G2474" s="681" t="s">
        <v>1726</v>
      </c>
      <c r="H2474" s="681" t="s">
        <v>1661</v>
      </c>
      <c r="I2474" s="682">
        <v>7.4</v>
      </c>
    </row>
    <row r="2475" spans="2:9">
      <c r="B2475" s="681" t="s">
        <v>5905</v>
      </c>
      <c r="C2475" s="681" t="s">
        <v>1621</v>
      </c>
      <c r="D2475" s="681" t="s">
        <v>975</v>
      </c>
      <c r="E2475" s="681" t="s">
        <v>5906</v>
      </c>
      <c r="F2475" s="681" t="s">
        <v>946</v>
      </c>
      <c r="G2475" s="681" t="s">
        <v>1726</v>
      </c>
      <c r="H2475" s="681" t="s">
        <v>1661</v>
      </c>
      <c r="I2475" s="682">
        <v>20.399999999999999</v>
      </c>
    </row>
    <row r="2476" spans="2:9">
      <c r="B2476" s="681" t="s">
        <v>5907</v>
      </c>
      <c r="C2476" s="681" t="s">
        <v>1621</v>
      </c>
      <c r="D2476" s="681" t="s">
        <v>975</v>
      </c>
      <c r="E2476" s="681" t="s">
        <v>5908</v>
      </c>
      <c r="F2476" s="681" t="s">
        <v>946</v>
      </c>
      <c r="G2476" s="681" t="s">
        <v>1726</v>
      </c>
      <c r="H2476" s="681" t="s">
        <v>1661</v>
      </c>
      <c r="I2476" s="682">
        <v>5.8</v>
      </c>
    </row>
    <row r="2477" spans="2:9">
      <c r="B2477" s="681" t="s">
        <v>5909</v>
      </c>
      <c r="C2477" s="681" t="s">
        <v>1621</v>
      </c>
      <c r="D2477" s="681" t="s">
        <v>975</v>
      </c>
      <c r="E2477" s="681" t="s">
        <v>5910</v>
      </c>
      <c r="F2477" s="681" t="s">
        <v>946</v>
      </c>
      <c r="G2477" s="681" t="s">
        <v>1726</v>
      </c>
      <c r="H2477" s="681" t="s">
        <v>1661</v>
      </c>
      <c r="I2477" s="682">
        <v>17.5</v>
      </c>
    </row>
    <row r="2478" spans="2:9">
      <c r="B2478" s="681" t="s">
        <v>5911</v>
      </c>
      <c r="C2478" s="681" t="s">
        <v>1621</v>
      </c>
      <c r="D2478" s="681" t="s">
        <v>975</v>
      </c>
      <c r="E2478" s="681" t="s">
        <v>5912</v>
      </c>
      <c r="F2478" s="681" t="s">
        <v>946</v>
      </c>
      <c r="G2478" s="681" t="s">
        <v>1726</v>
      </c>
      <c r="H2478" s="681" t="s">
        <v>1661</v>
      </c>
      <c r="I2478" s="682">
        <v>100</v>
      </c>
    </row>
    <row r="2479" spans="2:9">
      <c r="B2479" s="681" t="s">
        <v>5913</v>
      </c>
      <c r="C2479" s="681" t="s">
        <v>1621</v>
      </c>
      <c r="D2479" s="681" t="s">
        <v>975</v>
      </c>
      <c r="E2479" s="681" t="s">
        <v>5914</v>
      </c>
      <c r="F2479" s="681" t="s">
        <v>946</v>
      </c>
      <c r="G2479" s="681" t="s">
        <v>1726</v>
      </c>
      <c r="H2479" s="681" t="s">
        <v>1661</v>
      </c>
      <c r="I2479" s="682">
        <v>68</v>
      </c>
    </row>
    <row r="2480" spans="2:9">
      <c r="B2480" s="681" t="s">
        <v>5915</v>
      </c>
      <c r="C2480" s="681" t="s">
        <v>2061</v>
      </c>
      <c r="D2480" s="681" t="s">
        <v>975</v>
      </c>
      <c r="E2480" s="681" t="s">
        <v>5916</v>
      </c>
      <c r="F2480" s="681" t="s">
        <v>1258</v>
      </c>
      <c r="G2480" s="681" t="s">
        <v>2379</v>
      </c>
      <c r="H2480" s="681" t="s">
        <v>1472</v>
      </c>
      <c r="I2480" s="682">
        <v>11.7</v>
      </c>
    </row>
    <row r="2481" spans="2:9">
      <c r="B2481" s="681" t="s">
        <v>5917</v>
      </c>
      <c r="C2481" s="681" t="s">
        <v>2061</v>
      </c>
      <c r="D2481" s="681" t="s">
        <v>975</v>
      </c>
      <c r="E2481" s="681" t="s">
        <v>5918</v>
      </c>
      <c r="F2481" s="681" t="s">
        <v>977</v>
      </c>
      <c r="G2481" s="681" t="s">
        <v>2063</v>
      </c>
      <c r="H2481" s="681" t="s">
        <v>1472</v>
      </c>
      <c r="I2481" s="682">
        <v>14.4</v>
      </c>
    </row>
    <row r="2482" spans="2:9">
      <c r="B2482" s="681" t="s">
        <v>5919</v>
      </c>
      <c r="C2482" s="681" t="s">
        <v>2061</v>
      </c>
      <c r="D2482" s="681" t="s">
        <v>975</v>
      </c>
      <c r="E2482" s="681" t="s">
        <v>5920</v>
      </c>
      <c r="F2482" s="681" t="s">
        <v>977</v>
      </c>
      <c r="G2482" s="681" t="s">
        <v>2063</v>
      </c>
      <c r="H2482" s="681" t="s">
        <v>2393</v>
      </c>
      <c r="I2482" s="682">
        <v>32.4</v>
      </c>
    </row>
    <row r="2483" spans="2:9">
      <c r="B2483" s="681" t="s">
        <v>5921</v>
      </c>
      <c r="C2483" s="681" t="s">
        <v>2061</v>
      </c>
      <c r="D2483" s="681" t="s">
        <v>975</v>
      </c>
      <c r="E2483" s="681" t="s">
        <v>5922</v>
      </c>
      <c r="F2483" s="681" t="s">
        <v>977</v>
      </c>
      <c r="G2483" s="681" t="s">
        <v>2063</v>
      </c>
      <c r="H2483" s="681" t="s">
        <v>2393</v>
      </c>
      <c r="I2483" s="682">
        <v>45</v>
      </c>
    </row>
    <row r="2484" spans="2:9">
      <c r="B2484" s="681" t="s">
        <v>5923</v>
      </c>
      <c r="C2484" s="681" t="s">
        <v>2584</v>
      </c>
      <c r="D2484" s="681" t="s">
        <v>975</v>
      </c>
      <c r="E2484" s="681" t="s">
        <v>5924</v>
      </c>
      <c r="F2484" s="681" t="s">
        <v>1258</v>
      </c>
      <c r="G2484" s="681" t="s">
        <v>5925</v>
      </c>
      <c r="H2484" s="681" t="s">
        <v>2682</v>
      </c>
      <c r="I2484" s="682">
        <v>5</v>
      </c>
    </row>
    <row r="2485" spans="2:9">
      <c r="B2485" s="681" t="s">
        <v>5926</v>
      </c>
      <c r="C2485" s="681" t="s">
        <v>2901</v>
      </c>
      <c r="D2485" s="681" t="s">
        <v>975</v>
      </c>
      <c r="E2485" s="681" t="s">
        <v>5927</v>
      </c>
      <c r="F2485" s="681" t="s">
        <v>1258</v>
      </c>
      <c r="G2485" s="681" t="s">
        <v>2903</v>
      </c>
      <c r="H2485" s="681" t="s">
        <v>1472</v>
      </c>
      <c r="I2485" s="682">
        <v>4.5999999999999996</v>
      </c>
    </row>
    <row r="2486" spans="2:9">
      <c r="B2486" s="681" t="s">
        <v>5928</v>
      </c>
      <c r="C2486" s="681" t="s">
        <v>2901</v>
      </c>
      <c r="D2486" s="681" t="s">
        <v>975</v>
      </c>
      <c r="E2486" s="681" t="s">
        <v>5929</v>
      </c>
      <c r="F2486" s="681" t="s">
        <v>1258</v>
      </c>
      <c r="G2486" s="681" t="s">
        <v>2903</v>
      </c>
      <c r="H2486" s="681" t="s">
        <v>1472</v>
      </c>
      <c r="I2486" s="682">
        <v>4.5999999999999996</v>
      </c>
    </row>
    <row r="2487" spans="2:9">
      <c r="B2487" s="681" t="s">
        <v>5930</v>
      </c>
      <c r="C2487" s="681" t="s">
        <v>2988</v>
      </c>
      <c r="D2487" s="681" t="s">
        <v>975</v>
      </c>
      <c r="E2487" s="681" t="s">
        <v>5931</v>
      </c>
      <c r="F2487" s="681" t="s">
        <v>946</v>
      </c>
      <c r="G2487" s="681" t="s">
        <v>1224</v>
      </c>
      <c r="H2487" s="681" t="s">
        <v>2064</v>
      </c>
      <c r="I2487" s="682">
        <v>30.4</v>
      </c>
    </row>
    <row r="2488" spans="2:9">
      <c r="B2488" s="681" t="s">
        <v>5932</v>
      </c>
      <c r="C2488" s="681" t="s">
        <v>2988</v>
      </c>
      <c r="D2488" s="681" t="s">
        <v>975</v>
      </c>
      <c r="E2488" s="681" t="s">
        <v>5933</v>
      </c>
      <c r="F2488" s="681" t="s">
        <v>946</v>
      </c>
      <c r="G2488" s="681" t="s">
        <v>1224</v>
      </c>
      <c r="H2488" s="681" t="s">
        <v>2064</v>
      </c>
      <c r="I2488" s="682">
        <v>196</v>
      </c>
    </row>
    <row r="2489" spans="2:9">
      <c r="B2489" s="681" t="s">
        <v>5934</v>
      </c>
      <c r="C2489" s="681" t="s">
        <v>2988</v>
      </c>
      <c r="D2489" s="681" t="s">
        <v>975</v>
      </c>
      <c r="E2489" s="681" t="s">
        <v>5935</v>
      </c>
      <c r="F2489" s="681" t="s">
        <v>946</v>
      </c>
      <c r="G2489" s="681" t="s">
        <v>1224</v>
      </c>
      <c r="H2489" s="681" t="s">
        <v>2990</v>
      </c>
      <c r="I2489" s="682">
        <v>14</v>
      </c>
    </row>
    <row r="2490" spans="2:9">
      <c r="B2490" s="681" t="s">
        <v>5936</v>
      </c>
      <c r="C2490" s="681" t="s">
        <v>2988</v>
      </c>
      <c r="D2490" s="681" t="s">
        <v>975</v>
      </c>
      <c r="E2490" s="681" t="s">
        <v>5937</v>
      </c>
      <c r="F2490" s="681" t="s">
        <v>946</v>
      </c>
      <c r="G2490" s="681" t="s">
        <v>1224</v>
      </c>
      <c r="H2490" s="681" t="s">
        <v>2064</v>
      </c>
      <c r="I2490" s="682">
        <v>125</v>
      </c>
    </row>
    <row r="2491" spans="2:9">
      <c r="B2491" s="681" t="s">
        <v>5938</v>
      </c>
      <c r="C2491" s="681" t="s">
        <v>2988</v>
      </c>
      <c r="D2491" s="681" t="s">
        <v>975</v>
      </c>
      <c r="E2491" s="681" t="s">
        <v>4260</v>
      </c>
      <c r="F2491" s="681" t="s">
        <v>946</v>
      </c>
      <c r="G2491" s="681" t="s">
        <v>1224</v>
      </c>
      <c r="H2491" s="681" t="s">
        <v>2064</v>
      </c>
      <c r="I2491" s="682">
        <v>60</v>
      </c>
    </row>
    <row r="2492" spans="2:9">
      <c r="B2492" s="681" t="s">
        <v>5939</v>
      </c>
      <c r="C2492" s="681" t="s">
        <v>2988</v>
      </c>
      <c r="D2492" s="681" t="s">
        <v>975</v>
      </c>
      <c r="E2492" s="681" t="s">
        <v>5940</v>
      </c>
      <c r="F2492" s="681" t="s">
        <v>946</v>
      </c>
      <c r="G2492" s="681" t="s">
        <v>1224</v>
      </c>
      <c r="H2492" s="681" t="s">
        <v>2064</v>
      </c>
      <c r="I2492" s="682">
        <v>18</v>
      </c>
    </row>
    <row r="2493" spans="2:9">
      <c r="B2493" s="681" t="s">
        <v>5941</v>
      </c>
      <c r="C2493" s="681" t="s">
        <v>3813</v>
      </c>
      <c r="D2493" s="681" t="s">
        <v>975</v>
      </c>
      <c r="E2493" s="681" t="s">
        <v>5942</v>
      </c>
      <c r="F2493" s="681" t="s">
        <v>1258</v>
      </c>
      <c r="G2493" s="681" t="s">
        <v>4229</v>
      </c>
      <c r="H2493" s="681" t="s">
        <v>4027</v>
      </c>
      <c r="I2493" s="682">
        <v>5.5</v>
      </c>
    </row>
    <row r="2494" spans="2:9">
      <c r="B2494" s="681" t="s">
        <v>5943</v>
      </c>
      <c r="C2494" s="681" t="s">
        <v>3813</v>
      </c>
      <c r="D2494" s="681" t="s">
        <v>975</v>
      </c>
      <c r="E2494" s="681" t="s">
        <v>5944</v>
      </c>
      <c r="F2494" s="681" t="s">
        <v>1258</v>
      </c>
      <c r="G2494" s="681" t="s">
        <v>4063</v>
      </c>
      <c r="H2494" s="681" t="s">
        <v>3814</v>
      </c>
      <c r="I2494" s="682">
        <v>7</v>
      </c>
    </row>
    <row r="2495" spans="2:9">
      <c r="B2495" s="681" t="s">
        <v>5945</v>
      </c>
      <c r="C2495" s="681" t="s">
        <v>3813</v>
      </c>
      <c r="D2495" s="681" t="s">
        <v>975</v>
      </c>
      <c r="E2495" s="681" t="s">
        <v>5946</v>
      </c>
      <c r="F2495" s="681" t="s">
        <v>1258</v>
      </c>
      <c r="G2495" s="681" t="s">
        <v>4063</v>
      </c>
      <c r="H2495" s="681" t="s">
        <v>3814</v>
      </c>
      <c r="I2495" s="682">
        <v>6</v>
      </c>
    </row>
    <row r="2496" spans="2:9">
      <c r="B2496" s="681" t="s">
        <v>5947</v>
      </c>
      <c r="C2496" s="681" t="s">
        <v>3813</v>
      </c>
      <c r="D2496" s="681" t="s">
        <v>975</v>
      </c>
      <c r="E2496" s="681" t="s">
        <v>5948</v>
      </c>
      <c r="F2496" s="681" t="s">
        <v>1258</v>
      </c>
      <c r="G2496" s="681" t="s">
        <v>4063</v>
      </c>
      <c r="H2496" s="681" t="s">
        <v>3814</v>
      </c>
      <c r="I2496" s="682">
        <v>8</v>
      </c>
    </row>
    <row r="2497" spans="2:9">
      <c r="B2497" s="681" t="s">
        <v>5949</v>
      </c>
      <c r="C2497" s="681" t="s">
        <v>3813</v>
      </c>
      <c r="D2497" s="681" t="s">
        <v>975</v>
      </c>
      <c r="E2497" s="681" t="s">
        <v>5950</v>
      </c>
      <c r="F2497" s="681" t="s">
        <v>1258</v>
      </c>
      <c r="G2497" s="681" t="s">
        <v>4063</v>
      </c>
      <c r="H2497" s="681" t="s">
        <v>3814</v>
      </c>
      <c r="I2497" s="682">
        <v>6</v>
      </c>
    </row>
    <row r="2498" spans="2:9">
      <c r="B2498" s="681" t="s">
        <v>5951</v>
      </c>
      <c r="C2498" s="681" t="s">
        <v>3813</v>
      </c>
      <c r="D2498" s="681" t="s">
        <v>975</v>
      </c>
      <c r="E2498" s="681" t="s">
        <v>5952</v>
      </c>
      <c r="F2498" s="681" t="s">
        <v>1258</v>
      </c>
      <c r="G2498" s="681" t="s">
        <v>4063</v>
      </c>
      <c r="H2498" s="681" t="s">
        <v>3814</v>
      </c>
      <c r="I2498" s="682">
        <v>6</v>
      </c>
    </row>
    <row r="2499" spans="2:9">
      <c r="B2499" s="681" t="s">
        <v>5953</v>
      </c>
      <c r="C2499" s="681" t="s">
        <v>3813</v>
      </c>
      <c r="D2499" s="681" t="s">
        <v>975</v>
      </c>
      <c r="E2499" s="681" t="s">
        <v>5954</v>
      </c>
      <c r="F2499" s="681" t="s">
        <v>1258</v>
      </c>
      <c r="G2499" s="681" t="s">
        <v>4063</v>
      </c>
      <c r="H2499" s="681" t="s">
        <v>3814</v>
      </c>
      <c r="I2499" s="682">
        <v>5</v>
      </c>
    </row>
    <row r="2500" spans="2:9">
      <c r="B2500" s="681" t="s">
        <v>5955</v>
      </c>
      <c r="C2500" s="681" t="s">
        <v>3813</v>
      </c>
      <c r="D2500" s="681" t="s">
        <v>975</v>
      </c>
      <c r="E2500" s="681" t="s">
        <v>5956</v>
      </c>
      <c r="F2500" s="681" t="s">
        <v>1258</v>
      </c>
      <c r="G2500" s="681" t="s">
        <v>4063</v>
      </c>
      <c r="H2500" s="681" t="s">
        <v>3814</v>
      </c>
      <c r="I2500" s="682">
        <v>8.6</v>
      </c>
    </row>
    <row r="2501" spans="2:9">
      <c r="B2501" s="681" t="s">
        <v>5957</v>
      </c>
      <c r="C2501" s="681" t="s">
        <v>3813</v>
      </c>
      <c r="D2501" s="681" t="s">
        <v>975</v>
      </c>
      <c r="E2501" s="681" t="s">
        <v>5958</v>
      </c>
      <c r="F2501" s="681" t="s">
        <v>1258</v>
      </c>
      <c r="G2501" s="681" t="s">
        <v>4063</v>
      </c>
      <c r="H2501" s="681" t="s">
        <v>3814</v>
      </c>
      <c r="I2501" s="682">
        <v>4.8</v>
      </c>
    </row>
    <row r="2502" spans="2:9">
      <c r="B2502" s="681" t="s">
        <v>5959</v>
      </c>
      <c r="C2502" s="681" t="s">
        <v>4808</v>
      </c>
      <c r="D2502" s="681" t="s">
        <v>975</v>
      </c>
      <c r="E2502" s="681" t="s">
        <v>5960</v>
      </c>
      <c r="F2502" s="681" t="s">
        <v>946</v>
      </c>
      <c r="G2502" s="681" t="s">
        <v>4917</v>
      </c>
      <c r="H2502" s="681" t="s">
        <v>4811</v>
      </c>
      <c r="I2502" s="682">
        <v>25</v>
      </c>
    </row>
    <row r="2503" spans="2:9">
      <c r="B2503" s="681" t="s">
        <v>5961</v>
      </c>
      <c r="C2503" s="681" t="s">
        <v>5095</v>
      </c>
      <c r="D2503" s="681" t="s">
        <v>975</v>
      </c>
      <c r="E2503" s="681" t="s">
        <v>5962</v>
      </c>
      <c r="F2503" s="681" t="s">
        <v>977</v>
      </c>
      <c r="G2503" s="681" t="s">
        <v>4637</v>
      </c>
      <c r="H2503" s="681" t="s">
        <v>5097</v>
      </c>
      <c r="I2503" s="682">
        <v>7.6</v>
      </c>
    </row>
    <row r="2504" spans="2:9">
      <c r="B2504" s="681" t="s">
        <v>5963</v>
      </c>
      <c r="C2504" s="681" t="s">
        <v>5095</v>
      </c>
      <c r="D2504" s="681" t="s">
        <v>975</v>
      </c>
      <c r="E2504" s="681" t="s">
        <v>5964</v>
      </c>
      <c r="F2504" s="681" t="s">
        <v>1258</v>
      </c>
      <c r="G2504" s="681" t="s">
        <v>5231</v>
      </c>
      <c r="H2504" s="681" t="s">
        <v>5097</v>
      </c>
      <c r="I2504" s="682">
        <v>3</v>
      </c>
    </row>
    <row r="2505" spans="2:9">
      <c r="B2505" s="681" t="s">
        <v>5965</v>
      </c>
      <c r="C2505" s="681" t="s">
        <v>5095</v>
      </c>
      <c r="D2505" s="681" t="s">
        <v>975</v>
      </c>
      <c r="E2505" s="681" t="s">
        <v>5966</v>
      </c>
      <c r="F2505" s="681" t="s">
        <v>946</v>
      </c>
      <c r="G2505" s="681" t="s">
        <v>5427</v>
      </c>
      <c r="H2505" s="681" t="s">
        <v>5097</v>
      </c>
      <c r="I2505" s="682">
        <v>58.5</v>
      </c>
    </row>
    <row r="2506" spans="2:9">
      <c r="B2506" s="681" t="s">
        <v>5967</v>
      </c>
      <c r="C2506" s="681" t="s">
        <v>5095</v>
      </c>
      <c r="D2506" s="681" t="s">
        <v>975</v>
      </c>
      <c r="E2506" s="681" t="s">
        <v>2013</v>
      </c>
      <c r="F2506" s="681" t="s">
        <v>946</v>
      </c>
      <c r="G2506" s="681" t="s">
        <v>5161</v>
      </c>
      <c r="H2506" s="681" t="s">
        <v>5097</v>
      </c>
      <c r="I2506" s="682">
        <v>4.5</v>
      </c>
    </row>
    <row r="2507" spans="2:9">
      <c r="B2507" s="681" t="s">
        <v>5968</v>
      </c>
      <c r="C2507" s="681" t="s">
        <v>5095</v>
      </c>
      <c r="D2507" s="681" t="s">
        <v>975</v>
      </c>
      <c r="E2507" s="681" t="s">
        <v>5969</v>
      </c>
      <c r="F2507" s="681" t="s">
        <v>946</v>
      </c>
      <c r="G2507" s="681" t="s">
        <v>5161</v>
      </c>
      <c r="H2507" s="681" t="s">
        <v>5097</v>
      </c>
      <c r="I2507" s="682">
        <v>9</v>
      </c>
    </row>
    <row r="2508" spans="2:9">
      <c r="B2508" s="681" t="s">
        <v>5970</v>
      </c>
      <c r="C2508" s="681" t="s">
        <v>5095</v>
      </c>
      <c r="D2508" s="681" t="s">
        <v>975</v>
      </c>
      <c r="E2508" s="681" t="s">
        <v>5971</v>
      </c>
      <c r="F2508" s="681" t="s">
        <v>946</v>
      </c>
      <c r="G2508" s="681" t="s">
        <v>5161</v>
      </c>
      <c r="H2508" s="681" t="s">
        <v>5097</v>
      </c>
      <c r="I2508" s="682">
        <v>4.5999999999999996</v>
      </c>
    </row>
    <row r="2509" spans="2:9">
      <c r="B2509" s="681" t="s">
        <v>5972</v>
      </c>
      <c r="C2509" s="681" t="s">
        <v>5095</v>
      </c>
      <c r="D2509" s="681" t="s">
        <v>975</v>
      </c>
      <c r="E2509" s="681" t="s">
        <v>3407</v>
      </c>
      <c r="F2509" s="681" t="s">
        <v>946</v>
      </c>
      <c r="G2509" s="681" t="s">
        <v>5161</v>
      </c>
      <c r="H2509" s="681" t="s">
        <v>5097</v>
      </c>
      <c r="I2509" s="682">
        <v>2.6</v>
      </c>
    </row>
    <row r="2510" spans="2:9">
      <c r="B2510" s="681" t="s">
        <v>5973</v>
      </c>
      <c r="C2510" s="681" t="s">
        <v>5375</v>
      </c>
      <c r="D2510" s="681" t="s">
        <v>975</v>
      </c>
      <c r="E2510" s="681" t="s">
        <v>5974</v>
      </c>
      <c r="F2510" s="681" t="s">
        <v>946</v>
      </c>
      <c r="G2510" s="681" t="s">
        <v>5427</v>
      </c>
      <c r="H2510" s="681" t="s">
        <v>5381</v>
      </c>
      <c r="I2510" s="682">
        <v>106</v>
      </c>
    </row>
    <row r="2511" spans="2:9">
      <c r="B2511" s="681" t="s">
        <v>5975</v>
      </c>
      <c r="C2511" s="681" t="s">
        <v>5375</v>
      </c>
      <c r="D2511" s="681" t="s">
        <v>975</v>
      </c>
      <c r="E2511" s="681" t="s">
        <v>5976</v>
      </c>
      <c r="F2511" s="681" t="s">
        <v>946</v>
      </c>
      <c r="G2511" s="681" t="s">
        <v>5427</v>
      </c>
      <c r="H2511" s="681" t="s">
        <v>5381</v>
      </c>
      <c r="I2511" s="682">
        <v>54</v>
      </c>
    </row>
    <row r="2512" spans="2:9">
      <c r="B2512" s="681" t="s">
        <v>5977</v>
      </c>
      <c r="C2512" s="681" t="s">
        <v>5375</v>
      </c>
      <c r="D2512" s="681" t="s">
        <v>975</v>
      </c>
      <c r="E2512" s="681" t="s">
        <v>2657</v>
      </c>
      <c r="F2512" s="681" t="s">
        <v>946</v>
      </c>
      <c r="G2512" s="681" t="s">
        <v>5161</v>
      </c>
      <c r="H2512" s="681" t="s">
        <v>5381</v>
      </c>
      <c r="I2512" s="682">
        <v>3.6</v>
      </c>
    </row>
    <row r="2513" spans="2:9">
      <c r="B2513" s="681" t="s">
        <v>5978</v>
      </c>
      <c r="C2513" s="681" t="s">
        <v>5375</v>
      </c>
      <c r="D2513" s="681" t="s">
        <v>975</v>
      </c>
      <c r="E2513" s="681" t="s">
        <v>5979</v>
      </c>
      <c r="F2513" s="681" t="s">
        <v>946</v>
      </c>
      <c r="G2513" s="681" t="s">
        <v>5161</v>
      </c>
      <c r="H2513" s="681" t="s">
        <v>5381</v>
      </c>
      <c r="I2513" s="682">
        <v>4</v>
      </c>
    </row>
    <row r="2514" spans="2:9">
      <c r="B2514" s="681" t="s">
        <v>5980</v>
      </c>
      <c r="C2514" s="681" t="s">
        <v>1391</v>
      </c>
      <c r="D2514" s="681" t="s">
        <v>975</v>
      </c>
      <c r="E2514" s="681" t="s">
        <v>5981</v>
      </c>
      <c r="F2514" s="681" t="s">
        <v>946</v>
      </c>
      <c r="G2514" s="681" t="s">
        <v>1141</v>
      </c>
      <c r="H2514" s="681" t="s">
        <v>1476</v>
      </c>
      <c r="I2514" s="682">
        <v>43</v>
      </c>
    </row>
    <row r="2515" spans="2:9">
      <c r="B2515" s="681" t="s">
        <v>5982</v>
      </c>
      <c r="C2515" s="681" t="s">
        <v>974</v>
      </c>
      <c r="D2515" s="681" t="s">
        <v>975</v>
      </c>
      <c r="E2515" s="681" t="s">
        <v>3473</v>
      </c>
      <c r="F2515" s="681" t="s">
        <v>946</v>
      </c>
      <c r="G2515" s="681" t="s">
        <v>1167</v>
      </c>
      <c r="H2515" s="681" t="s">
        <v>979</v>
      </c>
      <c r="I2515" s="682">
        <v>12.5</v>
      </c>
    </row>
    <row r="2516" spans="2:9">
      <c r="B2516" s="681" t="s">
        <v>5983</v>
      </c>
      <c r="C2516" s="681" t="s">
        <v>4808</v>
      </c>
      <c r="D2516" s="681" t="s">
        <v>975</v>
      </c>
      <c r="E2516" s="681" t="s">
        <v>5984</v>
      </c>
      <c r="F2516" s="681" t="s">
        <v>1258</v>
      </c>
      <c r="G2516" s="681" t="s">
        <v>5025</v>
      </c>
      <c r="H2516" s="681" t="s">
        <v>4811</v>
      </c>
      <c r="I2516" s="682">
        <v>2.1</v>
      </c>
    </row>
    <row r="2517" spans="2:9">
      <c r="B2517" s="681" t="s">
        <v>5985</v>
      </c>
      <c r="C2517" s="681" t="s">
        <v>4635</v>
      </c>
      <c r="D2517" s="681" t="s">
        <v>975</v>
      </c>
      <c r="E2517" s="681" t="s">
        <v>5986</v>
      </c>
      <c r="F2517" s="681" t="s">
        <v>1258</v>
      </c>
      <c r="G2517" s="681" t="s">
        <v>4749</v>
      </c>
      <c r="H2517" s="681" t="s">
        <v>4692</v>
      </c>
      <c r="I2517" s="682">
        <v>5.7</v>
      </c>
    </row>
    <row r="2518" spans="2:9">
      <c r="B2518" s="681" t="s">
        <v>5987</v>
      </c>
      <c r="C2518" s="681" t="s">
        <v>2061</v>
      </c>
      <c r="D2518" s="681" t="s">
        <v>975</v>
      </c>
      <c r="E2518" s="681" t="s">
        <v>5988</v>
      </c>
      <c r="F2518" s="681" t="s">
        <v>1258</v>
      </c>
      <c r="G2518" s="681" t="s">
        <v>1467</v>
      </c>
      <c r="H2518" s="681" t="s">
        <v>1472</v>
      </c>
      <c r="I2518" s="682">
        <v>6</v>
      </c>
    </row>
    <row r="2519" spans="2:9">
      <c r="B2519" s="681" t="s">
        <v>5989</v>
      </c>
      <c r="C2519" s="681" t="s">
        <v>2061</v>
      </c>
      <c r="D2519" s="681" t="s">
        <v>975</v>
      </c>
      <c r="E2519" s="681" t="s">
        <v>5990</v>
      </c>
      <c r="F2519" s="681" t="s">
        <v>1258</v>
      </c>
      <c r="G2519" s="681" t="s">
        <v>5991</v>
      </c>
      <c r="H2519" s="681" t="s">
        <v>1472</v>
      </c>
      <c r="I2519" s="682">
        <v>13</v>
      </c>
    </row>
    <row r="2520" spans="2:9">
      <c r="B2520" s="681" t="s">
        <v>5992</v>
      </c>
      <c r="C2520" s="681" t="s">
        <v>2061</v>
      </c>
      <c r="D2520" s="681" t="s">
        <v>975</v>
      </c>
      <c r="E2520" s="681" t="s">
        <v>5993</v>
      </c>
      <c r="F2520" s="681" t="s">
        <v>1258</v>
      </c>
      <c r="G2520" s="681" t="s">
        <v>5991</v>
      </c>
      <c r="H2520" s="681" t="s">
        <v>1472</v>
      </c>
      <c r="I2520" s="682">
        <v>12</v>
      </c>
    </row>
    <row r="2521" spans="2:9">
      <c r="B2521" s="681" t="s">
        <v>5994</v>
      </c>
      <c r="C2521" s="681" t="s">
        <v>2061</v>
      </c>
      <c r="D2521" s="681" t="s">
        <v>975</v>
      </c>
      <c r="E2521" s="681" t="s">
        <v>5995</v>
      </c>
      <c r="F2521" s="681" t="s">
        <v>1258</v>
      </c>
      <c r="G2521" s="681" t="s">
        <v>2530</v>
      </c>
      <c r="H2521" s="681" t="s">
        <v>1472</v>
      </c>
      <c r="I2521" s="682">
        <v>2</v>
      </c>
    </row>
    <row r="2522" spans="2:9">
      <c r="B2522" s="681" t="s">
        <v>5996</v>
      </c>
      <c r="C2522" s="681" t="s">
        <v>2584</v>
      </c>
      <c r="D2522" s="681" t="s">
        <v>975</v>
      </c>
      <c r="E2522" s="681" t="s">
        <v>5997</v>
      </c>
      <c r="F2522" s="681" t="s">
        <v>1258</v>
      </c>
      <c r="G2522" s="681" t="s">
        <v>2816</v>
      </c>
      <c r="H2522" s="681" t="s">
        <v>2682</v>
      </c>
      <c r="I2522" s="682">
        <v>5</v>
      </c>
    </row>
    <row r="2523" spans="2:9">
      <c r="B2523" s="681" t="s">
        <v>5998</v>
      </c>
      <c r="C2523" s="681" t="s">
        <v>2988</v>
      </c>
      <c r="D2523" s="681" t="s">
        <v>975</v>
      </c>
      <c r="E2523" s="681" t="s">
        <v>5999</v>
      </c>
      <c r="F2523" s="681" t="s">
        <v>977</v>
      </c>
      <c r="G2523" s="681" t="s">
        <v>3110</v>
      </c>
      <c r="H2523" s="681" t="s">
        <v>2064</v>
      </c>
      <c r="I2523" s="682">
        <v>307</v>
      </c>
    </row>
    <row r="2524" spans="2:9">
      <c r="B2524" s="681" t="s">
        <v>6000</v>
      </c>
      <c r="C2524" s="681" t="s">
        <v>2988</v>
      </c>
      <c r="D2524" s="681" t="s">
        <v>975</v>
      </c>
      <c r="E2524" s="681" t="s">
        <v>6001</v>
      </c>
      <c r="F2524" s="681" t="s">
        <v>1258</v>
      </c>
      <c r="G2524" s="681" t="s">
        <v>3386</v>
      </c>
      <c r="H2524" s="681" t="s">
        <v>2064</v>
      </c>
      <c r="I2524" s="682">
        <v>3</v>
      </c>
    </row>
    <row r="2525" spans="2:9">
      <c r="B2525" s="681" t="s">
        <v>6002</v>
      </c>
      <c r="C2525" s="681" t="s">
        <v>3813</v>
      </c>
      <c r="D2525" s="681" t="s">
        <v>975</v>
      </c>
      <c r="E2525" s="681" t="s">
        <v>6003</v>
      </c>
      <c r="F2525" s="681" t="s">
        <v>977</v>
      </c>
      <c r="G2525" s="681" t="s">
        <v>1989</v>
      </c>
      <c r="H2525" s="681" t="s">
        <v>3814</v>
      </c>
      <c r="I2525" s="682">
        <v>7</v>
      </c>
    </row>
    <row r="2526" spans="2:9">
      <c r="B2526" s="681" t="s">
        <v>6004</v>
      </c>
      <c r="C2526" s="681" t="s">
        <v>3813</v>
      </c>
      <c r="D2526" s="681" t="s">
        <v>975</v>
      </c>
      <c r="E2526" s="681" t="s">
        <v>6005</v>
      </c>
      <c r="F2526" s="681" t="s">
        <v>946</v>
      </c>
      <c r="G2526" s="681" t="s">
        <v>3975</v>
      </c>
      <c r="H2526" s="681" t="s">
        <v>3943</v>
      </c>
      <c r="I2526" s="682">
        <v>9</v>
      </c>
    </row>
    <row r="2527" spans="2:9">
      <c r="B2527" s="681" t="s">
        <v>6006</v>
      </c>
      <c r="C2527" s="681" t="s">
        <v>974</v>
      </c>
      <c r="D2527" s="681" t="s">
        <v>6007</v>
      </c>
      <c r="E2527" s="681" t="s">
        <v>6008</v>
      </c>
      <c r="F2527" s="681" t="s">
        <v>946</v>
      </c>
      <c r="G2527" s="681" t="s">
        <v>1005</v>
      </c>
      <c r="H2527" s="681" t="s">
        <v>979</v>
      </c>
      <c r="I2527" s="682">
        <v>156.5</v>
      </c>
    </row>
    <row r="2528" spans="2:9">
      <c r="B2528" s="681" t="s">
        <v>6009</v>
      </c>
      <c r="C2528" s="681" t="s">
        <v>974</v>
      </c>
      <c r="D2528" s="681" t="s">
        <v>6007</v>
      </c>
      <c r="E2528" s="681" t="s">
        <v>6010</v>
      </c>
      <c r="F2528" s="681" t="s">
        <v>946</v>
      </c>
      <c r="G2528" s="681" t="s">
        <v>1005</v>
      </c>
      <c r="H2528" s="681" t="s">
        <v>979</v>
      </c>
      <c r="I2528" s="682">
        <v>156.5</v>
      </c>
    </row>
    <row r="2529" spans="2:9">
      <c r="B2529" s="681" t="s">
        <v>6011</v>
      </c>
      <c r="C2529" s="681" t="s">
        <v>974</v>
      </c>
      <c r="D2529" s="681" t="s">
        <v>6007</v>
      </c>
      <c r="E2529" s="681" t="s">
        <v>6012</v>
      </c>
      <c r="F2529" s="681" t="s">
        <v>946</v>
      </c>
      <c r="G2529" s="681" t="s">
        <v>1024</v>
      </c>
      <c r="H2529" s="681" t="s">
        <v>979</v>
      </c>
      <c r="I2529" s="682">
        <v>180</v>
      </c>
    </row>
    <row r="2530" spans="2:9">
      <c r="B2530" s="681" t="s">
        <v>6013</v>
      </c>
      <c r="C2530" s="681" t="s">
        <v>974</v>
      </c>
      <c r="D2530" s="681" t="s">
        <v>6007</v>
      </c>
      <c r="E2530" s="681" t="s">
        <v>6014</v>
      </c>
      <c r="F2530" s="681" t="s">
        <v>946</v>
      </c>
      <c r="G2530" s="681" t="s">
        <v>1096</v>
      </c>
      <c r="H2530" s="681" t="s">
        <v>979</v>
      </c>
      <c r="I2530" s="682">
        <v>218</v>
      </c>
    </row>
    <row r="2531" spans="2:9">
      <c r="B2531" s="681" t="s">
        <v>6015</v>
      </c>
      <c r="C2531" s="681" t="s">
        <v>974</v>
      </c>
      <c r="D2531" s="681" t="s">
        <v>6007</v>
      </c>
      <c r="E2531" s="681" t="s">
        <v>6016</v>
      </c>
      <c r="F2531" s="681" t="s">
        <v>946</v>
      </c>
      <c r="G2531" s="681" t="s">
        <v>1024</v>
      </c>
      <c r="H2531" s="681" t="s">
        <v>979</v>
      </c>
      <c r="I2531" s="682">
        <v>180</v>
      </c>
    </row>
    <row r="2532" spans="2:9">
      <c r="B2532" s="681" t="s">
        <v>6017</v>
      </c>
      <c r="C2532" s="681" t="s">
        <v>974</v>
      </c>
      <c r="D2532" s="681" t="s">
        <v>6007</v>
      </c>
      <c r="E2532" s="681" t="s">
        <v>6018</v>
      </c>
      <c r="F2532" s="681" t="s">
        <v>1258</v>
      </c>
      <c r="G2532" s="681" t="s">
        <v>1332</v>
      </c>
      <c r="H2532" s="681" t="s">
        <v>979</v>
      </c>
      <c r="I2532" s="682">
        <v>275</v>
      </c>
    </row>
    <row r="2533" spans="2:9">
      <c r="B2533" s="681" t="s">
        <v>6019</v>
      </c>
      <c r="C2533" s="681" t="s">
        <v>974</v>
      </c>
      <c r="D2533" s="681" t="s">
        <v>6007</v>
      </c>
      <c r="E2533" s="681" t="s">
        <v>6020</v>
      </c>
      <c r="F2533" s="681" t="s">
        <v>946</v>
      </c>
      <c r="G2533" s="681" t="s">
        <v>1024</v>
      </c>
      <c r="H2533" s="681" t="s">
        <v>979</v>
      </c>
      <c r="I2533" s="682">
        <v>237</v>
      </c>
    </row>
    <row r="2534" spans="2:9">
      <c r="B2534" s="681" t="s">
        <v>6021</v>
      </c>
      <c r="C2534" s="681" t="s">
        <v>974</v>
      </c>
      <c r="D2534" s="681" t="s">
        <v>6007</v>
      </c>
      <c r="E2534" s="681" t="s">
        <v>6022</v>
      </c>
      <c r="F2534" s="681" t="s">
        <v>946</v>
      </c>
      <c r="G2534" s="681" t="s">
        <v>1024</v>
      </c>
      <c r="H2534" s="681" t="s">
        <v>979</v>
      </c>
      <c r="I2534" s="682">
        <v>206</v>
      </c>
    </row>
    <row r="2535" spans="2:9">
      <c r="B2535" s="681" t="s">
        <v>6023</v>
      </c>
      <c r="C2535" s="681" t="s">
        <v>974</v>
      </c>
      <c r="D2535" s="681" t="s">
        <v>6007</v>
      </c>
      <c r="E2535" s="681" t="s">
        <v>6024</v>
      </c>
      <c r="F2535" s="681" t="s">
        <v>1258</v>
      </c>
      <c r="G2535" s="681" t="s">
        <v>1329</v>
      </c>
      <c r="H2535" s="681" t="s">
        <v>979</v>
      </c>
      <c r="I2535" s="682">
        <v>103</v>
      </c>
    </row>
    <row r="2536" spans="2:9">
      <c r="B2536" s="681" t="s">
        <v>6025</v>
      </c>
      <c r="C2536" s="681" t="s">
        <v>1391</v>
      </c>
      <c r="D2536" s="681" t="s">
        <v>6007</v>
      </c>
      <c r="E2536" s="681" t="s">
        <v>6026</v>
      </c>
      <c r="F2536" s="681" t="s">
        <v>977</v>
      </c>
      <c r="G2536" s="681" t="s">
        <v>1393</v>
      </c>
      <c r="H2536" s="681" t="s">
        <v>1394</v>
      </c>
      <c r="I2536" s="682">
        <v>445</v>
      </c>
    </row>
    <row r="2537" spans="2:9">
      <c r="B2537" s="681" t="s">
        <v>6027</v>
      </c>
      <c r="C2537" s="681" t="s">
        <v>1391</v>
      </c>
      <c r="D2537" s="681" t="s">
        <v>6007</v>
      </c>
      <c r="E2537" s="681" t="s">
        <v>6028</v>
      </c>
      <c r="F2537" s="681" t="s">
        <v>946</v>
      </c>
      <c r="G2537" s="681" t="s">
        <v>1408</v>
      </c>
      <c r="H2537" s="681" t="s">
        <v>1394</v>
      </c>
      <c r="I2537" s="682">
        <v>140</v>
      </c>
    </row>
    <row r="2538" spans="2:9">
      <c r="B2538" s="681" t="s">
        <v>6029</v>
      </c>
      <c r="C2538" s="681" t="s">
        <v>1621</v>
      </c>
      <c r="D2538" s="681" t="s">
        <v>6007</v>
      </c>
      <c r="E2538" s="681" t="s">
        <v>6030</v>
      </c>
      <c r="F2538" s="681" t="s">
        <v>977</v>
      </c>
      <c r="G2538" s="681" t="s">
        <v>1623</v>
      </c>
      <c r="H2538" s="681" t="s">
        <v>1792</v>
      </c>
      <c r="I2538" s="682">
        <v>390</v>
      </c>
    </row>
    <row r="2539" spans="2:9">
      <c r="B2539" s="681" t="s">
        <v>6031</v>
      </c>
      <c r="C2539" s="681" t="s">
        <v>1621</v>
      </c>
      <c r="D2539" s="681" t="s">
        <v>6007</v>
      </c>
      <c r="E2539" s="681" t="s">
        <v>6032</v>
      </c>
      <c r="F2539" s="681" t="s">
        <v>977</v>
      </c>
      <c r="G2539" s="681" t="s">
        <v>1623</v>
      </c>
      <c r="H2539" s="681" t="s">
        <v>1792</v>
      </c>
      <c r="I2539" s="682">
        <v>82</v>
      </c>
    </row>
    <row r="2540" spans="2:9">
      <c r="B2540" s="681" t="s">
        <v>6033</v>
      </c>
      <c r="C2540" s="681" t="s">
        <v>1621</v>
      </c>
      <c r="D2540" s="681" t="s">
        <v>6007</v>
      </c>
      <c r="E2540" s="681" t="s">
        <v>6034</v>
      </c>
      <c r="F2540" s="681" t="s">
        <v>946</v>
      </c>
      <c r="G2540" s="681" t="s">
        <v>1062</v>
      </c>
      <c r="H2540" s="681" t="s">
        <v>1661</v>
      </c>
      <c r="I2540" s="682">
        <v>495</v>
      </c>
    </row>
    <row r="2541" spans="2:9">
      <c r="B2541" s="681" t="s">
        <v>6035</v>
      </c>
      <c r="C2541" s="681" t="s">
        <v>1621</v>
      </c>
      <c r="D2541" s="681" t="s">
        <v>6007</v>
      </c>
      <c r="E2541" s="681" t="s">
        <v>6036</v>
      </c>
      <c r="F2541" s="681" t="s">
        <v>977</v>
      </c>
      <c r="G2541" s="681" t="s">
        <v>1623</v>
      </c>
      <c r="H2541" s="681" t="s">
        <v>1792</v>
      </c>
      <c r="I2541" s="682">
        <v>307</v>
      </c>
    </row>
    <row r="2542" spans="2:9">
      <c r="B2542" s="681" t="s">
        <v>6037</v>
      </c>
      <c r="C2542" s="681" t="s">
        <v>1621</v>
      </c>
      <c r="D2542" s="681" t="s">
        <v>6007</v>
      </c>
      <c r="E2542" s="681" t="s">
        <v>6038</v>
      </c>
      <c r="F2542" s="681" t="s">
        <v>946</v>
      </c>
      <c r="G2542" s="681" t="s">
        <v>1726</v>
      </c>
      <c r="H2542" s="681" t="s">
        <v>1661</v>
      </c>
      <c r="I2542" s="682">
        <v>1135</v>
      </c>
    </row>
    <row r="2543" spans="2:9">
      <c r="B2543" s="681" t="s">
        <v>6039</v>
      </c>
      <c r="C2543" s="681" t="s">
        <v>1972</v>
      </c>
      <c r="D2543" s="681" t="s">
        <v>6007</v>
      </c>
      <c r="E2543" s="681" t="s">
        <v>6040</v>
      </c>
      <c r="F2543" s="681" t="s">
        <v>1258</v>
      </c>
      <c r="G2543" s="681" t="s">
        <v>2008</v>
      </c>
      <c r="H2543" s="681" t="s">
        <v>1661</v>
      </c>
      <c r="I2543" s="682">
        <v>84</v>
      </c>
    </row>
    <row r="2544" spans="2:9">
      <c r="B2544" s="681" t="s">
        <v>6041</v>
      </c>
      <c r="C2544" s="681" t="s">
        <v>1972</v>
      </c>
      <c r="D2544" s="681" t="s">
        <v>6007</v>
      </c>
      <c r="E2544" s="681" t="s">
        <v>6042</v>
      </c>
      <c r="F2544" s="681" t="s">
        <v>977</v>
      </c>
      <c r="G2544" s="681" t="s">
        <v>1623</v>
      </c>
      <c r="H2544" s="681" t="s">
        <v>1974</v>
      </c>
      <c r="I2544" s="682">
        <v>637</v>
      </c>
    </row>
    <row r="2545" spans="2:9">
      <c r="B2545" s="681" t="s">
        <v>6043</v>
      </c>
      <c r="C2545" s="681" t="s">
        <v>2061</v>
      </c>
      <c r="D2545" s="681" t="s">
        <v>6007</v>
      </c>
      <c r="E2545" s="681" t="s">
        <v>6044</v>
      </c>
      <c r="F2545" s="681" t="s">
        <v>1258</v>
      </c>
      <c r="G2545" s="681" t="s">
        <v>2556</v>
      </c>
      <c r="H2545" s="681" t="s">
        <v>2393</v>
      </c>
      <c r="I2545" s="682">
        <v>103.9</v>
      </c>
    </row>
    <row r="2546" spans="2:9">
      <c r="B2546" s="681" t="s">
        <v>6045</v>
      </c>
      <c r="C2546" s="681" t="s">
        <v>2061</v>
      </c>
      <c r="D2546" s="681" t="s">
        <v>6007</v>
      </c>
      <c r="E2546" s="681" t="s">
        <v>6046</v>
      </c>
      <c r="F2546" s="681" t="s">
        <v>977</v>
      </c>
      <c r="G2546" s="681" t="s">
        <v>978</v>
      </c>
      <c r="H2546" s="681" t="s">
        <v>2393</v>
      </c>
      <c r="I2546" s="682">
        <v>348</v>
      </c>
    </row>
    <row r="2547" spans="2:9">
      <c r="B2547" s="681" t="s">
        <v>6047</v>
      </c>
      <c r="C2547" s="681" t="s">
        <v>2061</v>
      </c>
      <c r="D2547" s="681" t="s">
        <v>6007</v>
      </c>
      <c r="E2547" s="681" t="s">
        <v>6048</v>
      </c>
      <c r="F2547" s="681" t="s">
        <v>977</v>
      </c>
      <c r="G2547" s="681" t="s">
        <v>978</v>
      </c>
      <c r="H2547" s="681" t="s">
        <v>2393</v>
      </c>
      <c r="I2547" s="682">
        <v>88</v>
      </c>
    </row>
    <row r="2548" spans="2:9">
      <c r="B2548" s="681" t="s">
        <v>6049</v>
      </c>
      <c r="C2548" s="681" t="s">
        <v>2061</v>
      </c>
      <c r="D2548" s="681" t="s">
        <v>6007</v>
      </c>
      <c r="E2548" s="681" t="s">
        <v>6050</v>
      </c>
      <c r="F2548" s="681" t="s">
        <v>977</v>
      </c>
      <c r="G2548" s="681" t="s">
        <v>2063</v>
      </c>
      <c r="H2548" s="681" t="s">
        <v>2393</v>
      </c>
      <c r="I2548" s="682">
        <v>172</v>
      </c>
    </row>
    <row r="2549" spans="2:9">
      <c r="B2549" s="681" t="s">
        <v>6051</v>
      </c>
      <c r="C2549" s="681" t="s">
        <v>2061</v>
      </c>
      <c r="D2549" s="681" t="s">
        <v>6007</v>
      </c>
      <c r="E2549" s="681" t="s">
        <v>6052</v>
      </c>
      <c r="F2549" s="681" t="s">
        <v>977</v>
      </c>
      <c r="G2549" s="681" t="s">
        <v>2063</v>
      </c>
      <c r="H2549" s="681" t="s">
        <v>2393</v>
      </c>
      <c r="I2549" s="682">
        <v>4850</v>
      </c>
    </row>
    <row r="2550" spans="2:9">
      <c r="B2550" s="681" t="s">
        <v>5980</v>
      </c>
      <c r="C2550" s="681" t="s">
        <v>6053</v>
      </c>
      <c r="D2550" s="681" t="s">
        <v>6007</v>
      </c>
      <c r="E2550" s="681" t="s">
        <v>6054</v>
      </c>
      <c r="F2550" s="681" t="s">
        <v>1258</v>
      </c>
      <c r="G2550" s="681" t="s">
        <v>6055</v>
      </c>
      <c r="H2550" s="681" t="s">
        <v>6056</v>
      </c>
      <c r="I2550" s="682">
        <v>137</v>
      </c>
    </row>
    <row r="2551" spans="2:9">
      <c r="B2551" s="681" t="s">
        <v>5982</v>
      </c>
      <c r="C2551" s="681" t="s">
        <v>6053</v>
      </c>
      <c r="D2551" s="681" t="s">
        <v>6007</v>
      </c>
      <c r="E2551" s="681" t="s">
        <v>6057</v>
      </c>
      <c r="F2551" s="681" t="s">
        <v>1258</v>
      </c>
      <c r="G2551" s="681" t="s">
        <v>6055</v>
      </c>
      <c r="H2551" s="681" t="s">
        <v>6056</v>
      </c>
      <c r="I2551" s="682">
        <v>220</v>
      </c>
    </row>
    <row r="2552" spans="2:9">
      <c r="B2552" s="681" t="s">
        <v>6058</v>
      </c>
      <c r="C2552" s="681" t="s">
        <v>2584</v>
      </c>
      <c r="D2552" s="681" t="s">
        <v>6007</v>
      </c>
      <c r="E2552" s="681" t="s">
        <v>6059</v>
      </c>
      <c r="F2552" s="681" t="s">
        <v>946</v>
      </c>
      <c r="G2552" s="681" t="s">
        <v>2752</v>
      </c>
      <c r="H2552" s="681" t="s">
        <v>2682</v>
      </c>
      <c r="I2552" s="682">
        <v>215</v>
      </c>
    </row>
    <row r="2553" spans="2:9">
      <c r="B2553" s="681" t="s">
        <v>6060</v>
      </c>
      <c r="C2553" s="681" t="s">
        <v>2584</v>
      </c>
      <c r="D2553" s="681" t="s">
        <v>6007</v>
      </c>
      <c r="E2553" s="681" t="s">
        <v>6061</v>
      </c>
      <c r="F2553" s="681" t="s">
        <v>977</v>
      </c>
      <c r="G2553" s="681" t="s">
        <v>978</v>
      </c>
      <c r="H2553" s="681" t="s">
        <v>2682</v>
      </c>
      <c r="I2553" s="682">
        <v>90</v>
      </c>
    </row>
    <row r="2554" spans="2:9">
      <c r="B2554" s="681" t="s">
        <v>6062</v>
      </c>
      <c r="C2554" s="681" t="s">
        <v>2584</v>
      </c>
      <c r="D2554" s="681" t="s">
        <v>6007</v>
      </c>
      <c r="E2554" s="681" t="s">
        <v>6063</v>
      </c>
      <c r="F2554" s="681" t="s">
        <v>946</v>
      </c>
      <c r="G2554" s="681" t="s">
        <v>2187</v>
      </c>
      <c r="H2554" s="681" t="s">
        <v>2587</v>
      </c>
      <c r="I2554" s="682">
        <v>1292</v>
      </c>
    </row>
    <row r="2555" spans="2:9">
      <c r="B2555" s="681" t="s">
        <v>6064</v>
      </c>
      <c r="C2555" s="681" t="s">
        <v>2584</v>
      </c>
      <c r="D2555" s="681" t="s">
        <v>6007</v>
      </c>
      <c r="E2555" s="681" t="s">
        <v>6065</v>
      </c>
      <c r="F2555" s="681" t="s">
        <v>977</v>
      </c>
      <c r="G2555" s="681" t="s">
        <v>2063</v>
      </c>
      <c r="H2555" s="681" t="s">
        <v>2682</v>
      </c>
      <c r="I2555" s="682">
        <v>2605</v>
      </c>
    </row>
    <row r="2556" spans="2:9">
      <c r="B2556" s="681" t="s">
        <v>6066</v>
      </c>
      <c r="C2556" s="681" t="s">
        <v>2901</v>
      </c>
      <c r="D2556" s="681" t="s">
        <v>6007</v>
      </c>
      <c r="E2556" s="681" t="s">
        <v>6067</v>
      </c>
      <c r="F2556" s="681" t="s">
        <v>1258</v>
      </c>
      <c r="G2556" s="681" t="s">
        <v>2930</v>
      </c>
      <c r="H2556" s="681" t="s">
        <v>1472</v>
      </c>
      <c r="I2556" s="682">
        <v>383</v>
      </c>
    </row>
    <row r="2557" spans="2:9">
      <c r="B2557" s="681" t="s">
        <v>6068</v>
      </c>
      <c r="C2557" s="681" t="s">
        <v>2901</v>
      </c>
      <c r="D2557" s="681" t="s">
        <v>6007</v>
      </c>
      <c r="E2557" s="681" t="s">
        <v>6069</v>
      </c>
      <c r="F2557" s="681" t="s">
        <v>1258</v>
      </c>
      <c r="G2557" s="681" t="s">
        <v>2972</v>
      </c>
      <c r="H2557" s="681" t="s">
        <v>1472</v>
      </c>
      <c r="I2557" s="682">
        <v>452</v>
      </c>
    </row>
    <row r="2558" spans="2:9">
      <c r="B2558" s="681" t="s">
        <v>6070</v>
      </c>
      <c r="C2558" s="681" t="s">
        <v>2901</v>
      </c>
      <c r="D2558" s="681" t="s">
        <v>6007</v>
      </c>
      <c r="E2558" s="681" t="s">
        <v>6071</v>
      </c>
      <c r="F2558" s="681" t="s">
        <v>1258</v>
      </c>
      <c r="G2558" s="681" t="s">
        <v>2903</v>
      </c>
      <c r="H2558" s="681" t="s">
        <v>1472</v>
      </c>
      <c r="I2558" s="682">
        <v>817</v>
      </c>
    </row>
    <row r="2559" spans="2:9">
      <c r="B2559" s="681" t="s">
        <v>6072</v>
      </c>
      <c r="C2559" s="681" t="s">
        <v>2901</v>
      </c>
      <c r="D2559" s="681" t="s">
        <v>6007</v>
      </c>
      <c r="E2559" s="681" t="s">
        <v>6073</v>
      </c>
      <c r="F2559" s="681" t="s">
        <v>1258</v>
      </c>
      <c r="G2559" s="681" t="s">
        <v>2930</v>
      </c>
      <c r="H2559" s="681" t="s">
        <v>1472</v>
      </c>
      <c r="I2559" s="682">
        <v>1370</v>
      </c>
    </row>
    <row r="2560" spans="2:9">
      <c r="B2560" s="681" t="s">
        <v>6074</v>
      </c>
      <c r="C2560" s="681" t="s">
        <v>2901</v>
      </c>
      <c r="D2560" s="681" t="s">
        <v>6007</v>
      </c>
      <c r="E2560" s="681" t="s">
        <v>6075</v>
      </c>
      <c r="F2560" s="681" t="s">
        <v>1258</v>
      </c>
      <c r="G2560" s="681" t="s">
        <v>2930</v>
      </c>
      <c r="H2560" s="681" t="s">
        <v>1472</v>
      </c>
      <c r="I2560" s="682">
        <v>1098</v>
      </c>
    </row>
    <row r="2561" spans="2:9">
      <c r="B2561" s="681" t="s">
        <v>6076</v>
      </c>
      <c r="C2561" s="681" t="s">
        <v>6077</v>
      </c>
      <c r="D2561" s="681" t="s">
        <v>6007</v>
      </c>
      <c r="E2561" s="681" t="s">
        <v>6078</v>
      </c>
      <c r="F2561" s="681" t="s">
        <v>1258</v>
      </c>
      <c r="G2561" s="681" t="s">
        <v>3084</v>
      </c>
      <c r="H2561" s="681" t="s">
        <v>2990</v>
      </c>
      <c r="I2561" s="682">
        <v>43.2</v>
      </c>
    </row>
    <row r="2562" spans="2:9">
      <c r="B2562" s="681" t="s">
        <v>6079</v>
      </c>
      <c r="C2562" s="681" t="s">
        <v>6077</v>
      </c>
      <c r="D2562" s="681" t="s">
        <v>6007</v>
      </c>
      <c r="E2562" s="681" t="s">
        <v>6080</v>
      </c>
      <c r="F2562" s="681" t="s">
        <v>946</v>
      </c>
      <c r="G2562" s="681" t="s">
        <v>1224</v>
      </c>
      <c r="H2562" s="681" t="s">
        <v>2064</v>
      </c>
      <c r="I2562" s="682">
        <v>120.5</v>
      </c>
    </row>
    <row r="2563" spans="2:9">
      <c r="B2563" s="681" t="s">
        <v>6081</v>
      </c>
      <c r="C2563" s="681" t="s">
        <v>6077</v>
      </c>
      <c r="D2563" s="681" t="s">
        <v>6007</v>
      </c>
      <c r="E2563" s="681" t="s">
        <v>6082</v>
      </c>
      <c r="F2563" s="681" t="s">
        <v>1258</v>
      </c>
      <c r="G2563" s="681" t="s">
        <v>3469</v>
      </c>
      <c r="H2563" s="681" t="s">
        <v>2064</v>
      </c>
      <c r="I2563" s="682">
        <v>226.5</v>
      </c>
    </row>
    <row r="2564" spans="2:9">
      <c r="B2564" s="681" t="s">
        <v>6083</v>
      </c>
      <c r="C2564" s="681" t="s">
        <v>6077</v>
      </c>
      <c r="D2564" s="681" t="s">
        <v>6007</v>
      </c>
      <c r="E2564" s="681" t="s">
        <v>6084</v>
      </c>
      <c r="F2564" s="681" t="s">
        <v>977</v>
      </c>
      <c r="G2564" s="681" t="s">
        <v>3107</v>
      </c>
      <c r="H2564" s="681" t="s">
        <v>3490</v>
      </c>
      <c r="I2564" s="682">
        <v>647.6</v>
      </c>
    </row>
    <row r="2565" spans="2:9">
      <c r="B2565" s="681" t="s">
        <v>6085</v>
      </c>
      <c r="C2565" s="681" t="s">
        <v>6077</v>
      </c>
      <c r="D2565" s="681" t="s">
        <v>6007</v>
      </c>
      <c r="E2565" s="681" t="s">
        <v>6086</v>
      </c>
      <c r="F2565" s="681" t="s">
        <v>946</v>
      </c>
      <c r="G2565" s="681" t="s">
        <v>3033</v>
      </c>
      <c r="H2565" s="681" t="s">
        <v>2064</v>
      </c>
      <c r="I2565" s="682">
        <v>175</v>
      </c>
    </row>
    <row r="2566" spans="2:9">
      <c r="B2566" s="681" t="s">
        <v>6087</v>
      </c>
      <c r="C2566" s="681" t="s">
        <v>6077</v>
      </c>
      <c r="D2566" s="681" t="s">
        <v>6007</v>
      </c>
      <c r="E2566" s="681" t="s">
        <v>6088</v>
      </c>
      <c r="F2566" s="681" t="s">
        <v>946</v>
      </c>
      <c r="G2566" s="681" t="s">
        <v>1224</v>
      </c>
      <c r="H2566" s="681" t="s">
        <v>2990</v>
      </c>
      <c r="I2566" s="682">
        <v>394</v>
      </c>
    </row>
    <row r="2567" spans="2:9">
      <c r="B2567" s="681" t="s">
        <v>6089</v>
      </c>
      <c r="C2567" s="681" t="s">
        <v>6077</v>
      </c>
      <c r="D2567" s="681" t="s">
        <v>6007</v>
      </c>
      <c r="E2567" s="681" t="s">
        <v>6090</v>
      </c>
      <c r="F2567" s="681" t="s">
        <v>946</v>
      </c>
      <c r="G2567" s="681" t="s">
        <v>1224</v>
      </c>
      <c r="H2567" s="681" t="s">
        <v>2990</v>
      </c>
      <c r="I2567" s="682">
        <v>130</v>
      </c>
    </row>
    <row r="2568" spans="2:9">
      <c r="B2568" s="681" t="s">
        <v>6091</v>
      </c>
      <c r="C2568" s="681" t="s">
        <v>6077</v>
      </c>
      <c r="D2568" s="681" t="s">
        <v>6007</v>
      </c>
      <c r="E2568" s="681" t="s">
        <v>6092</v>
      </c>
      <c r="F2568" s="681" t="s">
        <v>977</v>
      </c>
      <c r="G2568" s="681" t="s">
        <v>3110</v>
      </c>
      <c r="H2568" s="681" t="s">
        <v>2064</v>
      </c>
      <c r="I2568" s="682">
        <v>481</v>
      </c>
    </row>
    <row r="2569" spans="2:9">
      <c r="B2569" s="681" t="s">
        <v>6093</v>
      </c>
      <c r="C2569" s="681" t="s">
        <v>3574</v>
      </c>
      <c r="D2569" s="681" t="s">
        <v>6007</v>
      </c>
      <c r="E2569" s="681" t="s">
        <v>6094</v>
      </c>
      <c r="F2569" s="681" t="s">
        <v>977</v>
      </c>
      <c r="G2569" s="681" t="s">
        <v>2067</v>
      </c>
      <c r="H2569" s="681" t="s">
        <v>3108</v>
      </c>
      <c r="I2569" s="682">
        <v>3945</v>
      </c>
    </row>
    <row r="2570" spans="2:9">
      <c r="B2570" s="681" t="s">
        <v>6095</v>
      </c>
      <c r="C2570" s="681" t="s">
        <v>3813</v>
      </c>
      <c r="D2570" s="681" t="s">
        <v>6007</v>
      </c>
      <c r="E2570" s="681" t="s">
        <v>6096</v>
      </c>
      <c r="F2570" s="681" t="s">
        <v>1258</v>
      </c>
      <c r="G2570" s="681" t="s">
        <v>4400</v>
      </c>
      <c r="H2570" s="681" t="s">
        <v>3828</v>
      </c>
      <c r="I2570" s="682">
        <v>148.5</v>
      </c>
    </row>
    <row r="2571" spans="2:9">
      <c r="B2571" s="681" t="s">
        <v>6097</v>
      </c>
      <c r="C2571" s="681" t="s">
        <v>3813</v>
      </c>
      <c r="D2571" s="681" t="s">
        <v>6007</v>
      </c>
      <c r="E2571" s="681" t="s">
        <v>6098</v>
      </c>
      <c r="F2571" s="681" t="s">
        <v>977</v>
      </c>
      <c r="G2571" s="681" t="s">
        <v>1989</v>
      </c>
      <c r="H2571" s="681" t="s">
        <v>3828</v>
      </c>
      <c r="I2571" s="682">
        <v>51.2</v>
      </c>
    </row>
    <row r="2572" spans="2:9">
      <c r="B2572" s="681" t="s">
        <v>6099</v>
      </c>
      <c r="C2572" s="681" t="s">
        <v>3813</v>
      </c>
      <c r="D2572" s="681" t="s">
        <v>6007</v>
      </c>
      <c r="E2572" s="681" t="s">
        <v>6100</v>
      </c>
      <c r="F2572" s="681" t="s">
        <v>1258</v>
      </c>
      <c r="G2572" s="681" t="s">
        <v>4242</v>
      </c>
      <c r="H2572" s="681" t="s">
        <v>3998</v>
      </c>
      <c r="I2572" s="682">
        <v>201</v>
      </c>
    </row>
    <row r="2573" spans="2:9">
      <c r="B2573" s="681" t="s">
        <v>6101</v>
      </c>
      <c r="C2573" s="681" t="s">
        <v>3813</v>
      </c>
      <c r="D2573" s="681" t="s">
        <v>6007</v>
      </c>
      <c r="E2573" s="681" t="s">
        <v>6102</v>
      </c>
      <c r="F2573" s="681" t="s">
        <v>946</v>
      </c>
      <c r="G2573" s="681" t="s">
        <v>3902</v>
      </c>
      <c r="H2573" s="681" t="s">
        <v>3828</v>
      </c>
      <c r="I2573" s="682">
        <v>140</v>
      </c>
    </row>
    <row r="2574" spans="2:9">
      <c r="B2574" s="681" t="s">
        <v>6103</v>
      </c>
      <c r="C2574" s="681" t="s">
        <v>3813</v>
      </c>
      <c r="D2574" s="681" t="s">
        <v>6007</v>
      </c>
      <c r="E2574" s="681" t="s">
        <v>6104</v>
      </c>
      <c r="F2574" s="681" t="s">
        <v>946</v>
      </c>
      <c r="G2574" s="681" t="s">
        <v>3902</v>
      </c>
      <c r="H2574" s="681" t="s">
        <v>3828</v>
      </c>
      <c r="I2574" s="682">
        <v>202</v>
      </c>
    </row>
    <row r="2575" spans="2:9">
      <c r="B2575" s="681" t="s">
        <v>6105</v>
      </c>
      <c r="C2575" s="681" t="s">
        <v>3813</v>
      </c>
      <c r="D2575" s="681" t="s">
        <v>6007</v>
      </c>
      <c r="E2575" s="681" t="s">
        <v>6106</v>
      </c>
      <c r="F2575" s="681" t="s">
        <v>977</v>
      </c>
      <c r="G2575" s="681" t="s">
        <v>4103</v>
      </c>
      <c r="H2575" s="681" t="s">
        <v>3998</v>
      </c>
      <c r="I2575" s="682">
        <v>180</v>
      </c>
    </row>
    <row r="2576" spans="2:9">
      <c r="B2576" s="681" t="s">
        <v>6107</v>
      </c>
      <c r="C2576" s="681" t="s">
        <v>3813</v>
      </c>
      <c r="D2576" s="681" t="s">
        <v>6007</v>
      </c>
      <c r="E2576" s="681" t="s">
        <v>6108</v>
      </c>
      <c r="F2576" s="681" t="s">
        <v>977</v>
      </c>
      <c r="G2576" s="681" t="s">
        <v>4103</v>
      </c>
      <c r="H2576" s="681" t="s">
        <v>3858</v>
      </c>
      <c r="I2576" s="682">
        <v>374</v>
      </c>
    </row>
    <row r="2577" spans="2:9">
      <c r="B2577" s="681" t="s">
        <v>6109</v>
      </c>
      <c r="C2577" s="681" t="s">
        <v>3813</v>
      </c>
      <c r="D2577" s="681" t="s">
        <v>6007</v>
      </c>
      <c r="E2577" s="681" t="s">
        <v>6110</v>
      </c>
      <c r="F2577" s="681" t="s">
        <v>977</v>
      </c>
      <c r="G2577" s="681" t="s">
        <v>1989</v>
      </c>
      <c r="H2577" s="681" t="s">
        <v>3828</v>
      </c>
      <c r="I2577" s="682">
        <v>283</v>
      </c>
    </row>
    <row r="2578" spans="2:9">
      <c r="B2578" s="681" t="s">
        <v>6111</v>
      </c>
      <c r="C2578" s="681" t="s">
        <v>3813</v>
      </c>
      <c r="D2578" s="681" t="s">
        <v>6007</v>
      </c>
      <c r="E2578" s="681" t="s">
        <v>6112</v>
      </c>
      <c r="F2578" s="681" t="s">
        <v>977</v>
      </c>
      <c r="G2578" s="681" t="s">
        <v>4103</v>
      </c>
      <c r="H2578" s="681" t="s">
        <v>3998</v>
      </c>
      <c r="I2578" s="682">
        <v>231</v>
      </c>
    </row>
    <row r="2579" spans="2:9">
      <c r="B2579" s="681" t="s">
        <v>6113</v>
      </c>
      <c r="C2579" s="681" t="s">
        <v>3813</v>
      </c>
      <c r="D2579" s="681" t="s">
        <v>6007</v>
      </c>
      <c r="E2579" s="681" t="s">
        <v>6114</v>
      </c>
      <c r="F2579" s="681" t="s">
        <v>946</v>
      </c>
      <c r="G2579" s="681" t="s">
        <v>3902</v>
      </c>
      <c r="H2579" s="681" t="s">
        <v>3828</v>
      </c>
      <c r="I2579" s="682">
        <v>185</v>
      </c>
    </row>
    <row r="2580" spans="2:9">
      <c r="B2580" s="681" t="s">
        <v>6115</v>
      </c>
      <c r="C2580" s="681" t="s">
        <v>3813</v>
      </c>
      <c r="D2580" s="681" t="s">
        <v>6007</v>
      </c>
      <c r="E2580" s="681" t="s">
        <v>6116</v>
      </c>
      <c r="F2580" s="681" t="s">
        <v>1258</v>
      </c>
      <c r="G2580" s="681" t="s">
        <v>4084</v>
      </c>
      <c r="H2580" s="681" t="s">
        <v>3998</v>
      </c>
      <c r="I2580" s="682">
        <v>3300</v>
      </c>
    </row>
    <row r="2581" spans="2:9">
      <c r="B2581" s="681" t="s">
        <v>6117</v>
      </c>
      <c r="C2581" s="681" t="s">
        <v>3813</v>
      </c>
      <c r="D2581" s="681" t="s">
        <v>6007</v>
      </c>
      <c r="E2581" s="681" t="s">
        <v>6118</v>
      </c>
      <c r="F2581" s="681" t="s">
        <v>946</v>
      </c>
      <c r="G2581" s="681" t="s">
        <v>3902</v>
      </c>
      <c r="H2581" s="681" t="s">
        <v>3828</v>
      </c>
      <c r="I2581" s="682">
        <v>450</v>
      </c>
    </row>
    <row r="2582" spans="2:9">
      <c r="B2582" s="681" t="s">
        <v>6119</v>
      </c>
      <c r="C2582" s="681" t="s">
        <v>4402</v>
      </c>
      <c r="D2582" s="681" t="s">
        <v>6007</v>
      </c>
      <c r="E2582" s="681" t="s">
        <v>6120</v>
      </c>
      <c r="F2582" s="681" t="s">
        <v>1258</v>
      </c>
      <c r="G2582" s="681" t="s">
        <v>4579</v>
      </c>
      <c r="H2582" s="681" t="s">
        <v>4513</v>
      </c>
      <c r="I2582" s="682">
        <v>28.3</v>
      </c>
    </row>
    <row r="2583" spans="2:9">
      <c r="B2583" s="681" t="s">
        <v>6121</v>
      </c>
      <c r="C2583" s="681" t="s">
        <v>4402</v>
      </c>
      <c r="D2583" s="681" t="s">
        <v>6007</v>
      </c>
      <c r="E2583" s="681" t="s">
        <v>6122</v>
      </c>
      <c r="F2583" s="681" t="s">
        <v>977</v>
      </c>
      <c r="G2583" s="681" t="s">
        <v>1989</v>
      </c>
      <c r="H2583" s="681" t="s">
        <v>4513</v>
      </c>
      <c r="I2583" s="682">
        <v>356</v>
      </c>
    </row>
    <row r="2584" spans="2:9">
      <c r="B2584" s="681" t="s">
        <v>6123</v>
      </c>
      <c r="C2584" s="681" t="s">
        <v>4402</v>
      </c>
      <c r="D2584" s="681" t="s">
        <v>6007</v>
      </c>
      <c r="E2584" s="681" t="s">
        <v>6124</v>
      </c>
      <c r="F2584" s="681" t="s">
        <v>946</v>
      </c>
      <c r="G2584" s="681" t="s">
        <v>4442</v>
      </c>
      <c r="H2584" s="681" t="s">
        <v>4428</v>
      </c>
      <c r="I2584" s="682">
        <v>259</v>
      </c>
    </row>
    <row r="2585" spans="2:9">
      <c r="B2585" s="681" t="s">
        <v>6125</v>
      </c>
      <c r="C2585" s="681" t="s">
        <v>4635</v>
      </c>
      <c r="D2585" s="681" t="s">
        <v>6007</v>
      </c>
      <c r="E2585" s="681" t="s">
        <v>6126</v>
      </c>
      <c r="F2585" s="681" t="s">
        <v>946</v>
      </c>
      <c r="G2585" s="681" t="s">
        <v>4731</v>
      </c>
      <c r="H2585" s="681" t="s">
        <v>4692</v>
      </c>
      <c r="I2585" s="682">
        <v>158</v>
      </c>
    </row>
    <row r="2586" spans="2:9">
      <c r="B2586" s="681" t="s">
        <v>6127</v>
      </c>
      <c r="C2586" s="681" t="s">
        <v>4635</v>
      </c>
      <c r="D2586" s="681" t="s">
        <v>6007</v>
      </c>
      <c r="E2586" s="681" t="s">
        <v>6128</v>
      </c>
      <c r="F2586" s="681" t="s">
        <v>946</v>
      </c>
      <c r="G2586" s="681" t="s">
        <v>4731</v>
      </c>
      <c r="H2586" s="681" t="s">
        <v>4638</v>
      </c>
      <c r="I2586" s="682">
        <v>334.9</v>
      </c>
    </row>
    <row r="2587" spans="2:9">
      <c r="B2587" s="681" t="s">
        <v>6129</v>
      </c>
      <c r="C2587" s="681" t="s">
        <v>4808</v>
      </c>
      <c r="D2587" s="681" t="s">
        <v>6007</v>
      </c>
      <c r="E2587" s="681" t="s">
        <v>6130</v>
      </c>
      <c r="F2587" s="681" t="s">
        <v>946</v>
      </c>
      <c r="G2587" s="681" t="s">
        <v>4917</v>
      </c>
      <c r="H2587" s="681" t="s">
        <v>4811</v>
      </c>
      <c r="I2587" s="682">
        <v>71</v>
      </c>
    </row>
    <row r="2588" spans="2:9">
      <c r="B2588" s="681" t="s">
        <v>6131</v>
      </c>
      <c r="C2588" s="681" t="s">
        <v>5095</v>
      </c>
      <c r="D2588" s="681" t="s">
        <v>6007</v>
      </c>
      <c r="E2588" s="681" t="s">
        <v>6132</v>
      </c>
      <c r="F2588" s="681" t="s">
        <v>946</v>
      </c>
      <c r="G2588" s="681" t="s">
        <v>5161</v>
      </c>
      <c r="H2588" s="681" t="s">
        <v>5341</v>
      </c>
      <c r="I2588" s="682">
        <v>172.1</v>
      </c>
    </row>
    <row r="2589" spans="2:9">
      <c r="B2589" s="681" t="s">
        <v>6133</v>
      </c>
      <c r="C2589" s="681" t="s">
        <v>5095</v>
      </c>
      <c r="D2589" s="681" t="s">
        <v>6007</v>
      </c>
      <c r="E2589" s="681" t="s">
        <v>6134</v>
      </c>
      <c r="F2589" s="681" t="s">
        <v>946</v>
      </c>
      <c r="G2589" s="681" t="s">
        <v>5161</v>
      </c>
      <c r="H2589" s="681" t="s">
        <v>5341</v>
      </c>
      <c r="I2589" s="682">
        <v>386</v>
      </c>
    </row>
    <row r="2590" spans="2:9">
      <c r="B2590" s="681" t="s">
        <v>6135</v>
      </c>
      <c r="C2590" s="681" t="s">
        <v>5095</v>
      </c>
      <c r="D2590" s="681" t="s">
        <v>6007</v>
      </c>
      <c r="E2590" s="681" t="s">
        <v>6136</v>
      </c>
      <c r="F2590" s="681" t="s">
        <v>946</v>
      </c>
      <c r="G2590" s="681" t="s">
        <v>5161</v>
      </c>
      <c r="H2590" s="681" t="s">
        <v>5097</v>
      </c>
      <c r="I2590" s="682">
        <v>332.9</v>
      </c>
    </row>
    <row r="2591" spans="2:9">
      <c r="B2591" s="681" t="s">
        <v>6137</v>
      </c>
      <c r="C2591" s="681" t="s">
        <v>5095</v>
      </c>
      <c r="D2591" s="681" t="s">
        <v>6007</v>
      </c>
      <c r="E2591" s="681" t="s">
        <v>6138</v>
      </c>
      <c r="F2591" s="681" t="s">
        <v>946</v>
      </c>
      <c r="G2591" s="681" t="s">
        <v>5187</v>
      </c>
      <c r="H2591" s="681" t="s">
        <v>5097</v>
      </c>
      <c r="I2591" s="682">
        <v>421</v>
      </c>
    </row>
    <row r="2592" spans="2:9">
      <c r="B2592" s="681" t="s">
        <v>6139</v>
      </c>
      <c r="C2592" s="681" t="s">
        <v>5095</v>
      </c>
      <c r="D2592" s="681" t="s">
        <v>6007</v>
      </c>
      <c r="E2592" s="681" t="s">
        <v>6140</v>
      </c>
      <c r="F2592" s="681" t="s">
        <v>977</v>
      </c>
      <c r="G2592" s="681" t="s">
        <v>4637</v>
      </c>
      <c r="H2592" s="681" t="s">
        <v>5097</v>
      </c>
      <c r="I2592" s="682">
        <v>1055</v>
      </c>
    </row>
    <row r="2593" spans="2:9">
      <c r="B2593" s="681" t="s">
        <v>6141</v>
      </c>
      <c r="C2593" s="681" t="s">
        <v>5095</v>
      </c>
      <c r="D2593" s="681" t="s">
        <v>6007</v>
      </c>
      <c r="E2593" s="681" t="s">
        <v>6142</v>
      </c>
      <c r="F2593" s="681" t="s">
        <v>946</v>
      </c>
      <c r="G2593" s="681" t="s">
        <v>5161</v>
      </c>
      <c r="H2593" s="681" t="s">
        <v>5341</v>
      </c>
      <c r="I2593" s="682">
        <v>260</v>
      </c>
    </row>
    <row r="2594" spans="2:9">
      <c r="B2594" s="681" t="s">
        <v>6143</v>
      </c>
      <c r="C2594" s="681" t="s">
        <v>5095</v>
      </c>
      <c r="D2594" s="681" t="s">
        <v>6007</v>
      </c>
      <c r="E2594" s="681" t="s">
        <v>6144</v>
      </c>
      <c r="F2594" s="681" t="s">
        <v>946</v>
      </c>
      <c r="G2594" s="681" t="s">
        <v>5161</v>
      </c>
      <c r="H2594" s="681" t="s">
        <v>5097</v>
      </c>
      <c r="I2594" s="682">
        <v>260</v>
      </c>
    </row>
    <row r="2595" spans="2:9">
      <c r="B2595" s="681" t="s">
        <v>6145</v>
      </c>
      <c r="C2595" s="681" t="s">
        <v>5095</v>
      </c>
      <c r="D2595" s="681" t="s">
        <v>6007</v>
      </c>
      <c r="E2595" s="681" t="s">
        <v>6146</v>
      </c>
      <c r="F2595" s="681" t="s">
        <v>977</v>
      </c>
      <c r="G2595" s="681" t="s">
        <v>4637</v>
      </c>
      <c r="H2595" s="681" t="s">
        <v>5097</v>
      </c>
      <c r="I2595" s="682">
        <v>2027</v>
      </c>
    </row>
    <row r="2596" spans="2:9">
      <c r="B2596" s="681" t="s">
        <v>6147</v>
      </c>
      <c r="C2596" s="681" t="s">
        <v>5095</v>
      </c>
      <c r="D2596" s="681" t="s">
        <v>6007</v>
      </c>
      <c r="E2596" s="681" t="s">
        <v>6148</v>
      </c>
      <c r="F2596" s="681" t="s">
        <v>946</v>
      </c>
      <c r="G2596" s="681" t="s">
        <v>5161</v>
      </c>
      <c r="H2596" s="681" t="s">
        <v>5097</v>
      </c>
      <c r="I2596" s="682">
        <v>226</v>
      </c>
    </row>
    <row r="2597" spans="2:9">
      <c r="B2597" s="681" t="s">
        <v>6149</v>
      </c>
      <c r="C2597" s="681" t="s">
        <v>5095</v>
      </c>
      <c r="D2597" s="681" t="s">
        <v>6007</v>
      </c>
      <c r="E2597" s="681" t="s">
        <v>6150</v>
      </c>
      <c r="F2597" s="681" t="s">
        <v>946</v>
      </c>
      <c r="G2597" s="681" t="s">
        <v>5187</v>
      </c>
      <c r="H2597" s="681" t="s">
        <v>5136</v>
      </c>
      <c r="I2597" s="682">
        <v>412</v>
      </c>
    </row>
    <row r="2598" spans="2:9">
      <c r="B2598" s="681" t="s">
        <v>6151</v>
      </c>
      <c r="C2598" s="681" t="s">
        <v>5095</v>
      </c>
      <c r="D2598" s="681" t="s">
        <v>6007</v>
      </c>
      <c r="E2598" s="681" t="s">
        <v>6152</v>
      </c>
      <c r="F2598" s="681" t="s">
        <v>946</v>
      </c>
      <c r="G2598" s="681" t="s">
        <v>5161</v>
      </c>
      <c r="H2598" s="681" t="s">
        <v>5341</v>
      </c>
      <c r="I2598" s="682">
        <v>210</v>
      </c>
    </row>
    <row r="2599" spans="2:9">
      <c r="B2599" s="681" t="s">
        <v>6153</v>
      </c>
      <c r="C2599" s="681" t="s">
        <v>5095</v>
      </c>
      <c r="D2599" s="681" t="s">
        <v>6007</v>
      </c>
      <c r="E2599" s="681" t="s">
        <v>6154</v>
      </c>
      <c r="F2599" s="681" t="s">
        <v>977</v>
      </c>
      <c r="G2599" s="681" t="s">
        <v>4637</v>
      </c>
      <c r="H2599" s="681" t="s">
        <v>5136</v>
      </c>
      <c r="I2599" s="682">
        <v>506</v>
      </c>
    </row>
    <row r="2600" spans="2:9">
      <c r="B2600" s="681" t="s">
        <v>6155</v>
      </c>
      <c r="C2600" s="681" t="s">
        <v>5095</v>
      </c>
      <c r="D2600" s="681" t="s">
        <v>6007</v>
      </c>
      <c r="E2600" s="681" t="s">
        <v>6156</v>
      </c>
      <c r="F2600" s="681" t="s">
        <v>977</v>
      </c>
      <c r="G2600" s="681" t="s">
        <v>4637</v>
      </c>
      <c r="H2600" s="681" t="s">
        <v>5097</v>
      </c>
      <c r="I2600" s="682">
        <v>1725</v>
      </c>
    </row>
    <row r="2601" spans="2:9">
      <c r="B2601" s="681" t="s">
        <v>6157</v>
      </c>
      <c r="C2601" s="681" t="s">
        <v>5095</v>
      </c>
      <c r="D2601" s="681" t="s">
        <v>6007</v>
      </c>
      <c r="E2601" s="681" t="s">
        <v>6158</v>
      </c>
      <c r="F2601" s="681" t="s">
        <v>946</v>
      </c>
      <c r="G2601" s="681" t="s">
        <v>5187</v>
      </c>
      <c r="H2601" s="681" t="s">
        <v>5097</v>
      </c>
      <c r="I2601" s="682">
        <v>596</v>
      </c>
    </row>
    <row r="2602" spans="2:9">
      <c r="B2602" s="681" t="s">
        <v>6159</v>
      </c>
      <c r="C2602" s="681" t="s">
        <v>5095</v>
      </c>
      <c r="D2602" s="681" t="s">
        <v>6007</v>
      </c>
      <c r="E2602" s="681" t="s">
        <v>6160</v>
      </c>
      <c r="F2602" s="681" t="s">
        <v>946</v>
      </c>
      <c r="G2602" s="681" t="s">
        <v>5187</v>
      </c>
      <c r="H2602" s="681" t="s">
        <v>5136</v>
      </c>
      <c r="I2602" s="682">
        <v>29</v>
      </c>
    </row>
    <row r="2603" spans="2:9">
      <c r="B2603" s="681" t="s">
        <v>6161</v>
      </c>
      <c r="C2603" s="681" t="s">
        <v>5095</v>
      </c>
      <c r="D2603" s="681" t="s">
        <v>6007</v>
      </c>
      <c r="E2603" s="681" t="s">
        <v>6162</v>
      </c>
      <c r="F2603" s="681" t="s">
        <v>946</v>
      </c>
      <c r="G2603" s="681" t="s">
        <v>5161</v>
      </c>
      <c r="H2603" s="681" t="s">
        <v>5341</v>
      </c>
      <c r="I2603" s="682">
        <v>1212</v>
      </c>
    </row>
    <row r="2604" spans="2:9">
      <c r="B2604" s="681" t="s">
        <v>6163</v>
      </c>
      <c r="C2604" s="681" t="s">
        <v>5095</v>
      </c>
      <c r="D2604" s="681" t="s">
        <v>6007</v>
      </c>
      <c r="E2604" s="681" t="s">
        <v>6164</v>
      </c>
      <c r="F2604" s="681" t="s">
        <v>946</v>
      </c>
      <c r="G2604" s="681" t="s">
        <v>5187</v>
      </c>
      <c r="H2604" s="681" t="s">
        <v>5136</v>
      </c>
      <c r="I2604" s="682">
        <v>555</v>
      </c>
    </row>
    <row r="2605" spans="2:9">
      <c r="B2605" s="681" t="s">
        <v>6165</v>
      </c>
      <c r="C2605" s="681" t="s">
        <v>5095</v>
      </c>
      <c r="D2605" s="681" t="s">
        <v>6007</v>
      </c>
      <c r="E2605" s="681" t="s">
        <v>6166</v>
      </c>
      <c r="F2605" s="681" t="s">
        <v>977</v>
      </c>
      <c r="G2605" s="681" t="s">
        <v>4637</v>
      </c>
      <c r="H2605" s="681" t="s">
        <v>5097</v>
      </c>
      <c r="I2605" s="682">
        <v>2435</v>
      </c>
    </row>
    <row r="2606" spans="2:9">
      <c r="B2606" s="681" t="s">
        <v>6167</v>
      </c>
      <c r="C2606" s="681" t="s">
        <v>5095</v>
      </c>
      <c r="D2606" s="681" t="s">
        <v>6007</v>
      </c>
      <c r="E2606" s="681" t="s">
        <v>6168</v>
      </c>
      <c r="F2606" s="681" t="s">
        <v>977</v>
      </c>
      <c r="G2606" s="681" t="s">
        <v>4637</v>
      </c>
      <c r="H2606" s="681" t="s">
        <v>5097</v>
      </c>
      <c r="I2606" s="682">
        <v>515</v>
      </c>
    </row>
    <row r="2607" spans="2:9">
      <c r="B2607" s="681" t="s">
        <v>6169</v>
      </c>
      <c r="C2607" s="681" t="s">
        <v>5095</v>
      </c>
      <c r="D2607" s="681" t="s">
        <v>6007</v>
      </c>
      <c r="E2607" s="681" t="s">
        <v>6170</v>
      </c>
      <c r="F2607" s="681" t="s">
        <v>977</v>
      </c>
      <c r="G2607" s="681" t="s">
        <v>4637</v>
      </c>
      <c r="H2607" s="681" t="s">
        <v>5097</v>
      </c>
      <c r="I2607" s="682">
        <v>246</v>
      </c>
    </row>
    <row r="2608" spans="2:9">
      <c r="B2608" s="681" t="s">
        <v>6171</v>
      </c>
      <c r="C2608" s="681" t="s">
        <v>5095</v>
      </c>
      <c r="D2608" s="681" t="s">
        <v>6007</v>
      </c>
      <c r="E2608" s="681" t="s">
        <v>6172</v>
      </c>
      <c r="F2608" s="681" t="s">
        <v>977</v>
      </c>
      <c r="G2608" s="681" t="s">
        <v>4637</v>
      </c>
      <c r="H2608" s="681" t="s">
        <v>5097</v>
      </c>
      <c r="I2608" s="682">
        <v>1820</v>
      </c>
    </row>
    <row r="2609" spans="2:9">
      <c r="B2609" s="681" t="s">
        <v>6173</v>
      </c>
      <c r="C2609" s="681" t="s">
        <v>5095</v>
      </c>
      <c r="D2609" s="681" t="s">
        <v>6007</v>
      </c>
      <c r="E2609" s="681" t="s">
        <v>6174</v>
      </c>
      <c r="F2609" s="681" t="s">
        <v>977</v>
      </c>
      <c r="G2609" s="681" t="s">
        <v>4637</v>
      </c>
      <c r="H2609" s="681" t="s">
        <v>5097</v>
      </c>
      <c r="I2609" s="682">
        <v>210</v>
      </c>
    </row>
    <row r="2610" spans="2:9">
      <c r="B2610" s="681" t="s">
        <v>6175</v>
      </c>
      <c r="C2610" s="681" t="s">
        <v>5095</v>
      </c>
      <c r="D2610" s="681" t="s">
        <v>6007</v>
      </c>
      <c r="E2610" s="681" t="s">
        <v>6176</v>
      </c>
      <c r="F2610" s="681" t="s">
        <v>946</v>
      </c>
      <c r="G2610" s="681" t="s">
        <v>5161</v>
      </c>
      <c r="H2610" s="681" t="s">
        <v>5341</v>
      </c>
      <c r="I2610" s="682">
        <v>1432</v>
      </c>
    </row>
    <row r="2611" spans="2:9">
      <c r="B2611" s="681" t="s">
        <v>6177</v>
      </c>
      <c r="C2611" s="681" t="s">
        <v>5095</v>
      </c>
      <c r="D2611" s="681" t="s">
        <v>6007</v>
      </c>
      <c r="E2611" s="681" t="s">
        <v>6178</v>
      </c>
      <c r="F2611" s="681" t="s">
        <v>946</v>
      </c>
      <c r="G2611" s="681" t="s">
        <v>5161</v>
      </c>
      <c r="H2611" s="681" t="s">
        <v>5341</v>
      </c>
      <c r="I2611" s="682">
        <v>486</v>
      </c>
    </row>
    <row r="2612" spans="2:9">
      <c r="B2612" s="681" t="s">
        <v>6179</v>
      </c>
      <c r="C2612" s="681" t="s">
        <v>5095</v>
      </c>
      <c r="D2612" s="681" t="s">
        <v>6007</v>
      </c>
      <c r="E2612" s="681" t="s">
        <v>6180</v>
      </c>
      <c r="F2612" s="681" t="s">
        <v>946</v>
      </c>
      <c r="G2612" s="681" t="s">
        <v>5427</v>
      </c>
      <c r="H2612" s="681" t="s">
        <v>5097</v>
      </c>
      <c r="I2612" s="682">
        <v>1133</v>
      </c>
    </row>
    <row r="2613" spans="2:9">
      <c r="B2613" s="681" t="s">
        <v>6181</v>
      </c>
      <c r="C2613" s="681" t="s">
        <v>5375</v>
      </c>
      <c r="D2613" s="681" t="s">
        <v>6007</v>
      </c>
      <c r="E2613" s="681" t="s">
        <v>6182</v>
      </c>
      <c r="F2613" s="681" t="s">
        <v>977</v>
      </c>
      <c r="G2613" s="681" t="s">
        <v>4637</v>
      </c>
      <c r="H2613" s="681" t="s">
        <v>5451</v>
      </c>
      <c r="I2613" s="682">
        <v>1065</v>
      </c>
    </row>
    <row r="2614" spans="2:9">
      <c r="B2614" s="681" t="s">
        <v>6183</v>
      </c>
      <c r="C2614" s="681" t="s">
        <v>5375</v>
      </c>
      <c r="D2614" s="681" t="s">
        <v>6007</v>
      </c>
      <c r="E2614" s="681" t="s">
        <v>6184</v>
      </c>
      <c r="F2614" s="681" t="s">
        <v>946</v>
      </c>
      <c r="G2614" s="681" t="s">
        <v>5161</v>
      </c>
      <c r="H2614" s="681" t="s">
        <v>5381</v>
      </c>
      <c r="I2614" s="682">
        <v>180</v>
      </c>
    </row>
    <row r="2615" spans="2:9">
      <c r="B2615" s="681" t="s">
        <v>6185</v>
      </c>
      <c r="C2615" s="681" t="s">
        <v>5375</v>
      </c>
      <c r="D2615" s="681" t="s">
        <v>6007</v>
      </c>
      <c r="E2615" s="681" t="s">
        <v>6186</v>
      </c>
      <c r="F2615" s="681" t="s">
        <v>946</v>
      </c>
      <c r="G2615" s="681" t="s">
        <v>5427</v>
      </c>
      <c r="H2615" s="681" t="s">
        <v>5381</v>
      </c>
      <c r="I2615" s="682">
        <v>238</v>
      </c>
    </row>
    <row r="2616" spans="2:9">
      <c r="B2616" s="681" t="s">
        <v>6187</v>
      </c>
      <c r="C2616" s="681" t="s">
        <v>5375</v>
      </c>
      <c r="D2616" s="681" t="s">
        <v>6007</v>
      </c>
      <c r="E2616" s="681" t="s">
        <v>6188</v>
      </c>
      <c r="F2616" s="681" t="s">
        <v>946</v>
      </c>
      <c r="G2616" s="681" t="s">
        <v>5161</v>
      </c>
      <c r="H2616" s="681" t="s">
        <v>5381</v>
      </c>
      <c r="I2616" s="682">
        <v>272</v>
      </c>
    </row>
    <row r="2617" spans="2:9">
      <c r="B2617" s="681" t="s">
        <v>6189</v>
      </c>
      <c r="C2617" s="681" t="s">
        <v>5375</v>
      </c>
      <c r="D2617" s="681" t="s">
        <v>6007</v>
      </c>
      <c r="E2617" s="681" t="s">
        <v>6190</v>
      </c>
      <c r="F2617" s="681" t="s">
        <v>946</v>
      </c>
      <c r="G2617" s="681" t="s">
        <v>5161</v>
      </c>
      <c r="H2617" s="681" t="s">
        <v>5381</v>
      </c>
      <c r="I2617" s="682">
        <v>687</v>
      </c>
    </row>
    <row r="2618" spans="2:9">
      <c r="B2618" s="681" t="s">
        <v>6191</v>
      </c>
      <c r="C2618" s="681" t="s">
        <v>5375</v>
      </c>
      <c r="D2618" s="681" t="s">
        <v>6007</v>
      </c>
      <c r="E2618" s="681" t="s">
        <v>6192</v>
      </c>
      <c r="F2618" s="681" t="s">
        <v>946</v>
      </c>
      <c r="G2618" s="681" t="s">
        <v>5161</v>
      </c>
      <c r="H2618" s="681" t="s">
        <v>5451</v>
      </c>
      <c r="I2618" s="682">
        <v>390</v>
      </c>
    </row>
    <row r="2619" spans="2:9">
      <c r="B2619" s="681" t="s">
        <v>6193</v>
      </c>
      <c r="C2619" s="681" t="s">
        <v>5375</v>
      </c>
      <c r="D2619" s="681" t="s">
        <v>6007</v>
      </c>
      <c r="E2619" s="681" t="s">
        <v>6194</v>
      </c>
      <c r="F2619" s="681" t="s">
        <v>1258</v>
      </c>
      <c r="G2619" s="681" t="s">
        <v>5524</v>
      </c>
      <c r="H2619" s="681" t="s">
        <v>5451</v>
      </c>
      <c r="I2619" s="682">
        <v>150</v>
      </c>
    </row>
    <row r="2620" spans="2:9">
      <c r="B2620" s="681" t="s">
        <v>6195</v>
      </c>
      <c r="C2620" s="681" t="s">
        <v>5375</v>
      </c>
      <c r="D2620" s="681" t="s">
        <v>6007</v>
      </c>
      <c r="E2620" s="681" t="s">
        <v>6196</v>
      </c>
      <c r="F2620" s="681" t="s">
        <v>1258</v>
      </c>
      <c r="G2620" s="681" t="s">
        <v>5524</v>
      </c>
      <c r="H2620" s="681" t="s">
        <v>5451</v>
      </c>
      <c r="I2620" s="682">
        <v>635</v>
      </c>
    </row>
    <row r="2621" spans="2:9">
      <c r="B2621" s="681" t="s">
        <v>6197</v>
      </c>
      <c r="C2621" s="681" t="s">
        <v>5375</v>
      </c>
      <c r="D2621" s="681" t="s">
        <v>6007</v>
      </c>
      <c r="E2621" s="681" t="s">
        <v>6198</v>
      </c>
      <c r="F2621" s="681" t="s">
        <v>977</v>
      </c>
      <c r="G2621" s="681" t="s">
        <v>4637</v>
      </c>
      <c r="H2621" s="681" t="s">
        <v>5451</v>
      </c>
      <c r="I2621" s="682">
        <v>1122</v>
      </c>
    </row>
    <row r="2622" spans="2:9">
      <c r="B2622" s="681" t="s">
        <v>6199</v>
      </c>
      <c r="C2622" s="681" t="s">
        <v>5375</v>
      </c>
      <c r="D2622" s="681" t="s">
        <v>6007</v>
      </c>
      <c r="E2622" s="681" t="s">
        <v>6200</v>
      </c>
      <c r="F2622" s="681" t="s">
        <v>977</v>
      </c>
      <c r="G2622" s="681" t="s">
        <v>4637</v>
      </c>
      <c r="H2622" s="681" t="s">
        <v>5451</v>
      </c>
      <c r="I2622" s="682">
        <v>4243</v>
      </c>
    </row>
    <row r="2623" spans="2:9">
      <c r="B2623" s="681" t="s">
        <v>6201</v>
      </c>
      <c r="C2623" s="681" t="s">
        <v>5375</v>
      </c>
      <c r="D2623" s="681" t="s">
        <v>6007</v>
      </c>
      <c r="E2623" s="681" t="s">
        <v>6202</v>
      </c>
      <c r="F2623" s="681" t="s">
        <v>946</v>
      </c>
      <c r="G2623" s="681" t="s">
        <v>5161</v>
      </c>
      <c r="H2623" s="681" t="s">
        <v>5451</v>
      </c>
      <c r="I2623" s="682">
        <v>318</v>
      </c>
    </row>
    <row r="2624" spans="2:9">
      <c r="B2624" s="681" t="s">
        <v>6203</v>
      </c>
      <c r="C2624" s="681" t="s">
        <v>5375</v>
      </c>
      <c r="D2624" s="681" t="s">
        <v>6007</v>
      </c>
      <c r="E2624" s="681" t="s">
        <v>6204</v>
      </c>
      <c r="F2624" s="681" t="s">
        <v>1258</v>
      </c>
      <c r="G2624" s="681" t="s">
        <v>5433</v>
      </c>
      <c r="H2624" s="681" t="s">
        <v>5381</v>
      </c>
      <c r="I2624" s="682">
        <v>138</v>
      </c>
    </row>
    <row r="2625" spans="2:12">
      <c r="B2625" s="684" t="s">
        <v>6205</v>
      </c>
      <c r="C2625" s="684" t="s">
        <v>5375</v>
      </c>
      <c r="D2625" s="684" t="s">
        <v>6007</v>
      </c>
      <c r="E2625" s="684" t="s">
        <v>6206</v>
      </c>
      <c r="F2625" s="684" t="s">
        <v>1258</v>
      </c>
      <c r="G2625" s="684" t="s">
        <v>5511</v>
      </c>
      <c r="H2625" s="684" t="s">
        <v>5451</v>
      </c>
      <c r="I2625" s="685">
        <v>370</v>
      </c>
      <c r="J2625" s="681" t="s">
        <v>6207</v>
      </c>
      <c r="K2625" s="681" t="s">
        <v>6208</v>
      </c>
    </row>
    <row r="2626" spans="2:12">
      <c r="B2626" s="681" t="s">
        <v>6209</v>
      </c>
      <c r="C2626" s="681" t="s">
        <v>5095</v>
      </c>
      <c r="D2626" s="681" t="s">
        <v>6210</v>
      </c>
      <c r="E2626" s="681" t="s">
        <v>6211</v>
      </c>
      <c r="F2626" s="681" t="s">
        <v>946</v>
      </c>
      <c r="G2626" s="681" t="s">
        <v>6212</v>
      </c>
      <c r="H2626" s="681" t="s">
        <v>5341</v>
      </c>
      <c r="I2626" s="681"/>
      <c r="J2626" s="681" t="s">
        <v>6213</v>
      </c>
      <c r="K2626" s="681" t="s">
        <v>6214</v>
      </c>
      <c r="L2626" s="681"/>
    </row>
    <row r="2627" spans="2:12">
      <c r="B2627" s="681" t="s">
        <v>6215</v>
      </c>
      <c r="C2627" s="681" t="s">
        <v>2061</v>
      </c>
      <c r="D2627" s="681" t="s">
        <v>6210</v>
      </c>
      <c r="E2627" s="681" t="s">
        <v>6216</v>
      </c>
      <c r="F2627" s="681" t="s">
        <v>977</v>
      </c>
      <c r="G2627" s="681" t="s">
        <v>978</v>
      </c>
      <c r="H2627" s="681" t="s">
        <v>1472</v>
      </c>
      <c r="I2627" s="681"/>
      <c r="J2627" s="681" t="s">
        <v>6217</v>
      </c>
      <c r="K2627" s="681" t="s">
        <v>6218</v>
      </c>
      <c r="L2627" s="681"/>
    </row>
    <row r="2628" spans="2:12">
      <c r="B2628" s="681" t="s">
        <v>6219</v>
      </c>
      <c r="C2628" s="681" t="s">
        <v>2061</v>
      </c>
      <c r="D2628" s="681" t="s">
        <v>6210</v>
      </c>
      <c r="E2628" s="681" t="s">
        <v>6220</v>
      </c>
      <c r="F2628" s="681" t="s">
        <v>977</v>
      </c>
      <c r="G2628" s="681" t="s">
        <v>978</v>
      </c>
      <c r="H2628" s="681" t="s">
        <v>1472</v>
      </c>
      <c r="I2628" s="681"/>
      <c r="J2628" s="681" t="s">
        <v>6221</v>
      </c>
      <c r="K2628" s="681" t="s">
        <v>6218</v>
      </c>
      <c r="L2628" s="681"/>
    </row>
    <row r="2629" spans="2:12">
      <c r="B2629" s="681" t="s">
        <v>6222</v>
      </c>
      <c r="C2629" s="681" t="s">
        <v>3813</v>
      </c>
      <c r="D2629" s="681" t="s">
        <v>6210</v>
      </c>
      <c r="E2629" s="681" t="s">
        <v>6223</v>
      </c>
      <c r="F2629" s="681" t="s">
        <v>977</v>
      </c>
      <c r="G2629" s="681" t="s">
        <v>1989</v>
      </c>
      <c r="H2629" s="681" t="s">
        <v>3828</v>
      </c>
      <c r="I2629" s="681"/>
      <c r="J2629" s="681" t="s">
        <v>6224</v>
      </c>
      <c r="K2629" s="681" t="s">
        <v>6225</v>
      </c>
      <c r="L2629" s="681"/>
    </row>
    <row r="2630" spans="2:12">
      <c r="B2630" s="681" t="s">
        <v>6226</v>
      </c>
      <c r="C2630" s="681" t="s">
        <v>3813</v>
      </c>
      <c r="D2630" s="681" t="s">
        <v>6210</v>
      </c>
      <c r="E2630" s="681" t="s">
        <v>6227</v>
      </c>
      <c r="F2630" s="681" t="s">
        <v>977</v>
      </c>
      <c r="G2630" s="681" t="s">
        <v>1989</v>
      </c>
      <c r="H2630" s="681" t="s">
        <v>3828</v>
      </c>
      <c r="I2630" s="681"/>
      <c r="J2630" s="681" t="s">
        <v>6228</v>
      </c>
      <c r="K2630" s="681" t="s">
        <v>6229</v>
      </c>
      <c r="L2630" s="681"/>
    </row>
    <row r="2631" spans="2:12">
      <c r="B2631" s="681" t="s">
        <v>6230</v>
      </c>
      <c r="C2631" s="681" t="s">
        <v>3813</v>
      </c>
      <c r="D2631" s="681" t="s">
        <v>6210</v>
      </c>
      <c r="E2631" s="681" t="s">
        <v>6231</v>
      </c>
      <c r="F2631" s="681" t="s">
        <v>977</v>
      </c>
      <c r="G2631" s="681" t="s">
        <v>1989</v>
      </c>
      <c r="H2631" s="681" t="s">
        <v>3828</v>
      </c>
      <c r="I2631" s="681"/>
      <c r="J2631" s="681" t="s">
        <v>6232</v>
      </c>
      <c r="K2631" s="681" t="s">
        <v>6233</v>
      </c>
      <c r="L2631" s="681"/>
    </row>
    <row r="2632" spans="2:12">
      <c r="B2632" s="681" t="s">
        <v>6234</v>
      </c>
      <c r="C2632" s="681" t="s">
        <v>3813</v>
      </c>
      <c r="D2632" s="681" t="s">
        <v>6210</v>
      </c>
      <c r="E2632" s="681" t="s">
        <v>6235</v>
      </c>
      <c r="F2632" s="681" t="s">
        <v>977</v>
      </c>
      <c r="G2632" s="681" t="s">
        <v>1989</v>
      </c>
      <c r="H2632" s="681" t="s">
        <v>3828</v>
      </c>
      <c r="I2632" s="681"/>
      <c r="J2632" s="681" t="s">
        <v>6236</v>
      </c>
      <c r="K2632" s="681" t="s">
        <v>6237</v>
      </c>
      <c r="L2632" s="681"/>
    </row>
    <row r="2633" spans="2:12">
      <c r="B2633" s="681" t="s">
        <v>6238</v>
      </c>
      <c r="C2633" s="681" t="s">
        <v>2061</v>
      </c>
      <c r="D2633" s="681" t="s">
        <v>6210</v>
      </c>
      <c r="E2633" s="681" t="s">
        <v>6239</v>
      </c>
      <c r="F2633" s="681" t="s">
        <v>977</v>
      </c>
      <c r="G2633" s="681" t="s">
        <v>978</v>
      </c>
      <c r="H2633" s="681" t="s">
        <v>2393</v>
      </c>
      <c r="I2633" s="681"/>
      <c r="J2633" s="681" t="s">
        <v>6240</v>
      </c>
      <c r="K2633" s="681" t="s">
        <v>6241</v>
      </c>
      <c r="L2633" s="681"/>
    </row>
    <row r="2634" spans="2:12">
      <c r="B2634" s="681" t="s">
        <v>6242</v>
      </c>
      <c r="C2634" s="681" t="s">
        <v>2061</v>
      </c>
      <c r="D2634" s="681" t="s">
        <v>6210</v>
      </c>
      <c r="E2634" s="681" t="s">
        <v>6243</v>
      </c>
      <c r="F2634" s="681" t="s">
        <v>977</v>
      </c>
      <c r="G2634" s="681" t="s">
        <v>978</v>
      </c>
      <c r="H2634" s="681" t="s">
        <v>2393</v>
      </c>
      <c r="I2634" s="681"/>
      <c r="J2634" s="681" t="s">
        <v>6244</v>
      </c>
      <c r="K2634" s="681" t="s">
        <v>6241</v>
      </c>
      <c r="L2634" s="681"/>
    </row>
    <row r="2635" spans="2:12">
      <c r="B2635" s="681" t="s">
        <v>6245</v>
      </c>
      <c r="C2635" s="681" t="s">
        <v>2584</v>
      </c>
      <c r="D2635" s="681" t="s">
        <v>6210</v>
      </c>
      <c r="E2635" s="681" t="s">
        <v>6246</v>
      </c>
      <c r="F2635" s="681" t="s">
        <v>977</v>
      </c>
      <c r="G2635" s="681" t="s">
        <v>978</v>
      </c>
      <c r="H2635" s="681" t="s">
        <v>2682</v>
      </c>
      <c r="I2635" s="681"/>
      <c r="J2635" s="681" t="s">
        <v>6247</v>
      </c>
      <c r="K2635" s="681" t="s">
        <v>6248</v>
      </c>
      <c r="L2635" s="681"/>
    </row>
    <row r="2636" spans="2:12">
      <c r="B2636" s="681" t="s">
        <v>6249</v>
      </c>
      <c r="C2636" s="681" t="s">
        <v>3813</v>
      </c>
      <c r="D2636" s="681" t="s">
        <v>6210</v>
      </c>
      <c r="E2636" s="681" t="s">
        <v>6250</v>
      </c>
      <c r="F2636" s="681" t="s">
        <v>977</v>
      </c>
      <c r="G2636" s="681" t="s">
        <v>1989</v>
      </c>
      <c r="H2636" s="681" t="s">
        <v>3828</v>
      </c>
      <c r="I2636" s="681"/>
      <c r="J2636" s="681" t="s">
        <v>6251</v>
      </c>
      <c r="K2636" s="681" t="s">
        <v>6252</v>
      </c>
      <c r="L2636" s="681"/>
    </row>
    <row r="2637" spans="2:12">
      <c r="B2637" s="681" t="s">
        <v>6253</v>
      </c>
      <c r="C2637" s="681" t="s">
        <v>3813</v>
      </c>
      <c r="D2637" s="681" t="s">
        <v>6210</v>
      </c>
      <c r="E2637" s="681" t="s">
        <v>6254</v>
      </c>
      <c r="F2637" s="681" t="s">
        <v>977</v>
      </c>
      <c r="G2637" s="681" t="s">
        <v>1989</v>
      </c>
      <c r="H2637" s="681" t="s">
        <v>3828</v>
      </c>
      <c r="I2637" s="681"/>
      <c r="J2637" s="681" t="s">
        <v>6255</v>
      </c>
      <c r="K2637" s="681" t="s">
        <v>6256</v>
      </c>
      <c r="L2637" s="681"/>
    </row>
    <row r="2638" spans="2:12">
      <c r="B2638" s="681" t="s">
        <v>6257</v>
      </c>
      <c r="C2638" s="681" t="s">
        <v>3813</v>
      </c>
      <c r="D2638" s="681" t="s">
        <v>6210</v>
      </c>
      <c r="E2638" s="681" t="s">
        <v>6258</v>
      </c>
      <c r="F2638" s="681" t="s">
        <v>977</v>
      </c>
      <c r="G2638" s="681" t="s">
        <v>1989</v>
      </c>
      <c r="H2638" s="681" t="s">
        <v>3828</v>
      </c>
      <c r="I2638" s="681"/>
      <c r="J2638" s="681" t="s">
        <v>6259</v>
      </c>
      <c r="K2638" s="681" t="s">
        <v>6260</v>
      </c>
      <c r="L2638" s="681"/>
    </row>
    <row r="2639" spans="2:12">
      <c r="B2639" s="681" t="s">
        <v>6261</v>
      </c>
      <c r="C2639" s="681" t="s">
        <v>3813</v>
      </c>
      <c r="D2639" s="681" t="s">
        <v>6210</v>
      </c>
      <c r="E2639" s="681" t="s">
        <v>6262</v>
      </c>
      <c r="F2639" s="681" t="s">
        <v>977</v>
      </c>
      <c r="G2639" s="681" t="s">
        <v>1989</v>
      </c>
      <c r="H2639" s="681" t="s">
        <v>3828</v>
      </c>
      <c r="I2639" s="681"/>
      <c r="J2639" s="681" t="s">
        <v>6263</v>
      </c>
      <c r="K2639" s="681" t="s">
        <v>6264</v>
      </c>
      <c r="L2639" s="681"/>
    </row>
    <row r="2640" spans="2:12">
      <c r="B2640" s="681" t="s">
        <v>6265</v>
      </c>
      <c r="C2640" s="681" t="s">
        <v>3813</v>
      </c>
      <c r="D2640" s="681" t="s">
        <v>6210</v>
      </c>
      <c r="E2640" s="681" t="s">
        <v>6266</v>
      </c>
      <c r="F2640" s="681" t="s">
        <v>977</v>
      </c>
      <c r="G2640" s="681" t="s">
        <v>1989</v>
      </c>
      <c r="H2640" s="681" t="s">
        <v>3828</v>
      </c>
      <c r="I2640" s="681"/>
      <c r="J2640" s="681" t="s">
        <v>6267</v>
      </c>
      <c r="K2640" s="681" t="s">
        <v>6268</v>
      </c>
      <c r="L2640" s="681"/>
    </row>
    <row r="2641" spans="2:12">
      <c r="B2641" s="681" t="s">
        <v>6269</v>
      </c>
      <c r="C2641" s="681" t="s">
        <v>1972</v>
      </c>
      <c r="D2641" s="681" t="s">
        <v>6210</v>
      </c>
      <c r="E2641" s="681" t="s">
        <v>6270</v>
      </c>
      <c r="F2641" s="681" t="s">
        <v>977</v>
      </c>
      <c r="G2641" s="681" t="s">
        <v>1989</v>
      </c>
      <c r="H2641" s="681" t="s">
        <v>1974</v>
      </c>
      <c r="I2641" s="681"/>
      <c r="J2641" s="681" t="s">
        <v>6271</v>
      </c>
      <c r="K2641" s="681" t="s">
        <v>6272</v>
      </c>
      <c r="L2641" s="681"/>
    </row>
    <row r="2642" spans="2:12">
      <c r="B2642" s="681" t="s">
        <v>6273</v>
      </c>
      <c r="C2642" s="681" t="s">
        <v>3813</v>
      </c>
      <c r="D2642" s="681" t="s">
        <v>6210</v>
      </c>
      <c r="E2642" s="681" t="s">
        <v>6274</v>
      </c>
      <c r="F2642" s="681" t="s">
        <v>977</v>
      </c>
      <c r="G2642" s="681" t="s">
        <v>4103</v>
      </c>
      <c r="H2642" s="681" t="s">
        <v>3858</v>
      </c>
      <c r="I2642" s="681"/>
      <c r="J2642" s="681" t="s">
        <v>6275</v>
      </c>
      <c r="K2642" s="681" t="s">
        <v>6276</v>
      </c>
      <c r="L2642" s="681"/>
    </row>
    <row r="2643" spans="2:12">
      <c r="B2643" s="681" t="s">
        <v>6277</v>
      </c>
      <c r="C2643" s="681" t="s">
        <v>3813</v>
      </c>
      <c r="D2643" s="681" t="s">
        <v>6210</v>
      </c>
      <c r="E2643" s="681" t="s">
        <v>6278</v>
      </c>
      <c r="F2643" s="681" t="s">
        <v>977</v>
      </c>
      <c r="G2643" s="681" t="s">
        <v>1989</v>
      </c>
      <c r="H2643" s="681" t="s">
        <v>3828</v>
      </c>
      <c r="I2643" s="681"/>
      <c r="J2643" s="681" t="s">
        <v>6279</v>
      </c>
      <c r="K2643" s="681" t="s">
        <v>6280</v>
      </c>
      <c r="L2643" s="681"/>
    </row>
    <row r="2644" spans="2:12">
      <c r="B2644" s="681" t="s">
        <v>6281</v>
      </c>
      <c r="C2644" s="681" t="s">
        <v>3813</v>
      </c>
      <c r="D2644" s="681" t="s">
        <v>6210</v>
      </c>
      <c r="E2644" s="681" t="s">
        <v>6282</v>
      </c>
      <c r="F2644" s="681" t="s">
        <v>977</v>
      </c>
      <c r="G2644" s="681" t="s">
        <v>1989</v>
      </c>
      <c r="H2644" s="681" t="s">
        <v>3828</v>
      </c>
      <c r="I2644" s="681"/>
      <c r="J2644" s="681" t="s">
        <v>6283</v>
      </c>
      <c r="K2644" s="681" t="s">
        <v>6284</v>
      </c>
      <c r="L2644" s="681"/>
    </row>
    <row r="2645" spans="2:12">
      <c r="B2645" s="681" t="s">
        <v>6285</v>
      </c>
      <c r="C2645" s="681" t="s">
        <v>3813</v>
      </c>
      <c r="D2645" s="681" t="s">
        <v>6210</v>
      </c>
      <c r="E2645" s="681" t="s">
        <v>6286</v>
      </c>
      <c r="F2645" s="681" t="s">
        <v>977</v>
      </c>
      <c r="G2645" s="681" t="s">
        <v>1989</v>
      </c>
      <c r="H2645" s="681" t="s">
        <v>3828</v>
      </c>
      <c r="I2645" s="681"/>
      <c r="J2645" s="681" t="s">
        <v>6287</v>
      </c>
      <c r="K2645" s="681" t="s">
        <v>6288</v>
      </c>
      <c r="L2645" s="681"/>
    </row>
    <row r="2646" spans="2:12">
      <c r="B2646" s="681" t="s">
        <v>6289</v>
      </c>
      <c r="C2646" s="681" t="s">
        <v>2584</v>
      </c>
      <c r="D2646" s="681" t="s">
        <v>6210</v>
      </c>
      <c r="E2646" s="681" t="s">
        <v>6290</v>
      </c>
      <c r="F2646" s="681" t="s">
        <v>977</v>
      </c>
      <c r="G2646" s="681" t="s">
        <v>2697</v>
      </c>
      <c r="H2646" s="681" t="s">
        <v>2682</v>
      </c>
      <c r="I2646" s="681"/>
      <c r="J2646" s="681" t="s">
        <v>6291</v>
      </c>
      <c r="K2646" s="681" t="s">
        <v>6292</v>
      </c>
      <c r="L2646" s="681"/>
    </row>
    <row r="2647" spans="2:12">
      <c r="B2647" s="681" t="s">
        <v>6293</v>
      </c>
      <c r="C2647" s="681" t="s">
        <v>2988</v>
      </c>
      <c r="D2647" s="681" t="s">
        <v>6210</v>
      </c>
      <c r="E2647" s="681" t="s">
        <v>6294</v>
      </c>
      <c r="F2647" s="681" t="s">
        <v>977</v>
      </c>
      <c r="G2647" s="681" t="s">
        <v>3107</v>
      </c>
      <c r="H2647" s="681" t="s">
        <v>3490</v>
      </c>
      <c r="I2647" s="681"/>
      <c r="J2647" s="681" t="s">
        <v>6295</v>
      </c>
      <c r="K2647" s="681" t="s">
        <v>6296</v>
      </c>
      <c r="L2647" s="681"/>
    </row>
    <row r="2648" spans="2:12">
      <c r="B2648" s="681" t="s">
        <v>6297</v>
      </c>
      <c r="C2648" s="681" t="s">
        <v>974</v>
      </c>
      <c r="D2648" s="681" t="s">
        <v>6210</v>
      </c>
      <c r="E2648" s="681" t="s">
        <v>6298</v>
      </c>
      <c r="F2648" s="681" t="s">
        <v>946</v>
      </c>
      <c r="G2648" s="681" t="s">
        <v>6299</v>
      </c>
      <c r="H2648" s="681" t="s">
        <v>979</v>
      </c>
      <c r="I2648" s="681"/>
      <c r="J2648" s="681" t="s">
        <v>6300</v>
      </c>
      <c r="K2648" s="681" t="s">
        <v>6301</v>
      </c>
      <c r="L2648" s="681"/>
    </row>
    <row r="2649" spans="2:12">
      <c r="B2649" s="681" t="s">
        <v>6302</v>
      </c>
      <c r="C2649" s="681" t="s">
        <v>974</v>
      </c>
      <c r="D2649" s="681" t="s">
        <v>6210</v>
      </c>
      <c r="E2649" s="681" t="s">
        <v>6303</v>
      </c>
      <c r="F2649" s="681" t="s">
        <v>946</v>
      </c>
      <c r="G2649" s="681" t="s">
        <v>1062</v>
      </c>
      <c r="H2649" s="681" t="s">
        <v>979</v>
      </c>
      <c r="I2649" s="681"/>
      <c r="J2649" s="681" t="s">
        <v>6304</v>
      </c>
      <c r="K2649" s="681" t="s">
        <v>6305</v>
      </c>
      <c r="L2649" s="681"/>
    </row>
    <row r="2650" spans="2:12">
      <c r="B2650" s="681" t="s">
        <v>6306</v>
      </c>
      <c r="C2650" s="681" t="s">
        <v>5095</v>
      </c>
      <c r="D2650" s="681" t="s">
        <v>6210</v>
      </c>
      <c r="E2650" s="681" t="s">
        <v>6307</v>
      </c>
      <c r="F2650" s="681" t="s">
        <v>977</v>
      </c>
      <c r="G2650" s="681" t="s">
        <v>4637</v>
      </c>
      <c r="H2650" s="681" t="s">
        <v>5097</v>
      </c>
      <c r="I2650" s="681"/>
      <c r="J2650" s="681" t="s">
        <v>6308</v>
      </c>
      <c r="K2650" s="681" t="s">
        <v>6309</v>
      </c>
      <c r="L2650" s="681"/>
    </row>
    <row r="2651" spans="2:12">
      <c r="B2651" s="681" t="s">
        <v>6310</v>
      </c>
      <c r="C2651" s="681" t="s">
        <v>2988</v>
      </c>
      <c r="D2651" s="681" t="s">
        <v>6210</v>
      </c>
      <c r="E2651" s="681" t="s">
        <v>6311</v>
      </c>
      <c r="F2651" s="681" t="s">
        <v>977</v>
      </c>
      <c r="G2651" s="681" t="s">
        <v>2063</v>
      </c>
      <c r="H2651" s="681" t="s">
        <v>2064</v>
      </c>
      <c r="I2651" s="681"/>
      <c r="J2651" s="681" t="s">
        <v>6312</v>
      </c>
      <c r="K2651" s="681" t="s">
        <v>6313</v>
      </c>
      <c r="L2651" s="681"/>
    </row>
    <row r="2652" spans="2:12">
      <c r="B2652" s="681" t="s">
        <v>6314</v>
      </c>
      <c r="C2652" s="681" t="s">
        <v>974</v>
      </c>
      <c r="D2652" s="681" t="s">
        <v>6210</v>
      </c>
      <c r="E2652" s="681" t="s">
        <v>6315</v>
      </c>
      <c r="F2652" s="681" t="s">
        <v>946</v>
      </c>
      <c r="G2652" s="681" t="s">
        <v>6299</v>
      </c>
      <c r="H2652" s="681" t="s">
        <v>979</v>
      </c>
      <c r="I2652" s="681"/>
      <c r="J2652" s="681" t="s">
        <v>6316</v>
      </c>
      <c r="K2652" s="681" t="s">
        <v>6317</v>
      </c>
      <c r="L2652" s="681"/>
    </row>
    <row r="2653" spans="2:12">
      <c r="B2653" s="681" t="s">
        <v>6318</v>
      </c>
      <c r="C2653" s="681" t="s">
        <v>974</v>
      </c>
      <c r="D2653" s="681" t="s">
        <v>6210</v>
      </c>
      <c r="E2653" s="681" t="s">
        <v>6319</v>
      </c>
      <c r="F2653" s="681" t="s">
        <v>946</v>
      </c>
      <c r="G2653" s="681" t="s">
        <v>6320</v>
      </c>
      <c r="H2653" s="681" t="s">
        <v>979</v>
      </c>
      <c r="I2653" s="681"/>
      <c r="J2653" s="681" t="s">
        <v>6321</v>
      </c>
      <c r="K2653" s="681" t="s">
        <v>6322</v>
      </c>
      <c r="L2653" s="681"/>
    </row>
    <row r="2654" spans="2:12">
      <c r="B2654" s="681" t="s">
        <v>6323</v>
      </c>
      <c r="C2654" s="681" t="s">
        <v>974</v>
      </c>
      <c r="D2654" s="681" t="s">
        <v>6210</v>
      </c>
      <c r="E2654" s="681" t="s">
        <v>6324</v>
      </c>
      <c r="F2654" s="681" t="s">
        <v>946</v>
      </c>
      <c r="G2654" s="681" t="s">
        <v>6325</v>
      </c>
      <c r="H2654" s="681" t="s">
        <v>979</v>
      </c>
      <c r="I2654" s="681"/>
      <c r="J2654" s="681" t="s">
        <v>6326</v>
      </c>
      <c r="K2654" s="681" t="s">
        <v>6327</v>
      </c>
      <c r="L2654" s="681"/>
    </row>
    <row r="2655" spans="2:12">
      <c r="B2655" s="681" t="s">
        <v>6328</v>
      </c>
      <c r="C2655" s="681" t="s">
        <v>974</v>
      </c>
      <c r="D2655" s="681" t="s">
        <v>6210</v>
      </c>
      <c r="E2655" s="681" t="s">
        <v>6329</v>
      </c>
      <c r="F2655" s="681" t="s">
        <v>1258</v>
      </c>
      <c r="G2655" s="681" t="s">
        <v>6330</v>
      </c>
      <c r="H2655" s="681" t="s">
        <v>979</v>
      </c>
      <c r="I2655" s="681"/>
      <c r="J2655" s="681" t="s">
        <v>6331</v>
      </c>
      <c r="K2655" s="681" t="s">
        <v>6332</v>
      </c>
      <c r="L2655" s="681"/>
    </row>
    <row r="2656" spans="2:12">
      <c r="B2656" s="681" t="s">
        <v>6333</v>
      </c>
      <c r="C2656" s="681" t="s">
        <v>974</v>
      </c>
      <c r="D2656" s="681" t="s">
        <v>6210</v>
      </c>
      <c r="E2656" s="681" t="s">
        <v>6334</v>
      </c>
      <c r="F2656" s="681" t="s">
        <v>1258</v>
      </c>
      <c r="G2656" s="681" t="s">
        <v>6330</v>
      </c>
      <c r="H2656" s="681" t="s">
        <v>979</v>
      </c>
      <c r="I2656" s="681"/>
      <c r="J2656" s="681" t="s">
        <v>6335</v>
      </c>
      <c r="K2656" s="681" t="s">
        <v>6336</v>
      </c>
      <c r="L2656" s="681"/>
    </row>
    <row r="2657" spans="2:12">
      <c r="B2657" s="681" t="s">
        <v>6337</v>
      </c>
      <c r="C2657" s="681" t="s">
        <v>974</v>
      </c>
      <c r="D2657" s="681" t="s">
        <v>6210</v>
      </c>
      <c r="E2657" s="681" t="s">
        <v>6338</v>
      </c>
      <c r="F2657" s="681" t="s">
        <v>1258</v>
      </c>
      <c r="G2657" s="681" t="s">
        <v>6330</v>
      </c>
      <c r="H2657" s="681" t="s">
        <v>979</v>
      </c>
      <c r="I2657" s="681"/>
      <c r="J2657" s="681" t="s">
        <v>6339</v>
      </c>
      <c r="K2657" s="681" t="s">
        <v>6340</v>
      </c>
      <c r="L2657" s="681"/>
    </row>
    <row r="2658" spans="2:12">
      <c r="B2658" s="681" t="s">
        <v>6341</v>
      </c>
      <c r="C2658" s="681" t="s">
        <v>974</v>
      </c>
      <c r="D2658" s="681" t="s">
        <v>6210</v>
      </c>
      <c r="E2658" s="681" t="s">
        <v>6342</v>
      </c>
      <c r="F2658" s="681" t="s">
        <v>1258</v>
      </c>
      <c r="G2658" s="681" t="s">
        <v>6330</v>
      </c>
      <c r="H2658" s="681" t="s">
        <v>979</v>
      </c>
      <c r="I2658" s="681"/>
      <c r="J2658" s="681" t="s">
        <v>6343</v>
      </c>
      <c r="K2658" s="681" t="s">
        <v>6344</v>
      </c>
      <c r="L2658" s="681"/>
    </row>
    <row r="2659" spans="2:12">
      <c r="B2659" s="681" t="s">
        <v>6345</v>
      </c>
      <c r="C2659" s="681" t="s">
        <v>974</v>
      </c>
      <c r="D2659" s="681" t="s">
        <v>6210</v>
      </c>
      <c r="E2659" s="681" t="s">
        <v>6346</v>
      </c>
      <c r="F2659" s="681" t="s">
        <v>1258</v>
      </c>
      <c r="G2659" s="681" t="s">
        <v>6330</v>
      </c>
      <c r="H2659" s="681" t="s">
        <v>979</v>
      </c>
      <c r="I2659" s="681"/>
      <c r="J2659" s="681" t="s">
        <v>6347</v>
      </c>
      <c r="K2659" s="681" t="s">
        <v>6348</v>
      </c>
      <c r="L2659" s="681"/>
    </row>
    <row r="2660" spans="2:12">
      <c r="B2660" s="681" t="s">
        <v>6349</v>
      </c>
      <c r="C2660" s="681" t="s">
        <v>974</v>
      </c>
      <c r="D2660" s="681" t="s">
        <v>6210</v>
      </c>
      <c r="E2660" s="681" t="s">
        <v>6350</v>
      </c>
      <c r="F2660" s="681" t="s">
        <v>1258</v>
      </c>
      <c r="G2660" s="681" t="s">
        <v>1329</v>
      </c>
      <c r="H2660" s="681" t="s">
        <v>979</v>
      </c>
      <c r="I2660" s="681"/>
      <c r="J2660" s="681" t="s">
        <v>6351</v>
      </c>
      <c r="K2660" s="681" t="s">
        <v>6352</v>
      </c>
      <c r="L2660" s="681"/>
    </row>
    <row r="2661" spans="2:12">
      <c r="B2661" s="681" t="s">
        <v>6353</v>
      </c>
      <c r="C2661" s="681" t="s">
        <v>974</v>
      </c>
      <c r="D2661" s="681" t="s">
        <v>6210</v>
      </c>
      <c r="E2661" s="681" t="s">
        <v>6354</v>
      </c>
      <c r="F2661" s="681" t="s">
        <v>946</v>
      </c>
      <c r="G2661" s="681" t="s">
        <v>6299</v>
      </c>
      <c r="H2661" s="681" t="s">
        <v>979</v>
      </c>
      <c r="I2661" s="681"/>
      <c r="J2661" s="681" t="s">
        <v>6355</v>
      </c>
      <c r="K2661" s="681" t="s">
        <v>6356</v>
      </c>
      <c r="L2661" s="681"/>
    </row>
    <row r="2662" spans="2:12">
      <c r="B2662" s="681" t="s">
        <v>6357</v>
      </c>
      <c r="C2662" s="681" t="s">
        <v>974</v>
      </c>
      <c r="D2662" s="681" t="s">
        <v>6210</v>
      </c>
      <c r="E2662" s="681" t="s">
        <v>6358</v>
      </c>
      <c r="F2662" s="681" t="s">
        <v>946</v>
      </c>
      <c r="G2662" s="681" t="s">
        <v>6299</v>
      </c>
      <c r="H2662" s="681" t="s">
        <v>979</v>
      </c>
      <c r="I2662" s="681"/>
      <c r="J2662" s="681" t="s">
        <v>6359</v>
      </c>
      <c r="K2662" s="681" t="s">
        <v>6360</v>
      </c>
      <c r="L2662" s="681"/>
    </row>
    <row r="2663" spans="2:12">
      <c r="B2663" s="681" t="s">
        <v>6361</v>
      </c>
      <c r="C2663" s="681" t="s">
        <v>974</v>
      </c>
      <c r="D2663" s="681" t="s">
        <v>6210</v>
      </c>
      <c r="E2663" s="681" t="s">
        <v>6362</v>
      </c>
      <c r="F2663" s="681" t="s">
        <v>946</v>
      </c>
      <c r="G2663" s="681" t="s">
        <v>6363</v>
      </c>
      <c r="H2663" s="681" t="s">
        <v>979</v>
      </c>
      <c r="I2663" s="681"/>
      <c r="J2663" s="681" t="s">
        <v>6364</v>
      </c>
      <c r="K2663" s="681" t="s">
        <v>6365</v>
      </c>
      <c r="L2663" s="681"/>
    </row>
    <row r="2664" spans="2:12">
      <c r="B2664" s="681" t="s">
        <v>6366</v>
      </c>
      <c r="C2664" s="681" t="s">
        <v>974</v>
      </c>
      <c r="D2664" s="681" t="s">
        <v>6210</v>
      </c>
      <c r="E2664" s="681" t="s">
        <v>6367</v>
      </c>
      <c r="F2664" s="681" t="s">
        <v>946</v>
      </c>
      <c r="G2664" s="681" t="s">
        <v>6299</v>
      </c>
      <c r="H2664" s="681" t="s">
        <v>979</v>
      </c>
      <c r="I2664" s="681"/>
      <c r="J2664" s="681" t="s">
        <v>6368</v>
      </c>
      <c r="K2664" s="681" t="s">
        <v>6369</v>
      </c>
      <c r="L2664" s="681"/>
    </row>
    <row r="2665" spans="2:12">
      <c r="B2665" s="681" t="s">
        <v>6370</v>
      </c>
      <c r="C2665" s="681" t="s">
        <v>1391</v>
      </c>
      <c r="D2665" s="681" t="s">
        <v>6210</v>
      </c>
      <c r="E2665" s="681" t="s">
        <v>6371</v>
      </c>
      <c r="F2665" s="681" t="s">
        <v>946</v>
      </c>
      <c r="G2665" s="681" t="s">
        <v>1408</v>
      </c>
      <c r="H2665" s="681" t="s">
        <v>1394</v>
      </c>
      <c r="I2665" s="681"/>
      <c r="J2665" s="681" t="s">
        <v>6372</v>
      </c>
      <c r="K2665" s="681" t="s">
        <v>6373</v>
      </c>
      <c r="L2665" s="681"/>
    </row>
    <row r="2666" spans="2:12">
      <c r="B2666" s="681" t="s">
        <v>6374</v>
      </c>
      <c r="C2666" s="681" t="s">
        <v>2061</v>
      </c>
      <c r="D2666" s="681" t="s">
        <v>6210</v>
      </c>
      <c r="E2666" s="681" t="s">
        <v>6375</v>
      </c>
      <c r="F2666" s="681" t="s">
        <v>977</v>
      </c>
      <c r="G2666" s="681" t="s">
        <v>2067</v>
      </c>
      <c r="H2666" s="681" t="s">
        <v>1472</v>
      </c>
      <c r="I2666" s="681"/>
      <c r="J2666" s="681" t="s">
        <v>6376</v>
      </c>
      <c r="K2666" s="681" t="s">
        <v>6377</v>
      </c>
      <c r="L2666" s="681"/>
    </row>
    <row r="2667" spans="2:12">
      <c r="B2667" s="681" t="s">
        <v>6378</v>
      </c>
      <c r="C2667" s="681" t="s">
        <v>2988</v>
      </c>
      <c r="D2667" s="681" t="s">
        <v>6210</v>
      </c>
      <c r="E2667" s="681" t="s">
        <v>6379</v>
      </c>
      <c r="F2667" s="681" t="s">
        <v>977</v>
      </c>
      <c r="G2667" s="681" t="s">
        <v>3110</v>
      </c>
      <c r="H2667" s="681" t="s">
        <v>2064</v>
      </c>
      <c r="I2667" s="681"/>
      <c r="J2667" s="681" t="s">
        <v>6380</v>
      </c>
      <c r="K2667" s="681" t="s">
        <v>6381</v>
      </c>
      <c r="L2667" s="681"/>
    </row>
    <row r="2668" spans="2:12">
      <c r="B2668" s="681" t="s">
        <v>6382</v>
      </c>
      <c r="C2668" s="681" t="s">
        <v>2988</v>
      </c>
      <c r="D2668" s="681" t="s">
        <v>6210</v>
      </c>
      <c r="E2668" s="681" t="s">
        <v>6383</v>
      </c>
      <c r="F2668" s="681" t="s">
        <v>977</v>
      </c>
      <c r="G2668" s="681" t="s">
        <v>3110</v>
      </c>
      <c r="H2668" s="681" t="s">
        <v>2064</v>
      </c>
      <c r="I2668" s="681"/>
      <c r="J2668" s="681" t="s">
        <v>6384</v>
      </c>
      <c r="K2668" s="681" t="s">
        <v>6385</v>
      </c>
      <c r="L2668" s="681"/>
    </row>
    <row r="2669" spans="2:12">
      <c r="B2669" s="681" t="s">
        <v>6386</v>
      </c>
      <c r="C2669" s="681" t="s">
        <v>2988</v>
      </c>
      <c r="D2669" s="681" t="s">
        <v>6210</v>
      </c>
      <c r="E2669" s="681" t="s">
        <v>6387</v>
      </c>
      <c r="F2669" s="681" t="s">
        <v>977</v>
      </c>
      <c r="G2669" s="681" t="s">
        <v>3107</v>
      </c>
      <c r="H2669" s="681" t="s">
        <v>3490</v>
      </c>
      <c r="I2669" s="681"/>
      <c r="J2669" s="681" t="s">
        <v>6388</v>
      </c>
      <c r="K2669" s="681" t="s">
        <v>6389</v>
      </c>
      <c r="L2669" s="681"/>
    </row>
    <row r="2670" spans="2:12">
      <c r="B2670" s="681" t="s">
        <v>6390</v>
      </c>
      <c r="C2670" s="681" t="s">
        <v>2988</v>
      </c>
      <c r="D2670" s="681" t="s">
        <v>6210</v>
      </c>
      <c r="E2670" s="681" t="s">
        <v>6391</v>
      </c>
      <c r="F2670" s="681" t="s">
        <v>946</v>
      </c>
      <c r="G2670" s="681" t="s">
        <v>2118</v>
      </c>
      <c r="H2670" s="681" t="s">
        <v>2990</v>
      </c>
      <c r="I2670" s="681"/>
      <c r="J2670" s="681" t="s">
        <v>6392</v>
      </c>
      <c r="K2670" s="681" t="s">
        <v>6393</v>
      </c>
      <c r="L2670" s="681"/>
    </row>
    <row r="2671" spans="2:12">
      <c r="B2671" s="681" t="s">
        <v>6394</v>
      </c>
      <c r="C2671" s="681" t="s">
        <v>3813</v>
      </c>
      <c r="D2671" s="681" t="s">
        <v>6210</v>
      </c>
      <c r="E2671" s="681" t="s">
        <v>6395</v>
      </c>
      <c r="F2671" s="681" t="s">
        <v>977</v>
      </c>
      <c r="G2671" s="681" t="s">
        <v>1989</v>
      </c>
      <c r="H2671" s="681" t="s">
        <v>3814</v>
      </c>
      <c r="I2671" s="681"/>
      <c r="J2671" s="681" t="s">
        <v>6396</v>
      </c>
      <c r="K2671" s="681" t="s">
        <v>6397</v>
      </c>
      <c r="L2671" s="681"/>
    </row>
    <row r="2672" spans="2:12">
      <c r="B2672" s="681" t="s">
        <v>6398</v>
      </c>
      <c r="C2672" s="681" t="s">
        <v>3813</v>
      </c>
      <c r="D2672" s="681" t="s">
        <v>6210</v>
      </c>
      <c r="E2672" s="681" t="s">
        <v>6399</v>
      </c>
      <c r="F2672" s="681" t="s">
        <v>977</v>
      </c>
      <c r="G2672" s="681" t="s">
        <v>1989</v>
      </c>
      <c r="H2672" s="681" t="s">
        <v>3814</v>
      </c>
      <c r="I2672" s="681"/>
      <c r="J2672" s="681" t="s">
        <v>6400</v>
      </c>
      <c r="K2672" s="681" t="s">
        <v>6401</v>
      </c>
      <c r="L2672" s="681"/>
    </row>
    <row r="2673" spans="2:12">
      <c r="B2673" s="681" t="s">
        <v>6402</v>
      </c>
      <c r="C2673" s="681" t="s">
        <v>3813</v>
      </c>
      <c r="D2673" s="681" t="s">
        <v>6210</v>
      </c>
      <c r="E2673" s="681" t="s">
        <v>6403</v>
      </c>
      <c r="F2673" s="681" t="s">
        <v>977</v>
      </c>
      <c r="G2673" s="681" t="s">
        <v>1989</v>
      </c>
      <c r="H2673" s="681" t="s">
        <v>3814</v>
      </c>
      <c r="I2673" s="681"/>
      <c r="J2673" s="681" t="s">
        <v>6404</v>
      </c>
      <c r="K2673" s="681" t="s">
        <v>6405</v>
      </c>
      <c r="L2673" s="681"/>
    </row>
    <row r="2674" spans="2:12">
      <c r="B2674" s="681" t="s">
        <v>6406</v>
      </c>
      <c r="C2674" s="681" t="s">
        <v>5095</v>
      </c>
      <c r="D2674" s="681" t="s">
        <v>6210</v>
      </c>
      <c r="E2674" s="681" t="s">
        <v>6407</v>
      </c>
      <c r="F2674" s="681" t="s">
        <v>977</v>
      </c>
      <c r="G2674" s="681" t="s">
        <v>4637</v>
      </c>
      <c r="H2674" s="681" t="s">
        <v>5097</v>
      </c>
      <c r="I2674" s="681"/>
      <c r="J2674" s="681" t="s">
        <v>6408</v>
      </c>
      <c r="K2674" s="681" t="s">
        <v>6409</v>
      </c>
      <c r="L2674" s="681"/>
    </row>
    <row r="2675" spans="2:12">
      <c r="B2675" s="681" t="s">
        <v>6410</v>
      </c>
      <c r="C2675" s="681" t="s">
        <v>5095</v>
      </c>
      <c r="D2675" s="681" t="s">
        <v>6210</v>
      </c>
      <c r="E2675" s="681" t="s">
        <v>6411</v>
      </c>
      <c r="F2675" s="681" t="s">
        <v>946</v>
      </c>
      <c r="G2675" s="681" t="s">
        <v>5161</v>
      </c>
      <c r="H2675" s="681" t="s">
        <v>5097</v>
      </c>
      <c r="I2675" s="681"/>
      <c r="J2675" s="681" t="s">
        <v>6412</v>
      </c>
      <c r="K2675" s="681" t="s">
        <v>6413</v>
      </c>
      <c r="L2675" s="681"/>
    </row>
    <row r="2676" spans="2:12">
      <c r="B2676" s="681" t="s">
        <v>6414</v>
      </c>
      <c r="C2676" s="681" t="s">
        <v>2988</v>
      </c>
      <c r="D2676" s="681" t="s">
        <v>6210</v>
      </c>
      <c r="E2676" s="681" t="s">
        <v>6415</v>
      </c>
      <c r="F2676" s="681" t="s">
        <v>977</v>
      </c>
      <c r="G2676" s="681" t="s">
        <v>3110</v>
      </c>
      <c r="H2676" s="681" t="s">
        <v>2064</v>
      </c>
      <c r="I2676" s="681"/>
      <c r="J2676" s="681" t="s">
        <v>6416</v>
      </c>
      <c r="K2676" s="681" t="s">
        <v>6417</v>
      </c>
      <c r="L2676" s="681"/>
    </row>
    <row r="2677" spans="2:12">
      <c r="B2677" s="681" t="s">
        <v>6418</v>
      </c>
      <c r="C2677" s="681" t="s">
        <v>2988</v>
      </c>
      <c r="D2677" s="681" t="s">
        <v>6210</v>
      </c>
      <c r="E2677" s="681" t="s">
        <v>6419</v>
      </c>
      <c r="F2677" s="681" t="s">
        <v>1258</v>
      </c>
      <c r="G2677" s="681" t="s">
        <v>3105</v>
      </c>
      <c r="H2677" s="681" t="s">
        <v>2064</v>
      </c>
      <c r="I2677" s="681"/>
      <c r="J2677" s="681" t="s">
        <v>6420</v>
      </c>
      <c r="K2677" s="681" t="s">
        <v>6421</v>
      </c>
      <c r="L2677" s="681"/>
    </row>
    <row r="2678" spans="2:12">
      <c r="B2678" s="681" t="s">
        <v>6422</v>
      </c>
      <c r="C2678" s="681" t="s">
        <v>974</v>
      </c>
      <c r="D2678" s="681" t="s">
        <v>6210</v>
      </c>
      <c r="E2678" s="681" t="s">
        <v>6423</v>
      </c>
      <c r="F2678" s="681" t="s">
        <v>946</v>
      </c>
      <c r="G2678" s="681" t="s">
        <v>1024</v>
      </c>
      <c r="H2678" s="681" t="s">
        <v>979</v>
      </c>
      <c r="I2678" s="681"/>
      <c r="J2678" s="681" t="s">
        <v>6424</v>
      </c>
      <c r="K2678" s="681" t="s">
        <v>6425</v>
      </c>
      <c r="L2678" s="681"/>
    </row>
    <row r="2679" spans="2:12">
      <c r="B2679" s="681" t="s">
        <v>6426</v>
      </c>
      <c r="C2679" s="681" t="s">
        <v>974</v>
      </c>
      <c r="D2679" s="681" t="s">
        <v>6210</v>
      </c>
      <c r="E2679" s="681" t="s">
        <v>6423</v>
      </c>
      <c r="F2679" s="681" t="s">
        <v>946</v>
      </c>
      <c r="G2679" s="681" t="s">
        <v>1024</v>
      </c>
      <c r="H2679" s="681" t="s">
        <v>979</v>
      </c>
      <c r="I2679" s="681"/>
      <c r="J2679" s="681" t="s">
        <v>6427</v>
      </c>
      <c r="K2679" s="681" t="s">
        <v>6428</v>
      </c>
      <c r="L2679" s="681"/>
    </row>
    <row r="2680" spans="2:12">
      <c r="B2680" s="681" t="s">
        <v>6429</v>
      </c>
      <c r="C2680" s="681" t="s">
        <v>974</v>
      </c>
      <c r="D2680" s="681" t="s">
        <v>6210</v>
      </c>
      <c r="E2680" s="681" t="s">
        <v>6423</v>
      </c>
      <c r="F2680" s="681" t="s">
        <v>946</v>
      </c>
      <c r="G2680" s="681" t="s">
        <v>1024</v>
      </c>
      <c r="H2680" s="681" t="s">
        <v>979</v>
      </c>
      <c r="I2680" s="681"/>
      <c r="J2680" s="681" t="s">
        <v>6430</v>
      </c>
      <c r="K2680" s="681" t="s">
        <v>6428</v>
      </c>
      <c r="L2680" s="681"/>
    </row>
    <row r="2681" spans="2:12">
      <c r="B2681" s="681" t="s">
        <v>6431</v>
      </c>
      <c r="C2681" s="681" t="s">
        <v>974</v>
      </c>
      <c r="D2681" s="681" t="s">
        <v>6210</v>
      </c>
      <c r="E2681" s="681" t="s">
        <v>6423</v>
      </c>
      <c r="F2681" s="681" t="s">
        <v>946</v>
      </c>
      <c r="G2681" s="681" t="s">
        <v>6299</v>
      </c>
      <c r="H2681" s="681" t="s">
        <v>979</v>
      </c>
      <c r="I2681" s="681"/>
      <c r="J2681" s="681" t="s">
        <v>6432</v>
      </c>
      <c r="K2681" s="681" t="s">
        <v>6433</v>
      </c>
      <c r="L2681" s="681"/>
    </row>
    <row r="2682" spans="2:12">
      <c r="B2682" s="681" t="s">
        <v>6434</v>
      </c>
      <c r="C2682" s="681" t="s">
        <v>974</v>
      </c>
      <c r="D2682" s="681" t="s">
        <v>6210</v>
      </c>
      <c r="E2682" s="681" t="s">
        <v>6423</v>
      </c>
      <c r="F2682" s="681" t="s">
        <v>1258</v>
      </c>
      <c r="G2682" s="681" t="s">
        <v>1329</v>
      </c>
      <c r="H2682" s="681" t="s">
        <v>979</v>
      </c>
      <c r="I2682" s="681"/>
      <c r="J2682" s="681" t="s">
        <v>6435</v>
      </c>
      <c r="K2682" s="681" t="s">
        <v>6436</v>
      </c>
      <c r="L2682" s="681"/>
    </row>
    <row r="2683" spans="2:12">
      <c r="B2683" s="681" t="s">
        <v>6437</v>
      </c>
      <c r="C2683" s="681" t="s">
        <v>974</v>
      </c>
      <c r="D2683" s="681" t="s">
        <v>6210</v>
      </c>
      <c r="E2683" s="681" t="s">
        <v>6423</v>
      </c>
      <c r="F2683" s="681" t="s">
        <v>1258</v>
      </c>
      <c r="G2683" s="681" t="s">
        <v>1332</v>
      </c>
      <c r="H2683" s="681" t="s">
        <v>979</v>
      </c>
      <c r="I2683" s="681"/>
      <c r="J2683" s="681" t="s">
        <v>6438</v>
      </c>
      <c r="K2683" s="681" t="s">
        <v>6439</v>
      </c>
      <c r="L2683" s="681"/>
    </row>
    <row r="2684" spans="2:12">
      <c r="B2684" s="681" t="s">
        <v>6440</v>
      </c>
      <c r="C2684" s="681" t="s">
        <v>974</v>
      </c>
      <c r="D2684" s="681" t="s">
        <v>6210</v>
      </c>
      <c r="E2684" s="681" t="s">
        <v>6423</v>
      </c>
      <c r="F2684" s="681" t="s">
        <v>1258</v>
      </c>
      <c r="G2684" s="681" t="s">
        <v>1332</v>
      </c>
      <c r="H2684" s="681" t="s">
        <v>979</v>
      </c>
      <c r="I2684" s="681"/>
      <c r="J2684" s="681" t="s">
        <v>6441</v>
      </c>
      <c r="K2684" s="681" t="s">
        <v>6442</v>
      </c>
      <c r="L2684" s="681"/>
    </row>
    <row r="2685" spans="2:12">
      <c r="B2685" s="681" t="s">
        <v>6443</v>
      </c>
      <c r="C2685" s="681" t="s">
        <v>1621</v>
      </c>
      <c r="D2685" s="681" t="s">
        <v>6210</v>
      </c>
      <c r="E2685" s="681" t="s">
        <v>6423</v>
      </c>
      <c r="F2685" s="681" t="s">
        <v>977</v>
      </c>
      <c r="G2685" s="681" t="s">
        <v>1393</v>
      </c>
      <c r="H2685" s="681" t="s">
        <v>1624</v>
      </c>
      <c r="I2685" s="681"/>
      <c r="J2685" s="681" t="s">
        <v>6444</v>
      </c>
      <c r="K2685" s="681" t="s">
        <v>6445</v>
      </c>
      <c r="L2685" s="681"/>
    </row>
    <row r="2686" spans="2:12">
      <c r="B2686" s="681" t="s">
        <v>6446</v>
      </c>
      <c r="C2686" s="681" t="s">
        <v>2061</v>
      </c>
      <c r="D2686" s="681" t="s">
        <v>6210</v>
      </c>
      <c r="E2686" s="681" t="s">
        <v>6423</v>
      </c>
      <c r="F2686" s="681" t="s">
        <v>977</v>
      </c>
      <c r="G2686" s="681" t="s">
        <v>978</v>
      </c>
      <c r="H2686" s="681" t="s">
        <v>2393</v>
      </c>
      <c r="I2686" s="681"/>
      <c r="J2686" s="681" t="s">
        <v>6447</v>
      </c>
      <c r="K2686" s="681" t="s">
        <v>6448</v>
      </c>
      <c r="L2686" s="681"/>
    </row>
    <row r="2687" spans="2:12">
      <c r="B2687" s="681" t="s">
        <v>6449</v>
      </c>
      <c r="C2687" s="681" t="s">
        <v>3574</v>
      </c>
      <c r="D2687" s="681" t="s">
        <v>6210</v>
      </c>
      <c r="E2687" s="681" t="s">
        <v>6423</v>
      </c>
      <c r="F2687" s="681" t="s">
        <v>977</v>
      </c>
      <c r="G2687" s="681" t="s">
        <v>3107</v>
      </c>
      <c r="H2687" s="681" t="s">
        <v>3108</v>
      </c>
      <c r="I2687" s="681"/>
      <c r="J2687" s="681" t="s">
        <v>6450</v>
      </c>
      <c r="K2687" s="681" t="s">
        <v>6451</v>
      </c>
      <c r="L2687" s="681"/>
    </row>
    <row r="2688" spans="2:12">
      <c r="B2688" s="681" t="s">
        <v>6452</v>
      </c>
      <c r="C2688" s="681" t="s">
        <v>3574</v>
      </c>
      <c r="D2688" s="681" t="s">
        <v>6210</v>
      </c>
      <c r="E2688" s="681" t="s">
        <v>6423</v>
      </c>
      <c r="F2688" s="681" t="s">
        <v>977</v>
      </c>
      <c r="G2688" s="681" t="s">
        <v>3107</v>
      </c>
      <c r="H2688" s="681" t="s">
        <v>3108</v>
      </c>
      <c r="I2688" s="681"/>
      <c r="J2688" s="681" t="s">
        <v>6453</v>
      </c>
      <c r="K2688" s="681" t="s">
        <v>6454</v>
      </c>
      <c r="L2688" s="681"/>
    </row>
    <row r="2689" spans="2:12">
      <c r="B2689" s="681" t="s">
        <v>6455</v>
      </c>
      <c r="C2689" s="681" t="s">
        <v>3574</v>
      </c>
      <c r="D2689" s="681" t="s">
        <v>6210</v>
      </c>
      <c r="E2689" s="681" t="s">
        <v>6423</v>
      </c>
      <c r="F2689" s="681" t="s">
        <v>977</v>
      </c>
      <c r="G2689" s="681" t="s">
        <v>3107</v>
      </c>
      <c r="H2689" s="681" t="s">
        <v>3108</v>
      </c>
      <c r="I2689" s="681"/>
      <c r="J2689" s="681" t="s">
        <v>6456</v>
      </c>
      <c r="K2689" s="681" t="s">
        <v>6457</v>
      </c>
      <c r="L2689" s="681"/>
    </row>
    <row r="2690" spans="2:12">
      <c r="B2690" s="681" t="s">
        <v>6458</v>
      </c>
      <c r="C2690" s="681" t="s">
        <v>3574</v>
      </c>
      <c r="D2690" s="681" t="s">
        <v>6210</v>
      </c>
      <c r="E2690" s="681" t="s">
        <v>6423</v>
      </c>
      <c r="F2690" s="681" t="s">
        <v>977</v>
      </c>
      <c r="G2690" s="681" t="s">
        <v>3107</v>
      </c>
      <c r="H2690" s="681" t="s">
        <v>3108</v>
      </c>
      <c r="I2690" s="681"/>
      <c r="J2690" s="681" t="s">
        <v>6459</v>
      </c>
      <c r="K2690" s="681" t="s">
        <v>6460</v>
      </c>
      <c r="L2690" s="681"/>
    </row>
    <row r="2691" spans="2:12">
      <c r="B2691" s="681" t="s">
        <v>6461</v>
      </c>
      <c r="C2691" s="681" t="s">
        <v>2584</v>
      </c>
      <c r="D2691" s="681" t="s">
        <v>6210</v>
      </c>
      <c r="E2691" s="681" t="s">
        <v>6423</v>
      </c>
      <c r="F2691" s="681" t="s">
        <v>977</v>
      </c>
      <c r="G2691" s="681" t="s">
        <v>978</v>
      </c>
      <c r="H2691" s="681" t="s">
        <v>2682</v>
      </c>
      <c r="I2691" s="681"/>
      <c r="J2691" s="681" t="s">
        <v>6462</v>
      </c>
      <c r="K2691" s="681" t="s">
        <v>6463</v>
      </c>
      <c r="L2691" s="681"/>
    </row>
    <row r="2692" spans="2:12">
      <c r="B2692" s="681" t="s">
        <v>6464</v>
      </c>
      <c r="C2692" s="681" t="s">
        <v>2584</v>
      </c>
      <c r="D2692" s="681" t="s">
        <v>6210</v>
      </c>
      <c r="E2692" s="681" t="s">
        <v>6423</v>
      </c>
      <c r="F2692" s="681" t="s">
        <v>1258</v>
      </c>
      <c r="G2692" s="681" t="s">
        <v>2816</v>
      </c>
      <c r="H2692" s="681" t="s">
        <v>2682</v>
      </c>
      <c r="I2692" s="681"/>
      <c r="J2692" s="681" t="s">
        <v>6465</v>
      </c>
      <c r="K2692" s="681" t="s">
        <v>6466</v>
      </c>
      <c r="L2692" s="681"/>
    </row>
    <row r="2693" spans="2:12">
      <c r="B2693" s="681" t="s">
        <v>6467</v>
      </c>
      <c r="C2693" s="681" t="s">
        <v>2988</v>
      </c>
      <c r="D2693" s="681" t="s">
        <v>6210</v>
      </c>
      <c r="E2693" s="681" t="s">
        <v>6423</v>
      </c>
      <c r="F2693" s="681" t="s">
        <v>977</v>
      </c>
      <c r="G2693" s="681" t="s">
        <v>2063</v>
      </c>
      <c r="H2693" s="681" t="s">
        <v>2064</v>
      </c>
      <c r="I2693" s="681"/>
      <c r="J2693" s="681" t="s">
        <v>6468</v>
      </c>
      <c r="K2693" s="681" t="s">
        <v>6469</v>
      </c>
      <c r="L2693" s="681"/>
    </row>
    <row r="2694" spans="2:12">
      <c r="B2694" s="681" t="s">
        <v>6470</v>
      </c>
      <c r="C2694" s="681" t="s">
        <v>2988</v>
      </c>
      <c r="D2694" s="681" t="s">
        <v>6210</v>
      </c>
      <c r="E2694" s="681" t="s">
        <v>6423</v>
      </c>
      <c r="F2694" s="681" t="s">
        <v>977</v>
      </c>
      <c r="G2694" s="681" t="s">
        <v>2063</v>
      </c>
      <c r="H2694" s="681" t="s">
        <v>2064</v>
      </c>
      <c r="I2694" s="681"/>
      <c r="J2694" s="681" t="s">
        <v>6471</v>
      </c>
      <c r="K2694" s="681" t="s">
        <v>6472</v>
      </c>
      <c r="L2694" s="681"/>
    </row>
    <row r="2695" spans="2:12">
      <c r="B2695" s="681" t="s">
        <v>6473</v>
      </c>
      <c r="C2695" s="681" t="s">
        <v>3813</v>
      </c>
      <c r="D2695" s="681" t="s">
        <v>6210</v>
      </c>
      <c r="E2695" s="681" t="s">
        <v>6423</v>
      </c>
      <c r="F2695" s="681" t="s">
        <v>977</v>
      </c>
      <c r="G2695" s="681" t="s">
        <v>1989</v>
      </c>
      <c r="H2695" s="681" t="s">
        <v>4513</v>
      </c>
      <c r="I2695" s="681"/>
      <c r="J2695" s="681" t="s">
        <v>6474</v>
      </c>
      <c r="K2695" s="681" t="s">
        <v>6475</v>
      </c>
      <c r="L2695" s="681"/>
    </row>
    <row r="2696" spans="2:12">
      <c r="B2696" s="681" t="s">
        <v>6476</v>
      </c>
      <c r="C2696" s="681" t="s">
        <v>3813</v>
      </c>
      <c r="D2696" s="681" t="s">
        <v>6210</v>
      </c>
      <c r="E2696" s="681" t="s">
        <v>6423</v>
      </c>
      <c r="F2696" s="681" t="s">
        <v>977</v>
      </c>
      <c r="G2696" s="681" t="s">
        <v>1989</v>
      </c>
      <c r="H2696" s="681" t="s">
        <v>3814</v>
      </c>
      <c r="I2696" s="681"/>
      <c r="J2696" s="681" t="s">
        <v>6477</v>
      </c>
      <c r="K2696" s="681" t="s">
        <v>6478</v>
      </c>
      <c r="L2696" s="681"/>
    </row>
    <row r="2697" spans="2:12">
      <c r="B2697" s="681" t="s">
        <v>6479</v>
      </c>
      <c r="C2697" s="681" t="s">
        <v>3813</v>
      </c>
      <c r="D2697" s="681" t="s">
        <v>6210</v>
      </c>
      <c r="E2697" s="681" t="s">
        <v>6423</v>
      </c>
      <c r="F2697" s="681" t="s">
        <v>946</v>
      </c>
      <c r="G2697" s="681" t="s">
        <v>3902</v>
      </c>
      <c r="H2697" s="681" t="s">
        <v>3814</v>
      </c>
      <c r="I2697" s="681"/>
      <c r="J2697" s="681" t="s">
        <v>6480</v>
      </c>
      <c r="K2697" s="681" t="s">
        <v>6481</v>
      </c>
      <c r="L2697" s="681"/>
    </row>
    <row r="2698" spans="2:12">
      <c r="B2698" s="681" t="s">
        <v>6482</v>
      </c>
      <c r="C2698" s="681" t="s">
        <v>5616</v>
      </c>
      <c r="D2698" s="681" t="s">
        <v>6210</v>
      </c>
      <c r="E2698" s="681" t="s">
        <v>6423</v>
      </c>
      <c r="F2698" s="681" t="s">
        <v>946</v>
      </c>
      <c r="G2698" s="681" t="s">
        <v>5618</v>
      </c>
      <c r="H2698" s="681" t="s">
        <v>5656</v>
      </c>
      <c r="I2698" s="681"/>
      <c r="J2698" s="681" t="s">
        <v>6483</v>
      </c>
      <c r="K2698" s="681" t="s">
        <v>6484</v>
      </c>
      <c r="L2698" s="681"/>
    </row>
    <row r="2699" spans="2:12">
      <c r="B2699" s="681" t="s">
        <v>6485</v>
      </c>
      <c r="C2699" s="681" t="s">
        <v>974</v>
      </c>
      <c r="D2699" s="681" t="s">
        <v>6210</v>
      </c>
      <c r="E2699" s="681" t="s">
        <v>6486</v>
      </c>
      <c r="F2699" s="681" t="s">
        <v>977</v>
      </c>
      <c r="G2699" s="681" t="s">
        <v>978</v>
      </c>
      <c r="H2699" s="681" t="s">
        <v>979</v>
      </c>
      <c r="I2699" s="681"/>
      <c r="J2699" s="681" t="s">
        <v>6487</v>
      </c>
      <c r="K2699" s="681" t="s">
        <v>6488</v>
      </c>
      <c r="L2699" s="681"/>
    </row>
    <row r="2700" spans="2:12">
      <c r="B2700" s="681" t="s">
        <v>6489</v>
      </c>
      <c r="C2700" s="681" t="s">
        <v>974</v>
      </c>
      <c r="D2700" s="681" t="s">
        <v>6210</v>
      </c>
      <c r="E2700" s="681" t="s">
        <v>6486</v>
      </c>
      <c r="F2700" s="681" t="s">
        <v>946</v>
      </c>
      <c r="G2700" s="681" t="s">
        <v>6299</v>
      </c>
      <c r="H2700" s="681" t="s">
        <v>979</v>
      </c>
      <c r="I2700" s="681"/>
      <c r="J2700" s="681" t="s">
        <v>6490</v>
      </c>
      <c r="K2700" s="681" t="s">
        <v>6491</v>
      </c>
      <c r="L2700" s="681"/>
    </row>
    <row r="2701" spans="2:12">
      <c r="B2701" s="681" t="s">
        <v>6492</v>
      </c>
      <c r="C2701" s="681" t="s">
        <v>974</v>
      </c>
      <c r="D2701" s="681" t="s">
        <v>6210</v>
      </c>
      <c r="E2701" s="681" t="s">
        <v>6486</v>
      </c>
      <c r="F2701" s="681" t="s">
        <v>946</v>
      </c>
      <c r="G2701" s="681" t="s">
        <v>1138</v>
      </c>
      <c r="H2701" s="681" t="s">
        <v>979</v>
      </c>
      <c r="I2701" s="681"/>
      <c r="J2701" s="681" t="s">
        <v>6493</v>
      </c>
      <c r="K2701" s="681" t="s">
        <v>6494</v>
      </c>
      <c r="L2701" s="681"/>
    </row>
    <row r="2702" spans="2:12">
      <c r="B2702" s="681" t="s">
        <v>6495</v>
      </c>
      <c r="C2702" s="681" t="s">
        <v>1391</v>
      </c>
      <c r="D2702" s="681" t="s">
        <v>6210</v>
      </c>
      <c r="E2702" s="681" t="s">
        <v>6486</v>
      </c>
      <c r="F2702" s="681" t="s">
        <v>946</v>
      </c>
      <c r="G2702" s="681" t="s">
        <v>1511</v>
      </c>
      <c r="H2702" s="681" t="s">
        <v>1476</v>
      </c>
      <c r="I2702" s="681"/>
      <c r="J2702" s="681" t="s">
        <v>6496</v>
      </c>
      <c r="K2702" s="681" t="s">
        <v>6497</v>
      </c>
      <c r="L2702" s="681"/>
    </row>
    <row r="2703" spans="2:12">
      <c r="B2703" s="681" t="s">
        <v>6498</v>
      </c>
      <c r="C2703" s="681" t="s">
        <v>2061</v>
      </c>
      <c r="D2703" s="681" t="s">
        <v>6210</v>
      </c>
      <c r="E2703" s="681" t="s">
        <v>6486</v>
      </c>
      <c r="F2703" s="681" t="s">
        <v>977</v>
      </c>
      <c r="G2703" s="681" t="s">
        <v>2067</v>
      </c>
      <c r="H2703" s="681" t="s">
        <v>2393</v>
      </c>
      <c r="I2703" s="681"/>
      <c r="J2703" s="681" t="s">
        <v>6499</v>
      </c>
      <c r="K2703" s="681" t="s">
        <v>6500</v>
      </c>
      <c r="L2703" s="681"/>
    </row>
    <row r="2704" spans="2:12">
      <c r="B2704" s="681" t="s">
        <v>6501</v>
      </c>
      <c r="C2704" s="681" t="s">
        <v>2061</v>
      </c>
      <c r="D2704" s="681" t="s">
        <v>6210</v>
      </c>
      <c r="E2704" s="681" t="s">
        <v>6486</v>
      </c>
      <c r="F2704" s="681" t="s">
        <v>977</v>
      </c>
      <c r="G2704" s="681" t="s">
        <v>2067</v>
      </c>
      <c r="H2704" s="681" t="s">
        <v>2393</v>
      </c>
      <c r="I2704" s="681"/>
      <c r="J2704" s="681" t="s">
        <v>6499</v>
      </c>
      <c r="K2704" s="681" t="s">
        <v>6502</v>
      </c>
      <c r="L2704" s="681"/>
    </row>
    <row r="2705" spans="2:12">
      <c r="B2705" s="681" t="s">
        <v>6503</v>
      </c>
      <c r="C2705" s="681" t="s">
        <v>2061</v>
      </c>
      <c r="D2705" s="681" t="s">
        <v>6210</v>
      </c>
      <c r="E2705" s="681" t="s">
        <v>6486</v>
      </c>
      <c r="F2705" s="681" t="s">
        <v>977</v>
      </c>
      <c r="G2705" s="681" t="s">
        <v>2067</v>
      </c>
      <c r="H2705" s="681" t="s">
        <v>1472</v>
      </c>
      <c r="I2705" s="681"/>
      <c r="J2705" s="681" t="s">
        <v>6504</v>
      </c>
      <c r="K2705" s="681" t="s">
        <v>6505</v>
      </c>
      <c r="L2705" s="681"/>
    </row>
    <row r="2706" spans="2:12">
      <c r="B2706" s="681" t="s">
        <v>6506</v>
      </c>
      <c r="C2706" s="681" t="s">
        <v>2061</v>
      </c>
      <c r="D2706" s="681" t="s">
        <v>6210</v>
      </c>
      <c r="E2706" s="681" t="s">
        <v>6486</v>
      </c>
      <c r="F2706" s="681" t="s">
        <v>977</v>
      </c>
      <c r="G2706" s="681" t="s">
        <v>978</v>
      </c>
      <c r="H2706" s="681" t="s">
        <v>2393</v>
      </c>
      <c r="I2706" s="681"/>
      <c r="J2706" s="681" t="s">
        <v>6507</v>
      </c>
      <c r="K2706" s="681" t="s">
        <v>6508</v>
      </c>
      <c r="L2706" s="681"/>
    </row>
    <row r="2707" spans="2:12">
      <c r="B2707" s="681" t="s">
        <v>6509</v>
      </c>
      <c r="C2707" s="681" t="s">
        <v>3574</v>
      </c>
      <c r="D2707" s="681" t="s">
        <v>6210</v>
      </c>
      <c r="E2707" s="681" t="s">
        <v>6486</v>
      </c>
      <c r="F2707" s="681" t="s">
        <v>977</v>
      </c>
      <c r="G2707" s="681" t="s">
        <v>2067</v>
      </c>
      <c r="H2707" s="681" t="s">
        <v>3108</v>
      </c>
      <c r="I2707" s="681"/>
      <c r="J2707" s="681" t="s">
        <v>6510</v>
      </c>
      <c r="K2707" s="681" t="s">
        <v>6511</v>
      </c>
      <c r="L2707" s="681"/>
    </row>
    <row r="2708" spans="2:12">
      <c r="B2708" s="681" t="s">
        <v>6512</v>
      </c>
      <c r="C2708" s="681" t="s">
        <v>3574</v>
      </c>
      <c r="D2708" s="681" t="s">
        <v>6210</v>
      </c>
      <c r="E2708" s="681" t="s">
        <v>6486</v>
      </c>
      <c r="F2708" s="681" t="s">
        <v>977</v>
      </c>
      <c r="G2708" s="681" t="s">
        <v>3107</v>
      </c>
      <c r="H2708" s="681" t="s">
        <v>3108</v>
      </c>
      <c r="I2708" s="681"/>
      <c r="J2708" s="681" t="s">
        <v>6513</v>
      </c>
      <c r="K2708" s="681" t="s">
        <v>6514</v>
      </c>
      <c r="L2708" s="681"/>
    </row>
    <row r="2709" spans="2:12">
      <c r="B2709" s="681" t="s">
        <v>6515</v>
      </c>
      <c r="C2709" s="681" t="s">
        <v>3574</v>
      </c>
      <c r="D2709" s="681" t="s">
        <v>6210</v>
      </c>
      <c r="E2709" s="681" t="s">
        <v>6486</v>
      </c>
      <c r="F2709" s="681" t="s">
        <v>977</v>
      </c>
      <c r="G2709" s="681" t="s">
        <v>3107</v>
      </c>
      <c r="H2709" s="681" t="s">
        <v>3108</v>
      </c>
      <c r="I2709" s="681"/>
      <c r="J2709" s="681" t="s">
        <v>6516</v>
      </c>
      <c r="K2709" s="681" t="s">
        <v>6517</v>
      </c>
      <c r="L2709" s="681"/>
    </row>
    <row r="2710" spans="2:12">
      <c r="B2710" s="681" t="s">
        <v>6518</v>
      </c>
      <c r="C2710" s="681" t="s">
        <v>3574</v>
      </c>
      <c r="D2710" s="681" t="s">
        <v>6210</v>
      </c>
      <c r="E2710" s="681" t="s">
        <v>6486</v>
      </c>
      <c r="F2710" s="681" t="s">
        <v>977</v>
      </c>
      <c r="G2710" s="681" t="s">
        <v>2697</v>
      </c>
      <c r="H2710" s="681" t="s">
        <v>3108</v>
      </c>
      <c r="I2710" s="681"/>
      <c r="J2710" s="681" t="s">
        <v>6519</v>
      </c>
      <c r="K2710" s="681" t="s">
        <v>6520</v>
      </c>
      <c r="L2710" s="681"/>
    </row>
    <row r="2711" spans="2:12">
      <c r="B2711" s="681" t="s">
        <v>6521</v>
      </c>
      <c r="C2711" s="681" t="s">
        <v>2584</v>
      </c>
      <c r="D2711" s="681" t="s">
        <v>6210</v>
      </c>
      <c r="E2711" s="681" t="s">
        <v>6486</v>
      </c>
      <c r="F2711" s="681" t="s">
        <v>977</v>
      </c>
      <c r="G2711" s="681" t="s">
        <v>2586</v>
      </c>
      <c r="H2711" s="681" t="s">
        <v>2587</v>
      </c>
      <c r="I2711" s="681"/>
      <c r="J2711" s="681" t="s">
        <v>6522</v>
      </c>
      <c r="K2711" s="681" t="s">
        <v>6523</v>
      </c>
      <c r="L2711" s="681"/>
    </row>
    <row r="2712" spans="2:12">
      <c r="B2712" s="681" t="s">
        <v>6524</v>
      </c>
      <c r="C2712" s="681" t="s">
        <v>2584</v>
      </c>
      <c r="D2712" s="681" t="s">
        <v>6210</v>
      </c>
      <c r="E2712" s="681" t="s">
        <v>6486</v>
      </c>
      <c r="F2712" s="681" t="s">
        <v>977</v>
      </c>
      <c r="G2712" s="681" t="s">
        <v>2586</v>
      </c>
      <c r="H2712" s="681" t="s">
        <v>2850</v>
      </c>
      <c r="I2712" s="681"/>
      <c r="J2712" s="681" t="s">
        <v>6525</v>
      </c>
      <c r="K2712" s="681" t="s">
        <v>6526</v>
      </c>
      <c r="L2712" s="681"/>
    </row>
    <row r="2713" spans="2:12">
      <c r="B2713" s="681" t="s">
        <v>6527</v>
      </c>
      <c r="C2713" s="681" t="s">
        <v>2988</v>
      </c>
      <c r="D2713" s="681" t="s">
        <v>6210</v>
      </c>
      <c r="E2713" s="681" t="s">
        <v>6486</v>
      </c>
      <c r="F2713" s="681" t="s">
        <v>977</v>
      </c>
      <c r="G2713" s="681" t="s">
        <v>3110</v>
      </c>
      <c r="H2713" s="681" t="s">
        <v>2064</v>
      </c>
      <c r="I2713" s="681"/>
      <c r="J2713" s="681" t="s">
        <v>6528</v>
      </c>
      <c r="K2713" s="681" t="s">
        <v>6529</v>
      </c>
      <c r="L2713" s="681"/>
    </row>
    <row r="2714" spans="2:12">
      <c r="B2714" s="681" t="s">
        <v>6530</v>
      </c>
      <c r="C2714" s="681" t="s">
        <v>2988</v>
      </c>
      <c r="D2714" s="681" t="s">
        <v>6210</v>
      </c>
      <c r="E2714" s="681" t="s">
        <v>6486</v>
      </c>
      <c r="F2714" s="681" t="s">
        <v>977</v>
      </c>
      <c r="G2714" s="681" t="s">
        <v>3110</v>
      </c>
      <c r="H2714" s="681" t="s">
        <v>2064</v>
      </c>
      <c r="I2714" s="681"/>
      <c r="J2714" s="681" t="s">
        <v>6531</v>
      </c>
      <c r="K2714" s="681" t="s">
        <v>6532</v>
      </c>
      <c r="L2714" s="681"/>
    </row>
    <row r="2715" spans="2:12">
      <c r="B2715" s="681" t="s">
        <v>6533</v>
      </c>
      <c r="C2715" s="681" t="s">
        <v>2988</v>
      </c>
      <c r="D2715" s="681" t="s">
        <v>6210</v>
      </c>
      <c r="E2715" s="681" t="s">
        <v>6486</v>
      </c>
      <c r="F2715" s="681" t="s">
        <v>977</v>
      </c>
      <c r="G2715" s="681" t="s">
        <v>2063</v>
      </c>
      <c r="H2715" s="681" t="s">
        <v>2064</v>
      </c>
      <c r="I2715" s="681"/>
      <c r="J2715" s="681" t="s">
        <v>6534</v>
      </c>
      <c r="K2715" s="681" t="s">
        <v>6535</v>
      </c>
      <c r="L2715" s="681"/>
    </row>
    <row r="2716" spans="2:12">
      <c r="B2716" s="681" t="s">
        <v>6536</v>
      </c>
      <c r="C2716" s="681" t="s">
        <v>2988</v>
      </c>
      <c r="D2716" s="681" t="s">
        <v>6210</v>
      </c>
      <c r="E2716" s="681" t="s">
        <v>6486</v>
      </c>
      <c r="F2716" s="681" t="s">
        <v>977</v>
      </c>
      <c r="G2716" s="681" t="s">
        <v>2063</v>
      </c>
      <c r="H2716" s="681" t="s">
        <v>2064</v>
      </c>
      <c r="I2716" s="681"/>
      <c r="J2716" s="681" t="s">
        <v>6537</v>
      </c>
      <c r="K2716" s="681" t="s">
        <v>6538</v>
      </c>
      <c r="L2716" s="681"/>
    </row>
    <row r="2717" spans="2:12">
      <c r="B2717" s="681" t="s">
        <v>6539</v>
      </c>
      <c r="C2717" s="681" t="s">
        <v>2988</v>
      </c>
      <c r="D2717" s="681" t="s">
        <v>6210</v>
      </c>
      <c r="E2717" s="681" t="s">
        <v>6486</v>
      </c>
      <c r="F2717" s="681" t="s">
        <v>977</v>
      </c>
      <c r="G2717" s="681" t="s">
        <v>2063</v>
      </c>
      <c r="H2717" s="681" t="s">
        <v>2064</v>
      </c>
      <c r="I2717" s="681"/>
      <c r="J2717" s="681" t="s">
        <v>6540</v>
      </c>
      <c r="K2717" s="681" t="s">
        <v>6541</v>
      </c>
      <c r="L2717" s="681"/>
    </row>
    <row r="2718" spans="2:12">
      <c r="B2718" s="681" t="s">
        <v>6542</v>
      </c>
      <c r="C2718" s="681" t="s">
        <v>2988</v>
      </c>
      <c r="D2718" s="681" t="s">
        <v>6210</v>
      </c>
      <c r="E2718" s="681" t="s">
        <v>6486</v>
      </c>
      <c r="F2718" s="681" t="s">
        <v>946</v>
      </c>
      <c r="G2718" s="681" t="s">
        <v>2118</v>
      </c>
      <c r="H2718" s="681" t="s">
        <v>2990</v>
      </c>
      <c r="I2718" s="681"/>
      <c r="J2718" s="681" t="s">
        <v>6543</v>
      </c>
      <c r="K2718" s="681" t="s">
        <v>6544</v>
      </c>
      <c r="L2718" s="681"/>
    </row>
    <row r="2719" spans="2:12">
      <c r="B2719" s="681" t="s">
        <v>6545</v>
      </c>
      <c r="C2719" s="681" t="s">
        <v>2988</v>
      </c>
      <c r="D2719" s="681" t="s">
        <v>6210</v>
      </c>
      <c r="E2719" s="681" t="s">
        <v>6486</v>
      </c>
      <c r="F2719" s="681" t="s">
        <v>946</v>
      </c>
      <c r="G2719" s="681" t="s">
        <v>3030</v>
      </c>
      <c r="H2719" s="681" t="s">
        <v>2990</v>
      </c>
      <c r="I2719" s="681"/>
      <c r="J2719" s="681" t="s">
        <v>6546</v>
      </c>
      <c r="K2719" s="681" t="s">
        <v>6547</v>
      </c>
      <c r="L2719" s="681"/>
    </row>
    <row r="2720" spans="2:12">
      <c r="B2720" s="681" t="s">
        <v>6548</v>
      </c>
      <c r="C2720" s="681" t="s">
        <v>2988</v>
      </c>
      <c r="D2720" s="681" t="s">
        <v>6210</v>
      </c>
      <c r="E2720" s="681" t="s">
        <v>6486</v>
      </c>
      <c r="F2720" s="681" t="s">
        <v>946</v>
      </c>
      <c r="G2720" s="681" t="s">
        <v>3304</v>
      </c>
      <c r="H2720" s="681" t="s">
        <v>2064</v>
      </c>
      <c r="I2720" s="681"/>
      <c r="J2720" s="681" t="s">
        <v>6549</v>
      </c>
      <c r="K2720" s="681" t="s">
        <v>6550</v>
      </c>
      <c r="L2720" s="681"/>
    </row>
    <row r="2721" spans="2:12">
      <c r="B2721" s="681" t="s">
        <v>6551</v>
      </c>
      <c r="C2721" s="681" t="s">
        <v>2988</v>
      </c>
      <c r="D2721" s="681" t="s">
        <v>6210</v>
      </c>
      <c r="E2721" s="681" t="s">
        <v>6486</v>
      </c>
      <c r="F2721" s="681" t="s">
        <v>977</v>
      </c>
      <c r="G2721" s="681" t="s">
        <v>3110</v>
      </c>
      <c r="H2721" s="681" t="s">
        <v>2064</v>
      </c>
      <c r="I2721" s="681"/>
      <c r="J2721" s="681" t="s">
        <v>6552</v>
      </c>
      <c r="K2721" s="681" t="s">
        <v>6553</v>
      </c>
      <c r="L2721" s="681"/>
    </row>
    <row r="2722" spans="2:12">
      <c r="B2722" s="681" t="s">
        <v>6554</v>
      </c>
      <c r="C2722" s="681" t="s">
        <v>3813</v>
      </c>
      <c r="D2722" s="681" t="s">
        <v>6210</v>
      </c>
      <c r="E2722" s="681" t="s">
        <v>6486</v>
      </c>
      <c r="F2722" s="681" t="s">
        <v>977</v>
      </c>
      <c r="G2722" s="681" t="s">
        <v>2063</v>
      </c>
      <c r="H2722" s="681" t="s">
        <v>3814</v>
      </c>
      <c r="I2722" s="681"/>
      <c r="J2722" s="681" t="s">
        <v>6555</v>
      </c>
      <c r="K2722" s="681" t="s">
        <v>6556</v>
      </c>
      <c r="L2722" s="681"/>
    </row>
    <row r="2723" spans="2:12">
      <c r="B2723" s="681" t="s">
        <v>6557</v>
      </c>
      <c r="C2723" s="681" t="s">
        <v>3813</v>
      </c>
      <c r="D2723" s="681" t="s">
        <v>6210</v>
      </c>
      <c r="E2723" s="681" t="s">
        <v>6486</v>
      </c>
      <c r="F2723" s="681" t="s">
        <v>977</v>
      </c>
      <c r="G2723" s="681" t="s">
        <v>1989</v>
      </c>
      <c r="H2723" s="681" t="s">
        <v>3814</v>
      </c>
      <c r="I2723" s="681"/>
      <c r="J2723" s="681" t="s">
        <v>6558</v>
      </c>
      <c r="K2723" s="681" t="s">
        <v>6559</v>
      </c>
      <c r="L2723" s="681"/>
    </row>
    <row r="2724" spans="2:12">
      <c r="B2724" s="681" t="s">
        <v>6560</v>
      </c>
      <c r="C2724" s="681" t="s">
        <v>3813</v>
      </c>
      <c r="D2724" s="681" t="s">
        <v>6210</v>
      </c>
      <c r="E2724" s="681" t="s">
        <v>6486</v>
      </c>
      <c r="F2724" s="681" t="s">
        <v>977</v>
      </c>
      <c r="G2724" s="681" t="s">
        <v>1989</v>
      </c>
      <c r="H2724" s="681" t="s">
        <v>3828</v>
      </c>
      <c r="I2724" s="681"/>
      <c r="J2724" s="681" t="s">
        <v>6561</v>
      </c>
      <c r="K2724" s="681" t="s">
        <v>6562</v>
      </c>
      <c r="L2724" s="681"/>
    </row>
    <row r="2725" spans="2:12">
      <c r="B2725" s="681" t="s">
        <v>6563</v>
      </c>
      <c r="C2725" s="681" t="s">
        <v>3813</v>
      </c>
      <c r="D2725" s="681" t="s">
        <v>6210</v>
      </c>
      <c r="E2725" s="681" t="s">
        <v>6486</v>
      </c>
      <c r="F2725" s="681" t="s">
        <v>977</v>
      </c>
      <c r="G2725" s="681" t="s">
        <v>4103</v>
      </c>
      <c r="H2725" s="681" t="s">
        <v>3858</v>
      </c>
      <c r="I2725" s="681"/>
      <c r="J2725" s="681" t="s">
        <v>6564</v>
      </c>
      <c r="K2725" s="681" t="s">
        <v>6565</v>
      </c>
      <c r="L2725" s="681"/>
    </row>
    <row r="2726" spans="2:12">
      <c r="B2726" s="681" t="s">
        <v>6566</v>
      </c>
      <c r="C2726" s="681" t="s">
        <v>3813</v>
      </c>
      <c r="D2726" s="681" t="s">
        <v>6210</v>
      </c>
      <c r="E2726" s="681" t="s">
        <v>6486</v>
      </c>
      <c r="F2726" s="681" t="s">
        <v>977</v>
      </c>
      <c r="G2726" s="681" t="s">
        <v>4103</v>
      </c>
      <c r="H2726" s="681" t="s">
        <v>3998</v>
      </c>
      <c r="I2726" s="681"/>
      <c r="J2726" s="681" t="s">
        <v>6567</v>
      </c>
      <c r="K2726" s="681" t="s">
        <v>6568</v>
      </c>
      <c r="L2726" s="681"/>
    </row>
    <row r="2727" spans="2:12">
      <c r="B2727" s="681" t="s">
        <v>6569</v>
      </c>
      <c r="C2727" s="681" t="s">
        <v>3813</v>
      </c>
      <c r="D2727" s="681" t="s">
        <v>6210</v>
      </c>
      <c r="E2727" s="681" t="s">
        <v>6486</v>
      </c>
      <c r="F2727" s="681" t="s">
        <v>977</v>
      </c>
      <c r="G2727" s="681" t="s">
        <v>4103</v>
      </c>
      <c r="H2727" s="681" t="s">
        <v>3998</v>
      </c>
      <c r="I2727" s="681"/>
      <c r="J2727" s="681" t="s">
        <v>6570</v>
      </c>
      <c r="K2727" s="681" t="s">
        <v>6571</v>
      </c>
      <c r="L2727" s="681"/>
    </row>
    <row r="2728" spans="2:12">
      <c r="B2728" s="681" t="s">
        <v>6572</v>
      </c>
      <c r="C2728" s="681" t="s">
        <v>3813</v>
      </c>
      <c r="D2728" s="681" t="s">
        <v>6210</v>
      </c>
      <c r="E2728" s="681" t="s">
        <v>6486</v>
      </c>
      <c r="F2728" s="681" t="s">
        <v>977</v>
      </c>
      <c r="G2728" s="681" t="s">
        <v>4103</v>
      </c>
      <c r="H2728" s="681" t="s">
        <v>3858</v>
      </c>
      <c r="I2728" s="681"/>
      <c r="J2728" s="681" t="s">
        <v>6573</v>
      </c>
      <c r="K2728" s="681" t="s">
        <v>6574</v>
      </c>
      <c r="L2728" s="681"/>
    </row>
    <row r="2729" spans="2:12">
      <c r="B2729" s="681" t="s">
        <v>6575</v>
      </c>
      <c r="C2729" s="681" t="s">
        <v>3813</v>
      </c>
      <c r="D2729" s="681" t="s">
        <v>6210</v>
      </c>
      <c r="E2729" s="681" t="s">
        <v>6486</v>
      </c>
      <c r="F2729" s="681" t="s">
        <v>977</v>
      </c>
      <c r="G2729" s="681" t="s">
        <v>2063</v>
      </c>
      <c r="H2729" s="681" t="s">
        <v>3814</v>
      </c>
      <c r="I2729" s="681"/>
      <c r="J2729" s="681" t="s">
        <v>6576</v>
      </c>
      <c r="K2729" s="681" t="s">
        <v>6577</v>
      </c>
      <c r="L2729" s="681"/>
    </row>
    <row r="2730" spans="2:12">
      <c r="B2730" s="681" t="s">
        <v>6578</v>
      </c>
      <c r="C2730" s="681" t="s">
        <v>3813</v>
      </c>
      <c r="D2730" s="681" t="s">
        <v>6210</v>
      </c>
      <c r="E2730" s="681" t="s">
        <v>6486</v>
      </c>
      <c r="F2730" s="681" t="s">
        <v>946</v>
      </c>
      <c r="G2730" s="681" t="s">
        <v>3902</v>
      </c>
      <c r="H2730" s="681" t="s">
        <v>3828</v>
      </c>
      <c r="I2730" s="681"/>
      <c r="J2730" s="681" t="s">
        <v>6579</v>
      </c>
      <c r="K2730" s="681" t="s">
        <v>6580</v>
      </c>
      <c r="L2730" s="681"/>
    </row>
    <row r="2731" spans="2:12">
      <c r="B2731" s="681" t="s">
        <v>6581</v>
      </c>
      <c r="C2731" s="681" t="s">
        <v>3813</v>
      </c>
      <c r="D2731" s="681" t="s">
        <v>6210</v>
      </c>
      <c r="E2731" s="681" t="s">
        <v>6486</v>
      </c>
      <c r="F2731" s="681" t="s">
        <v>946</v>
      </c>
      <c r="G2731" s="681" t="s">
        <v>3925</v>
      </c>
      <c r="H2731" s="681" t="s">
        <v>3814</v>
      </c>
      <c r="I2731" s="681"/>
      <c r="J2731" s="681" t="s">
        <v>6441</v>
      </c>
      <c r="K2731" s="681" t="s">
        <v>6582</v>
      </c>
      <c r="L2731" s="681"/>
    </row>
    <row r="2732" spans="2:12">
      <c r="B2732" s="681" t="s">
        <v>6583</v>
      </c>
      <c r="C2732" s="681" t="s">
        <v>3813</v>
      </c>
      <c r="D2732" s="681" t="s">
        <v>6210</v>
      </c>
      <c r="E2732" s="681" t="s">
        <v>6486</v>
      </c>
      <c r="F2732" s="681" t="s">
        <v>946</v>
      </c>
      <c r="G2732" s="681" t="s">
        <v>3925</v>
      </c>
      <c r="H2732" s="681" t="s">
        <v>3943</v>
      </c>
      <c r="I2732" s="681"/>
      <c r="J2732" s="681" t="s">
        <v>6584</v>
      </c>
      <c r="K2732" s="681" t="s">
        <v>6585</v>
      </c>
      <c r="L2732" s="681"/>
    </row>
  </sheetData>
  <mergeCells count="25">
    <mergeCell ref="U5:AA5"/>
    <mergeCell ref="AB5:AC5"/>
    <mergeCell ref="N6:N7"/>
    <mergeCell ref="O6:O7"/>
    <mergeCell ref="P6:P7"/>
    <mergeCell ref="Q6:T6"/>
    <mergeCell ref="U6:U7"/>
    <mergeCell ref="V6:V7"/>
    <mergeCell ref="W6:W7"/>
    <mergeCell ref="X6:AA6"/>
    <mergeCell ref="AB6:AB7"/>
    <mergeCell ref="AC6:AC7"/>
    <mergeCell ref="N3:T3"/>
    <mergeCell ref="B5:B7"/>
    <mergeCell ref="C5:C7"/>
    <mergeCell ref="D5:D7"/>
    <mergeCell ref="E5:E7"/>
    <mergeCell ref="F5:F7"/>
    <mergeCell ref="G5:G7"/>
    <mergeCell ref="H5:H7"/>
    <mergeCell ref="I5:I7"/>
    <mergeCell ref="J5:K6"/>
    <mergeCell ref="L5:L7"/>
    <mergeCell ref="M5:M7"/>
    <mergeCell ref="N5:T5"/>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5"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4">
    <pageSetUpPr fitToPage="1"/>
  </sheetPr>
  <dimension ref="A1:AI40"/>
  <sheetViews>
    <sheetView showGridLines="0" view="pageBreakPreview" zoomScaleNormal="100" zoomScaleSheetLayoutView="100" workbookViewId="0">
      <selection activeCell="Y8" sqref="Y8:AI10"/>
    </sheetView>
  </sheetViews>
  <sheetFormatPr defaultColWidth="2.36328125" defaultRowHeight="13"/>
  <cols>
    <col min="1" max="16384" width="2.36328125" style="44"/>
  </cols>
  <sheetData>
    <row r="1" spans="1:35">
      <c r="A1" s="44" t="s">
        <v>7287</v>
      </c>
    </row>
    <row r="3" spans="1:35">
      <c r="Z3" s="46" t="s">
        <v>667</v>
      </c>
      <c r="AA3" s="1159"/>
      <c r="AB3" s="1159"/>
      <c r="AC3" s="1159"/>
      <c r="AD3" s="1159"/>
      <c r="AE3" s="1159"/>
      <c r="AF3" s="1159"/>
      <c r="AG3" s="1159"/>
      <c r="AH3" s="1159"/>
      <c r="AI3" s="1159"/>
    </row>
    <row r="5" spans="1:35">
      <c r="B5" s="44" t="s">
        <v>7068</v>
      </c>
    </row>
    <row r="6" spans="1:35">
      <c r="D6" s="1161"/>
      <c r="E6" s="1161"/>
      <c r="F6" s="1161"/>
      <c r="G6" s="1161"/>
      <c r="H6" s="1161"/>
      <c r="I6" s="1161"/>
      <c r="J6" s="1161"/>
      <c r="K6" s="1161"/>
      <c r="L6" s="1161"/>
      <c r="M6" s="44" t="s">
        <v>162</v>
      </c>
    </row>
    <row r="8" spans="1:35">
      <c r="Y8" s="1095"/>
      <c r="Z8" s="1095"/>
      <c r="AA8" s="1095"/>
      <c r="AB8" s="1095"/>
      <c r="AC8" s="1095"/>
      <c r="AD8" s="1095"/>
      <c r="AE8" s="1095"/>
      <c r="AF8" s="1095"/>
      <c r="AG8" s="1095"/>
      <c r="AH8" s="1095"/>
      <c r="AI8" s="1095"/>
    </row>
    <row r="9" spans="1:35">
      <c r="Y9" s="1095"/>
      <c r="Z9" s="1095"/>
      <c r="AA9" s="1095"/>
      <c r="AB9" s="1095"/>
      <c r="AC9" s="1095"/>
      <c r="AD9" s="1095"/>
      <c r="AE9" s="1095"/>
      <c r="AF9" s="1095"/>
      <c r="AG9" s="1095"/>
      <c r="AH9" s="1095"/>
      <c r="AI9" s="1095"/>
    </row>
    <row r="10" spans="1:35">
      <c r="Y10" s="1095"/>
      <c r="Z10" s="1095"/>
      <c r="AA10" s="1095"/>
      <c r="AB10" s="1095"/>
      <c r="AC10" s="1095"/>
      <c r="AD10" s="1095"/>
      <c r="AE10" s="1095"/>
      <c r="AF10" s="1095"/>
      <c r="AG10" s="1095"/>
      <c r="AH10" s="1095"/>
      <c r="AI10" s="1095"/>
    </row>
    <row r="11" spans="1:35">
      <c r="X11" s="46" t="s">
        <v>7117</v>
      </c>
      <c r="Y11" s="1161"/>
      <c r="Z11" s="1161"/>
      <c r="AA11" s="1161"/>
      <c r="AB11" s="1161"/>
      <c r="AC11" s="1161"/>
      <c r="AD11" s="1161"/>
      <c r="AE11" s="1161"/>
      <c r="AF11" s="1161"/>
      <c r="AG11" s="1161"/>
      <c r="AH11" s="1097" t="s">
        <v>772</v>
      </c>
      <c r="AI11" s="1097"/>
    </row>
    <row r="14" spans="1:35" ht="30" customHeight="1">
      <c r="A14" s="1096" t="s">
        <v>7246</v>
      </c>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096"/>
      <c r="AE14" s="1096"/>
      <c r="AF14" s="1096"/>
      <c r="AG14" s="1096"/>
      <c r="AH14" s="1096"/>
      <c r="AI14" s="1096"/>
    </row>
    <row r="17" spans="1:35">
      <c r="D17" s="44" t="s">
        <v>7247</v>
      </c>
      <c r="I17" s="1159" t="s">
        <v>7248</v>
      </c>
      <c r="J17" s="1159"/>
      <c r="K17" s="1159"/>
      <c r="L17" s="1159"/>
      <c r="M17" s="1159"/>
      <c r="N17" s="1159"/>
      <c r="O17" s="1159"/>
      <c r="P17" s="1159"/>
      <c r="Q17" s="1159"/>
      <c r="R17" s="44" t="s">
        <v>7249</v>
      </c>
    </row>
    <row r="19" spans="1:35">
      <c r="C19" s="44" t="s">
        <v>7250</v>
      </c>
    </row>
    <row r="22" spans="1:35">
      <c r="A22" s="1097" t="s">
        <v>7122</v>
      </c>
      <c r="B22" s="1097"/>
      <c r="C22" s="1097"/>
      <c r="D22" s="1097"/>
      <c r="E22" s="1097"/>
      <c r="F22" s="1097"/>
      <c r="G22" s="1097"/>
      <c r="H22" s="1097"/>
      <c r="I22" s="1097"/>
      <c r="J22" s="1097"/>
      <c r="K22" s="1097"/>
      <c r="L22" s="1097"/>
      <c r="M22" s="1097"/>
      <c r="N22" s="1097"/>
      <c r="O22" s="1097"/>
      <c r="P22" s="1097"/>
      <c r="Q22" s="1097"/>
      <c r="R22" s="1097"/>
      <c r="S22" s="1097"/>
      <c r="T22" s="1097"/>
      <c r="U22" s="1097"/>
      <c r="V22" s="1097"/>
      <c r="W22" s="1097"/>
      <c r="X22" s="1097"/>
      <c r="Y22" s="1097"/>
      <c r="Z22" s="1097"/>
      <c r="AA22" s="1097"/>
      <c r="AB22" s="1097"/>
      <c r="AC22" s="1097"/>
      <c r="AD22" s="1097"/>
      <c r="AE22" s="1097"/>
      <c r="AF22" s="1097"/>
      <c r="AG22" s="1097"/>
      <c r="AH22" s="1097"/>
      <c r="AI22" s="1097"/>
    </row>
    <row r="25" spans="1:35">
      <c r="D25" s="44" t="s">
        <v>7251</v>
      </c>
      <c r="E25" s="44" t="s">
        <v>816</v>
      </c>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row>
    <row r="28" spans="1:35">
      <c r="D28" s="498" t="s">
        <v>7252</v>
      </c>
      <c r="E28" s="44" t="s">
        <v>682</v>
      </c>
      <c r="J28" s="44" t="s">
        <v>675</v>
      </c>
      <c r="K28" s="1686"/>
      <c r="L28" s="1686"/>
      <c r="M28" s="1686"/>
      <c r="N28" s="1686"/>
      <c r="O28" s="1686"/>
      <c r="P28" s="1686"/>
      <c r="Q28" s="1686"/>
      <c r="R28" s="1686"/>
      <c r="S28" s="1686"/>
      <c r="T28" s="1686"/>
      <c r="U28" s="1686"/>
      <c r="V28" s="1686"/>
      <c r="W28" s="1686"/>
      <c r="X28" s="1686"/>
      <c r="Y28" s="1686"/>
      <c r="Z28" s="1686"/>
      <c r="AA28" s="1686"/>
      <c r="AB28" s="1686"/>
      <c r="AC28" s="1686"/>
      <c r="AD28" s="1686"/>
      <c r="AE28" s="1686"/>
      <c r="AF28" s="1686"/>
    </row>
    <row r="31" spans="1:35">
      <c r="D31" s="498" t="s">
        <v>7253</v>
      </c>
      <c r="E31" s="44" t="s">
        <v>203</v>
      </c>
      <c r="J31" s="1159"/>
      <c r="K31" s="1159"/>
      <c r="L31" s="1159"/>
      <c r="M31" s="1159"/>
      <c r="N31" s="1159"/>
      <c r="O31" s="1159"/>
      <c r="P31" s="1159"/>
      <c r="Q31" s="1159"/>
      <c r="R31" s="1159"/>
    </row>
    <row r="34" spans="1:35">
      <c r="D34" s="498" t="s">
        <v>7254</v>
      </c>
      <c r="E34" s="44" t="s">
        <v>7255</v>
      </c>
      <c r="J34" s="44" t="s">
        <v>6768</v>
      </c>
      <c r="K34" s="976"/>
      <c r="L34" s="976"/>
      <c r="M34" s="976"/>
      <c r="N34" s="976"/>
      <c r="O34" s="976"/>
      <c r="P34" s="976"/>
      <c r="Q34" s="976"/>
      <c r="R34" s="976"/>
      <c r="U34" s="44" t="s">
        <v>768</v>
      </c>
    </row>
    <row r="37" spans="1:35">
      <c r="A37" s="979"/>
      <c r="B37" s="979"/>
      <c r="C37" s="979"/>
      <c r="D37" s="979"/>
      <c r="E37" s="979"/>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row>
    <row r="40" spans="1:35">
      <c r="D40" s="44" t="s">
        <v>7234</v>
      </c>
      <c r="F40" s="44" t="s">
        <v>7256</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5">
    <pageSetUpPr fitToPage="1"/>
  </sheetPr>
  <dimension ref="A1:AJ35"/>
  <sheetViews>
    <sheetView showGridLines="0" view="pageBreakPreview" zoomScaleNormal="100" zoomScaleSheetLayoutView="100" workbookViewId="0"/>
  </sheetViews>
  <sheetFormatPr defaultColWidth="2.36328125" defaultRowHeight="13"/>
  <cols>
    <col min="1" max="16384" width="2.36328125" style="44"/>
  </cols>
  <sheetData>
    <row r="1" spans="1:35">
      <c r="A1" s="44" t="s">
        <v>7258</v>
      </c>
    </row>
    <row r="3" spans="1:35">
      <c r="Z3" s="46" t="s">
        <v>667</v>
      </c>
      <c r="AA3" s="1159"/>
      <c r="AB3" s="1159"/>
      <c r="AC3" s="1159"/>
      <c r="AD3" s="1159"/>
      <c r="AE3" s="1159"/>
      <c r="AF3" s="1159"/>
      <c r="AG3" s="1159"/>
      <c r="AH3" s="1159"/>
      <c r="AI3" s="1159"/>
    </row>
    <row r="5" spans="1:35">
      <c r="B5" s="44" t="s">
        <v>7068</v>
      </c>
    </row>
    <row r="6" spans="1:35">
      <c r="D6" s="1161"/>
      <c r="E6" s="1161"/>
      <c r="F6" s="1161"/>
      <c r="G6" s="1161"/>
      <c r="H6" s="1161"/>
      <c r="I6" s="1161"/>
      <c r="J6" s="1161"/>
      <c r="K6" s="1161"/>
      <c r="L6" s="1161"/>
      <c r="M6" s="44" t="s">
        <v>162</v>
      </c>
    </row>
    <row r="8" spans="1:35">
      <c r="Y8" s="1095"/>
      <c r="Z8" s="1095"/>
      <c r="AA8" s="1095"/>
      <c r="AB8" s="1095"/>
      <c r="AC8" s="1095"/>
      <c r="AD8" s="1095"/>
      <c r="AE8" s="1095"/>
      <c r="AF8" s="1095"/>
      <c r="AG8" s="1095"/>
      <c r="AH8" s="1095"/>
      <c r="AI8" s="1095"/>
    </row>
    <row r="9" spans="1:35">
      <c r="Y9" s="1095"/>
      <c r="Z9" s="1095"/>
      <c r="AA9" s="1095"/>
      <c r="AB9" s="1095"/>
      <c r="AC9" s="1095"/>
      <c r="AD9" s="1095"/>
      <c r="AE9" s="1095"/>
      <c r="AF9" s="1095"/>
      <c r="AG9" s="1095"/>
      <c r="AH9" s="1095"/>
      <c r="AI9" s="1095"/>
    </row>
    <row r="10" spans="1:35">
      <c r="Y10" s="1095"/>
      <c r="Z10" s="1095"/>
      <c r="AA10" s="1095"/>
      <c r="AB10" s="1095"/>
      <c r="AC10" s="1095"/>
      <c r="AD10" s="1095"/>
      <c r="AE10" s="1095"/>
      <c r="AF10" s="1095"/>
      <c r="AG10" s="1095"/>
      <c r="AH10" s="1095"/>
      <c r="AI10" s="1095"/>
    </row>
    <row r="11" spans="1:35">
      <c r="X11" s="46" t="s">
        <v>7167</v>
      </c>
      <c r="Y11" s="1161"/>
      <c r="Z11" s="1161"/>
      <c r="AA11" s="1161"/>
      <c r="AB11" s="1161"/>
      <c r="AC11" s="1161"/>
      <c r="AD11" s="1161"/>
      <c r="AE11" s="1161"/>
      <c r="AF11" s="1161"/>
      <c r="AG11" s="1161"/>
      <c r="AH11" s="1097"/>
      <c r="AI11" s="1097"/>
    </row>
    <row r="14" spans="1:35" s="967" customFormat="1" ht="30" customHeight="1">
      <c r="A14" s="1096" t="s">
        <v>7259</v>
      </c>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096"/>
      <c r="AE14" s="1096"/>
      <c r="AF14" s="1096"/>
      <c r="AG14" s="1096"/>
      <c r="AH14" s="1096"/>
      <c r="AI14" s="1096"/>
    </row>
    <row r="18" spans="1:36">
      <c r="D18" s="44" t="s">
        <v>7260</v>
      </c>
    </row>
    <row r="21" spans="1:36">
      <c r="D21" s="44" t="s">
        <v>7251</v>
      </c>
      <c r="E21" s="44" t="s">
        <v>201</v>
      </c>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row>
    <row r="24" spans="1:36">
      <c r="D24" s="44" t="s">
        <v>7261</v>
      </c>
      <c r="E24" s="44" t="s">
        <v>682</v>
      </c>
      <c r="J24" s="44" t="s">
        <v>675</v>
      </c>
      <c r="K24" s="1686"/>
      <c r="L24" s="1686"/>
      <c r="M24" s="1686"/>
      <c r="N24" s="1686"/>
      <c r="O24" s="1686"/>
      <c r="P24" s="1686"/>
      <c r="Q24" s="1686"/>
      <c r="R24" s="1686"/>
      <c r="S24" s="1686"/>
      <c r="T24" s="1686"/>
      <c r="U24" s="1686"/>
      <c r="V24" s="1686"/>
      <c r="W24" s="1686"/>
      <c r="X24" s="1686"/>
      <c r="Y24" s="1686"/>
      <c r="Z24" s="1686"/>
      <c r="AA24" s="1686"/>
      <c r="AB24" s="1686"/>
      <c r="AC24" s="1686"/>
      <c r="AD24" s="1686"/>
      <c r="AE24" s="1686"/>
      <c r="AF24" s="1686"/>
    </row>
    <row r="27" spans="1:36">
      <c r="D27" s="44" t="s">
        <v>7262</v>
      </c>
      <c r="E27" s="44" t="s">
        <v>7263</v>
      </c>
      <c r="K27" s="1159"/>
      <c r="L27" s="1159"/>
      <c r="M27" s="1159"/>
      <c r="N27" s="1159"/>
      <c r="O27" s="1159"/>
      <c r="P27" s="1159"/>
      <c r="Q27" s="1159"/>
      <c r="R27" s="1159"/>
      <c r="S27" s="1159"/>
    </row>
    <row r="32" spans="1:36">
      <c r="A32" s="528"/>
      <c r="B32" s="528"/>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row>
    <row r="35" spans="4:6">
      <c r="D35" s="1028"/>
      <c r="F35" s="1028"/>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Y36"/>
  <sheetViews>
    <sheetView showGridLines="0" view="pageBreakPreview" zoomScale="115" zoomScaleNormal="115" zoomScaleSheetLayoutView="115" workbookViewId="0"/>
  </sheetViews>
  <sheetFormatPr defaultColWidth="3.26953125" defaultRowHeight="13"/>
  <cols>
    <col min="1" max="16384" width="3.26953125" style="48"/>
  </cols>
  <sheetData>
    <row r="1" spans="1:25">
      <c r="A1" s="48" t="s">
        <v>191</v>
      </c>
    </row>
    <row r="2" spans="1:25">
      <c r="R2" s="49" t="s">
        <v>160</v>
      </c>
      <c r="S2" s="1085"/>
      <c r="T2" s="1085"/>
      <c r="U2" s="1085"/>
      <c r="V2" s="1085"/>
      <c r="W2" s="1085"/>
      <c r="X2" s="1085"/>
      <c r="Y2" s="1085"/>
    </row>
    <row r="3" spans="1:25">
      <c r="A3" s="1086"/>
      <c r="B3" s="1086"/>
      <c r="C3" s="1086"/>
      <c r="D3" s="1086"/>
      <c r="E3" s="1086"/>
      <c r="F3" s="48" t="s">
        <v>162</v>
      </c>
    </row>
    <row r="5" spans="1:25">
      <c r="L5" s="50" t="s">
        <v>192</v>
      </c>
      <c r="M5" s="1087"/>
      <c r="N5" s="1087"/>
      <c r="O5" s="1087"/>
      <c r="P5" s="1087"/>
      <c r="Q5" s="1087"/>
      <c r="R5" s="1087"/>
      <c r="S5" s="1087"/>
      <c r="T5" s="1087"/>
      <c r="U5" s="1087"/>
      <c r="V5" s="1087"/>
      <c r="W5" s="1087"/>
      <c r="X5" s="1087"/>
    </row>
    <row r="6" spans="1:25">
      <c r="M6" s="1087"/>
      <c r="N6" s="1087"/>
      <c r="O6" s="1087"/>
      <c r="P6" s="1087"/>
      <c r="Q6" s="1087"/>
      <c r="R6" s="1087"/>
      <c r="S6" s="1087"/>
      <c r="T6" s="1087"/>
      <c r="U6" s="1087"/>
      <c r="V6" s="1087"/>
      <c r="W6" s="1087"/>
      <c r="X6" s="1087"/>
    </row>
    <row r="7" spans="1:25">
      <c r="L7" s="50" t="s">
        <v>193</v>
      </c>
      <c r="M7" s="1088"/>
      <c r="N7" s="1088"/>
      <c r="O7" s="1088"/>
      <c r="P7" s="1088"/>
      <c r="Q7" s="1088"/>
      <c r="R7" s="1088"/>
      <c r="S7" s="1088"/>
      <c r="T7" s="1088"/>
      <c r="U7" s="1088"/>
      <c r="V7" s="1088"/>
      <c r="W7" s="1088"/>
    </row>
    <row r="9" spans="1:25" ht="26.15" customHeight="1">
      <c r="A9" s="1089" t="s">
        <v>177</v>
      </c>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row>
    <row r="11" spans="1:25">
      <c r="A11" s="1090" t="s">
        <v>178</v>
      </c>
      <c r="B11" s="1090"/>
      <c r="C11" s="1090"/>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51"/>
    </row>
    <row r="12" spans="1:25">
      <c r="A12" s="1090" t="s">
        <v>179</v>
      </c>
      <c r="B12" s="1090"/>
      <c r="C12" s="1090"/>
      <c r="D12" s="1091"/>
      <c r="E12" s="1091"/>
      <c r="F12" s="1091"/>
      <c r="G12" s="1091"/>
      <c r="H12" s="1091"/>
      <c r="I12" s="1091"/>
      <c r="J12" s="1091"/>
      <c r="K12" s="1091"/>
      <c r="L12" s="1091"/>
      <c r="M12" s="1091"/>
    </row>
    <row r="13" spans="1:25">
      <c r="A13" s="1090" t="s">
        <v>166</v>
      </c>
      <c r="B13" s="1090"/>
      <c r="C13" s="1090"/>
      <c r="D13" s="1091"/>
      <c r="E13" s="1091"/>
      <c r="F13" s="1091"/>
      <c r="G13" s="1091"/>
      <c r="H13" s="1091"/>
      <c r="I13" s="1091"/>
      <c r="J13" s="1091"/>
      <c r="K13" s="1091"/>
      <c r="L13" s="1091"/>
      <c r="M13" s="1091"/>
      <c r="N13" s="52" t="s">
        <v>180</v>
      </c>
      <c r="O13" s="1091"/>
      <c r="P13" s="1091"/>
      <c r="Q13" s="1091"/>
      <c r="R13" s="1091"/>
      <c r="S13" s="1091"/>
      <c r="T13" s="1091"/>
      <c r="U13" s="1091"/>
      <c r="V13" s="1091"/>
      <c r="W13" s="1091"/>
      <c r="X13" s="1091"/>
      <c r="Y13" s="51" t="s">
        <v>181</v>
      </c>
    </row>
    <row r="15" spans="1:25" ht="27" customHeight="1">
      <c r="A15" s="1092" t="s">
        <v>182</v>
      </c>
      <c r="B15" s="1092"/>
      <c r="C15" s="1092"/>
      <c r="D15" s="1092" t="s">
        <v>172</v>
      </c>
      <c r="E15" s="1092"/>
      <c r="F15" s="1092"/>
      <c r="G15" s="1092"/>
      <c r="H15" s="1092"/>
      <c r="I15" s="1092" t="s">
        <v>183</v>
      </c>
      <c r="J15" s="1092"/>
      <c r="K15" s="1092" t="s">
        <v>184</v>
      </c>
      <c r="L15" s="1092"/>
      <c r="M15" s="1092" t="s">
        <v>185</v>
      </c>
      <c r="N15" s="1092"/>
      <c r="O15" s="1092"/>
      <c r="P15" s="1092" t="s">
        <v>186</v>
      </c>
      <c r="Q15" s="1092"/>
      <c r="R15" s="1092" t="s">
        <v>187</v>
      </c>
      <c r="S15" s="1092"/>
      <c r="T15" s="1092"/>
      <c r="U15" s="1092" t="s">
        <v>188</v>
      </c>
      <c r="V15" s="1092"/>
      <c r="W15" s="1092" t="s">
        <v>189</v>
      </c>
      <c r="X15" s="1092"/>
      <c r="Y15" s="1092"/>
    </row>
    <row r="16" spans="1:25" ht="27" customHeight="1">
      <c r="A16" s="1093"/>
      <c r="B16" s="1093"/>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row>
    <row r="17" spans="1:25" ht="27" customHeight="1">
      <c r="A17" s="1093"/>
      <c r="B17" s="1093"/>
      <c r="C17" s="1093"/>
      <c r="D17" s="1093"/>
      <c r="E17" s="1093"/>
      <c r="F17" s="1093"/>
      <c r="G17" s="1093"/>
      <c r="H17" s="1093"/>
      <c r="I17" s="1093"/>
      <c r="J17" s="1093"/>
      <c r="K17" s="1093"/>
      <c r="L17" s="1093"/>
      <c r="M17" s="1093"/>
      <c r="N17" s="1093"/>
      <c r="O17" s="1093"/>
      <c r="P17" s="1093"/>
      <c r="Q17" s="1093"/>
      <c r="R17" s="1093"/>
      <c r="S17" s="1093"/>
      <c r="T17" s="1093"/>
      <c r="U17" s="1093"/>
      <c r="V17" s="1093"/>
      <c r="W17" s="1093"/>
      <c r="X17" s="1093"/>
      <c r="Y17" s="1093"/>
    </row>
    <row r="18" spans="1:25" ht="27" customHeight="1">
      <c r="A18" s="1093"/>
      <c r="B18" s="1093"/>
      <c r="C18" s="1093"/>
      <c r="D18" s="1093"/>
      <c r="E18" s="1093"/>
      <c r="F18" s="1093"/>
      <c r="G18" s="1093"/>
      <c r="H18" s="1093"/>
      <c r="I18" s="1093"/>
      <c r="J18" s="1093"/>
      <c r="K18" s="1093"/>
      <c r="L18" s="1093"/>
      <c r="M18" s="1093"/>
      <c r="N18" s="1093"/>
      <c r="O18" s="1093"/>
      <c r="P18" s="1093"/>
      <c r="Q18" s="1093"/>
      <c r="R18" s="1093"/>
      <c r="S18" s="1093"/>
      <c r="T18" s="1093"/>
      <c r="U18" s="1093"/>
      <c r="V18" s="1093"/>
      <c r="W18" s="1093"/>
      <c r="X18" s="1093"/>
      <c r="Y18" s="1093"/>
    </row>
    <row r="19" spans="1:25" ht="27" customHeight="1">
      <c r="A19" s="1093"/>
      <c r="B19" s="1093"/>
      <c r="C19" s="1093"/>
      <c r="D19" s="1093"/>
      <c r="E19" s="1093"/>
      <c r="F19" s="1093"/>
      <c r="G19" s="1093"/>
      <c r="H19" s="1093"/>
      <c r="I19" s="1093"/>
      <c r="J19" s="1093"/>
      <c r="K19" s="1093"/>
      <c r="L19" s="1093"/>
      <c r="M19" s="1093"/>
      <c r="N19" s="1093"/>
      <c r="O19" s="1093"/>
      <c r="P19" s="1093"/>
      <c r="Q19" s="1093"/>
      <c r="R19" s="1093"/>
      <c r="S19" s="1093"/>
      <c r="T19" s="1093"/>
      <c r="U19" s="1093"/>
      <c r="V19" s="1093"/>
      <c r="W19" s="1093"/>
      <c r="X19" s="1093"/>
      <c r="Y19" s="1093"/>
    </row>
    <row r="20" spans="1:25" ht="27" customHeight="1">
      <c r="A20" s="1093"/>
      <c r="B20" s="1093"/>
      <c r="C20" s="1093"/>
      <c r="D20" s="1093"/>
      <c r="E20" s="1093"/>
      <c r="F20" s="1093"/>
      <c r="G20" s="1093"/>
      <c r="H20" s="1093"/>
      <c r="I20" s="1093"/>
      <c r="J20" s="1093"/>
      <c r="K20" s="1093"/>
      <c r="L20" s="1093"/>
      <c r="M20" s="1093"/>
      <c r="N20" s="1093"/>
      <c r="O20" s="1093"/>
      <c r="P20" s="1093"/>
      <c r="Q20" s="1093"/>
      <c r="R20" s="1093"/>
      <c r="S20" s="1093"/>
      <c r="T20" s="1093"/>
      <c r="U20" s="1093"/>
      <c r="V20" s="1093"/>
      <c r="W20" s="1093"/>
      <c r="X20" s="1093"/>
      <c r="Y20" s="1093"/>
    </row>
    <row r="21" spans="1:25" ht="27" customHeight="1">
      <c r="A21" s="1093"/>
      <c r="B21" s="1093"/>
      <c r="C21" s="1093"/>
      <c r="D21" s="1093"/>
      <c r="E21" s="1093"/>
      <c r="F21" s="1093"/>
      <c r="G21" s="1093"/>
      <c r="H21" s="1093"/>
      <c r="I21" s="1093"/>
      <c r="J21" s="1093"/>
      <c r="K21" s="1093"/>
      <c r="L21" s="1093"/>
      <c r="M21" s="1093"/>
      <c r="N21" s="1093"/>
      <c r="O21" s="1093"/>
      <c r="P21" s="1093"/>
      <c r="Q21" s="1093"/>
      <c r="R21" s="1093"/>
      <c r="S21" s="1093"/>
      <c r="T21" s="1093"/>
      <c r="U21" s="1093"/>
      <c r="V21" s="1093"/>
      <c r="W21" s="1093"/>
      <c r="X21" s="1093"/>
      <c r="Y21" s="1093"/>
    </row>
    <row r="22" spans="1:25" ht="27" customHeight="1">
      <c r="A22" s="1093"/>
      <c r="B22" s="1093"/>
      <c r="C22" s="1093"/>
      <c r="D22" s="1093"/>
      <c r="E22" s="1093"/>
      <c r="F22" s="1093"/>
      <c r="G22" s="1093"/>
      <c r="H22" s="1093"/>
      <c r="I22" s="1093"/>
      <c r="J22" s="1093"/>
      <c r="K22" s="1093"/>
      <c r="L22" s="1093"/>
      <c r="M22" s="1093"/>
      <c r="N22" s="1093"/>
      <c r="O22" s="1093"/>
      <c r="P22" s="1093"/>
      <c r="Q22" s="1093"/>
      <c r="R22" s="1093"/>
      <c r="S22" s="1093"/>
      <c r="T22" s="1093"/>
      <c r="U22" s="1093"/>
      <c r="V22" s="1093"/>
      <c r="W22" s="1093"/>
      <c r="X22" s="1093"/>
      <c r="Y22" s="1093"/>
    </row>
    <row r="23" spans="1:25" ht="27" customHeight="1">
      <c r="A23" s="1093"/>
      <c r="B23" s="1093"/>
      <c r="C23" s="1093"/>
      <c r="D23" s="1093"/>
      <c r="E23" s="1093"/>
      <c r="F23" s="1093"/>
      <c r="G23" s="1093"/>
      <c r="H23" s="1093"/>
      <c r="I23" s="1093"/>
      <c r="J23" s="1093"/>
      <c r="K23" s="1093"/>
      <c r="L23" s="1093"/>
      <c r="M23" s="1093"/>
      <c r="N23" s="1093"/>
      <c r="O23" s="1093"/>
      <c r="P23" s="1093"/>
      <c r="Q23" s="1093"/>
      <c r="R23" s="1093"/>
      <c r="S23" s="1093"/>
      <c r="T23" s="1093"/>
      <c r="U23" s="1093"/>
      <c r="V23" s="1093"/>
      <c r="W23" s="1093"/>
      <c r="X23" s="1093"/>
      <c r="Y23" s="1093"/>
    </row>
    <row r="24" spans="1:25" ht="27" customHeight="1">
      <c r="A24" s="1093"/>
      <c r="B24" s="1093"/>
      <c r="C24" s="1093"/>
      <c r="D24" s="1093"/>
      <c r="E24" s="1093"/>
      <c r="F24" s="1093"/>
      <c r="G24" s="1093"/>
      <c r="H24" s="1093"/>
      <c r="I24" s="1093"/>
      <c r="J24" s="1093"/>
      <c r="K24" s="1093"/>
      <c r="L24" s="1093"/>
      <c r="M24" s="1093"/>
      <c r="N24" s="1093"/>
      <c r="O24" s="1093"/>
      <c r="P24" s="1093"/>
      <c r="Q24" s="1093"/>
      <c r="R24" s="1093"/>
      <c r="S24" s="1093"/>
      <c r="T24" s="1093"/>
      <c r="U24" s="1093"/>
      <c r="V24" s="1093"/>
      <c r="W24" s="1093"/>
      <c r="X24" s="1093"/>
      <c r="Y24" s="1093"/>
    </row>
    <row r="25" spans="1:25" ht="27" customHeight="1">
      <c r="A25" s="1093"/>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row>
    <row r="26" spans="1:25" ht="27" customHeight="1">
      <c r="A26" s="1093"/>
      <c r="B26" s="1093"/>
      <c r="C26" s="1093"/>
      <c r="D26" s="1093"/>
      <c r="E26" s="1093"/>
      <c r="F26" s="1093"/>
      <c r="G26" s="1093"/>
      <c r="H26" s="1093"/>
      <c r="I26" s="1093"/>
      <c r="J26" s="1093"/>
      <c r="K26" s="1093"/>
      <c r="L26" s="1093"/>
      <c r="M26" s="1093"/>
      <c r="N26" s="1093"/>
      <c r="O26" s="1093"/>
      <c r="P26" s="1093"/>
      <c r="Q26" s="1093"/>
      <c r="R26" s="1093"/>
      <c r="S26" s="1093"/>
      <c r="T26" s="1093"/>
      <c r="U26" s="1093"/>
      <c r="V26" s="1093"/>
      <c r="W26" s="1093"/>
      <c r="X26" s="1093"/>
      <c r="Y26" s="1093"/>
    </row>
    <row r="27" spans="1:25" ht="27" customHeight="1">
      <c r="A27" s="1093"/>
      <c r="B27" s="1093"/>
      <c r="C27" s="1093"/>
      <c r="D27" s="1093"/>
      <c r="E27" s="1093"/>
      <c r="F27" s="1093"/>
      <c r="G27" s="1093"/>
      <c r="H27" s="1093"/>
      <c r="I27" s="1093"/>
      <c r="J27" s="1093"/>
      <c r="K27" s="1093"/>
      <c r="L27" s="1093"/>
      <c r="M27" s="1093"/>
      <c r="N27" s="1093"/>
      <c r="O27" s="1093"/>
      <c r="P27" s="1093"/>
      <c r="Q27" s="1093"/>
      <c r="R27" s="1093"/>
      <c r="S27" s="1093"/>
      <c r="T27" s="1093"/>
      <c r="U27" s="1093"/>
      <c r="V27" s="1093"/>
      <c r="W27" s="1093"/>
      <c r="X27" s="1093"/>
      <c r="Y27" s="1093"/>
    </row>
    <row r="28" spans="1:25" ht="27" customHeight="1">
      <c r="A28" s="1093"/>
      <c r="B28" s="1093"/>
      <c r="C28" s="1093"/>
      <c r="D28" s="1093"/>
      <c r="E28" s="1093"/>
      <c r="F28" s="1093"/>
      <c r="G28" s="1093"/>
      <c r="H28" s="1093"/>
      <c r="I28" s="1093"/>
      <c r="J28" s="1093"/>
      <c r="K28" s="1093"/>
      <c r="L28" s="1093"/>
      <c r="M28" s="1093"/>
      <c r="N28" s="1093"/>
      <c r="O28" s="1093"/>
      <c r="P28" s="1093"/>
      <c r="Q28" s="1093"/>
      <c r="R28" s="1093"/>
      <c r="S28" s="1093"/>
      <c r="T28" s="1093"/>
      <c r="U28" s="1093"/>
      <c r="V28" s="1093"/>
      <c r="W28" s="1093"/>
      <c r="X28" s="1093"/>
      <c r="Y28" s="1093"/>
    </row>
    <row r="29" spans="1:25" ht="27" customHeight="1">
      <c r="A29" s="1093"/>
      <c r="B29" s="1093"/>
      <c r="C29" s="1093"/>
      <c r="D29" s="1093"/>
      <c r="E29" s="1093"/>
      <c r="F29" s="1093"/>
      <c r="G29" s="1093"/>
      <c r="H29" s="1093"/>
      <c r="I29" s="1093"/>
      <c r="J29" s="1093"/>
      <c r="K29" s="1093"/>
      <c r="L29" s="1093"/>
      <c r="M29" s="1093"/>
      <c r="N29" s="1093"/>
      <c r="O29" s="1093"/>
      <c r="P29" s="1093"/>
      <c r="Q29" s="1093"/>
      <c r="R29" s="1093"/>
      <c r="S29" s="1093"/>
      <c r="T29" s="1093"/>
      <c r="U29" s="1093"/>
      <c r="V29" s="1093"/>
      <c r="W29" s="1093"/>
      <c r="X29" s="1093"/>
      <c r="Y29" s="1093"/>
    </row>
    <row r="30" spans="1:25" ht="27" customHeight="1">
      <c r="A30" s="1093"/>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1093"/>
      <c r="Y30" s="1093"/>
    </row>
    <row r="31" spans="1:25" ht="27" customHeight="1">
      <c r="A31" s="1093"/>
      <c r="B31" s="1093"/>
      <c r="C31" s="1093"/>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row>
    <row r="32" spans="1:25" ht="27" customHeight="1">
      <c r="A32" s="1093"/>
      <c r="B32" s="1093"/>
      <c r="C32" s="1093"/>
      <c r="D32" s="1093"/>
      <c r="E32" s="1093"/>
      <c r="F32" s="1093"/>
      <c r="G32" s="1093"/>
      <c r="H32" s="1093"/>
      <c r="I32" s="1093"/>
      <c r="J32" s="1093"/>
      <c r="K32" s="1093"/>
      <c r="L32" s="1093"/>
      <c r="M32" s="1093"/>
      <c r="N32" s="1093"/>
      <c r="O32" s="1093"/>
      <c r="P32" s="1093"/>
      <c r="Q32" s="1093"/>
      <c r="R32" s="1093"/>
      <c r="S32" s="1093"/>
      <c r="T32" s="1093"/>
      <c r="U32" s="1093"/>
      <c r="V32" s="1093"/>
      <c r="W32" s="1093"/>
      <c r="X32" s="1093"/>
      <c r="Y32" s="1093"/>
    </row>
    <row r="33" spans="1:25" ht="27" customHeight="1">
      <c r="A33" s="1093"/>
      <c r="B33" s="1093"/>
      <c r="C33" s="1093"/>
      <c r="D33" s="1093"/>
      <c r="E33" s="1093"/>
      <c r="F33" s="1093"/>
      <c r="G33" s="1093"/>
      <c r="H33" s="1093"/>
      <c r="I33" s="1093"/>
      <c r="J33" s="1093"/>
      <c r="K33" s="1093"/>
      <c r="L33" s="1093"/>
      <c r="M33" s="1093"/>
      <c r="N33" s="1093"/>
      <c r="O33" s="1093"/>
      <c r="P33" s="1093"/>
      <c r="Q33" s="1093"/>
      <c r="R33" s="1093"/>
      <c r="S33" s="1093"/>
      <c r="T33" s="1093"/>
      <c r="U33" s="1093"/>
      <c r="V33" s="1093"/>
      <c r="W33" s="1093"/>
      <c r="X33" s="1093"/>
      <c r="Y33" s="1093"/>
    </row>
    <row r="34" spans="1:25" ht="13.5" customHeight="1">
      <c r="A34" s="48" t="s">
        <v>194</v>
      </c>
    </row>
    <row r="35" spans="1:25" ht="13.5" customHeight="1">
      <c r="A35" s="48" t="s">
        <v>195</v>
      </c>
    </row>
    <row r="36" spans="1:25" ht="13.5" customHeight="1">
      <c r="A36" s="48" t="s">
        <v>196</v>
      </c>
    </row>
  </sheetData>
  <mergeCells count="183">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3:C13"/>
    <mergeCell ref="D13:M13"/>
    <mergeCell ref="O13:X13"/>
    <mergeCell ref="A15:C15"/>
    <mergeCell ref="D15:H15"/>
    <mergeCell ref="I15:J15"/>
    <mergeCell ref="K15:L15"/>
    <mergeCell ref="M15:O15"/>
    <mergeCell ref="P15:Q15"/>
    <mergeCell ref="R15:T15"/>
    <mergeCell ref="U15:V15"/>
    <mergeCell ref="W15:Y15"/>
    <mergeCell ref="S2:Y2"/>
    <mergeCell ref="A3:E3"/>
    <mergeCell ref="M5:X6"/>
    <mergeCell ref="M7:W7"/>
    <mergeCell ref="A9:Y9"/>
    <mergeCell ref="A11:C11"/>
    <mergeCell ref="D11:X11"/>
    <mergeCell ref="A12:C12"/>
    <mergeCell ref="D12:M1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6"/>
  <dimension ref="A1:P54"/>
  <sheetViews>
    <sheetView showGridLines="0" view="pageBreakPreview" zoomScaleNormal="95" zoomScaleSheetLayoutView="100" workbookViewId="0"/>
  </sheetViews>
  <sheetFormatPr defaultRowHeight="13"/>
  <cols>
    <col min="1" max="1" width="12.453125" style="732" customWidth="1"/>
    <col min="2" max="3" width="6.7265625" style="732" bestFit="1" customWidth="1"/>
    <col min="4" max="4" width="6.7265625" style="732" customWidth="1"/>
    <col min="5" max="5" width="12.453125" style="732" customWidth="1"/>
    <col min="6" max="7" width="6.7265625" style="732" bestFit="1" customWidth="1"/>
    <col min="8" max="8" width="6.7265625" style="732" customWidth="1"/>
    <col min="9" max="9" width="12.453125" style="732" customWidth="1"/>
    <col min="10" max="11" width="6.7265625" style="732" bestFit="1" customWidth="1"/>
    <col min="12" max="12" width="6.7265625" style="732" customWidth="1"/>
    <col min="13" max="13" width="12.453125" style="732" customWidth="1"/>
    <col min="14" max="15" width="6.7265625" style="732" bestFit="1" customWidth="1"/>
    <col min="16" max="16" width="6.7265625" style="732" customWidth="1"/>
    <col min="17" max="256" width="9" style="732"/>
    <col min="257" max="257" width="12.453125" style="732" customWidth="1"/>
    <col min="258" max="259" width="6.7265625" style="732" bestFit="1" customWidth="1"/>
    <col min="260" max="260" width="6.7265625" style="732" customWidth="1"/>
    <col min="261" max="261" width="12.453125" style="732" customWidth="1"/>
    <col min="262" max="263" width="6.7265625" style="732" bestFit="1" customWidth="1"/>
    <col min="264" max="264" width="6.7265625" style="732" customWidth="1"/>
    <col min="265" max="265" width="12.453125" style="732" customWidth="1"/>
    <col min="266" max="267" width="6.7265625" style="732" bestFit="1" customWidth="1"/>
    <col min="268" max="268" width="6.7265625" style="732" customWidth="1"/>
    <col min="269" max="269" width="12.453125" style="732" customWidth="1"/>
    <col min="270" max="271" width="6.7265625" style="732" bestFit="1" customWidth="1"/>
    <col min="272" max="272" width="6.7265625" style="732" customWidth="1"/>
    <col min="273" max="512" width="9" style="732"/>
    <col min="513" max="513" width="12.453125" style="732" customWidth="1"/>
    <col min="514" max="515" width="6.7265625" style="732" bestFit="1" customWidth="1"/>
    <col min="516" max="516" width="6.7265625" style="732" customWidth="1"/>
    <col min="517" max="517" width="12.453125" style="732" customWidth="1"/>
    <col min="518" max="519" width="6.7265625" style="732" bestFit="1" customWidth="1"/>
    <col min="520" max="520" width="6.7265625" style="732" customWidth="1"/>
    <col min="521" max="521" width="12.453125" style="732" customWidth="1"/>
    <col min="522" max="523" width="6.7265625" style="732" bestFit="1" customWidth="1"/>
    <col min="524" max="524" width="6.7265625" style="732" customWidth="1"/>
    <col min="525" max="525" width="12.453125" style="732" customWidth="1"/>
    <col min="526" max="527" width="6.7265625" style="732" bestFit="1" customWidth="1"/>
    <col min="528" max="528" width="6.7265625" style="732" customWidth="1"/>
    <col min="529" max="768" width="9" style="732"/>
    <col min="769" max="769" width="12.453125" style="732" customWidth="1"/>
    <col min="770" max="771" width="6.7265625" style="732" bestFit="1" customWidth="1"/>
    <col min="772" max="772" width="6.7265625" style="732" customWidth="1"/>
    <col min="773" max="773" width="12.453125" style="732" customWidth="1"/>
    <col min="774" max="775" width="6.7265625" style="732" bestFit="1" customWidth="1"/>
    <col min="776" max="776" width="6.7265625" style="732" customWidth="1"/>
    <col min="777" max="777" width="12.453125" style="732" customWidth="1"/>
    <col min="778" max="779" width="6.7265625" style="732" bestFit="1" customWidth="1"/>
    <col min="780" max="780" width="6.7265625" style="732" customWidth="1"/>
    <col min="781" max="781" width="12.453125" style="732" customWidth="1"/>
    <col min="782" max="783" width="6.7265625" style="732" bestFit="1" customWidth="1"/>
    <col min="784" max="784" width="6.7265625" style="732" customWidth="1"/>
    <col min="785" max="1024" width="9" style="732"/>
    <col min="1025" max="1025" width="12.453125" style="732" customWidth="1"/>
    <col min="1026" max="1027" width="6.7265625" style="732" bestFit="1" customWidth="1"/>
    <col min="1028" max="1028" width="6.7265625" style="732" customWidth="1"/>
    <col min="1029" max="1029" width="12.453125" style="732" customWidth="1"/>
    <col min="1030" max="1031" width="6.7265625" style="732" bestFit="1" customWidth="1"/>
    <col min="1032" max="1032" width="6.7265625" style="732" customWidth="1"/>
    <col min="1033" max="1033" width="12.453125" style="732" customWidth="1"/>
    <col min="1034" max="1035" width="6.7265625" style="732" bestFit="1" customWidth="1"/>
    <col min="1036" max="1036" width="6.7265625" style="732" customWidth="1"/>
    <col min="1037" max="1037" width="12.453125" style="732" customWidth="1"/>
    <col min="1038" max="1039" width="6.7265625" style="732" bestFit="1" customWidth="1"/>
    <col min="1040" max="1040" width="6.7265625" style="732" customWidth="1"/>
    <col min="1041" max="1280" width="9" style="732"/>
    <col min="1281" max="1281" width="12.453125" style="732" customWidth="1"/>
    <col min="1282" max="1283" width="6.7265625" style="732" bestFit="1" customWidth="1"/>
    <col min="1284" max="1284" width="6.7265625" style="732" customWidth="1"/>
    <col min="1285" max="1285" width="12.453125" style="732" customWidth="1"/>
    <col min="1286" max="1287" width="6.7265625" style="732" bestFit="1" customWidth="1"/>
    <col min="1288" max="1288" width="6.7265625" style="732" customWidth="1"/>
    <col min="1289" max="1289" width="12.453125" style="732" customWidth="1"/>
    <col min="1290" max="1291" width="6.7265625" style="732" bestFit="1" customWidth="1"/>
    <col min="1292" max="1292" width="6.7265625" style="732" customWidth="1"/>
    <col min="1293" max="1293" width="12.453125" style="732" customWidth="1"/>
    <col min="1294" max="1295" width="6.7265625" style="732" bestFit="1" customWidth="1"/>
    <col min="1296" max="1296" width="6.7265625" style="732" customWidth="1"/>
    <col min="1297" max="1536" width="9" style="732"/>
    <col min="1537" max="1537" width="12.453125" style="732" customWidth="1"/>
    <col min="1538" max="1539" width="6.7265625" style="732" bestFit="1" customWidth="1"/>
    <col min="1540" max="1540" width="6.7265625" style="732" customWidth="1"/>
    <col min="1541" max="1541" width="12.453125" style="732" customWidth="1"/>
    <col min="1542" max="1543" width="6.7265625" style="732" bestFit="1" customWidth="1"/>
    <col min="1544" max="1544" width="6.7265625" style="732" customWidth="1"/>
    <col min="1545" max="1545" width="12.453125" style="732" customWidth="1"/>
    <col min="1546" max="1547" width="6.7265625" style="732" bestFit="1" customWidth="1"/>
    <col min="1548" max="1548" width="6.7265625" style="732" customWidth="1"/>
    <col min="1549" max="1549" width="12.453125" style="732" customWidth="1"/>
    <col min="1550" max="1551" width="6.7265625" style="732" bestFit="1" customWidth="1"/>
    <col min="1552" max="1552" width="6.7265625" style="732" customWidth="1"/>
    <col min="1553" max="1792" width="9" style="732"/>
    <col min="1793" max="1793" width="12.453125" style="732" customWidth="1"/>
    <col min="1794" max="1795" width="6.7265625" style="732" bestFit="1" customWidth="1"/>
    <col min="1796" max="1796" width="6.7265625" style="732" customWidth="1"/>
    <col min="1797" max="1797" width="12.453125" style="732" customWidth="1"/>
    <col min="1798" max="1799" width="6.7265625" style="732" bestFit="1" customWidth="1"/>
    <col min="1800" max="1800" width="6.7265625" style="732" customWidth="1"/>
    <col min="1801" max="1801" width="12.453125" style="732" customWidth="1"/>
    <col min="1802" max="1803" width="6.7265625" style="732" bestFit="1" customWidth="1"/>
    <col min="1804" max="1804" width="6.7265625" style="732" customWidth="1"/>
    <col min="1805" max="1805" width="12.453125" style="732" customWidth="1"/>
    <col min="1806" max="1807" width="6.7265625" style="732" bestFit="1" customWidth="1"/>
    <col min="1808" max="1808" width="6.7265625" style="732" customWidth="1"/>
    <col min="1809" max="2048" width="9" style="732"/>
    <col min="2049" max="2049" width="12.453125" style="732" customWidth="1"/>
    <col min="2050" max="2051" width="6.7265625" style="732" bestFit="1" customWidth="1"/>
    <col min="2052" max="2052" width="6.7265625" style="732" customWidth="1"/>
    <col min="2053" max="2053" width="12.453125" style="732" customWidth="1"/>
    <col min="2054" max="2055" width="6.7265625" style="732" bestFit="1" customWidth="1"/>
    <col min="2056" max="2056" width="6.7265625" style="732" customWidth="1"/>
    <col min="2057" max="2057" width="12.453125" style="732" customWidth="1"/>
    <col min="2058" max="2059" width="6.7265625" style="732" bestFit="1" customWidth="1"/>
    <col min="2060" max="2060" width="6.7265625" style="732" customWidth="1"/>
    <col min="2061" max="2061" width="12.453125" style="732" customWidth="1"/>
    <col min="2062" max="2063" width="6.7265625" style="732" bestFit="1" customWidth="1"/>
    <col min="2064" max="2064" width="6.7265625" style="732" customWidth="1"/>
    <col min="2065" max="2304" width="9" style="732"/>
    <col min="2305" max="2305" width="12.453125" style="732" customWidth="1"/>
    <col min="2306" max="2307" width="6.7265625" style="732" bestFit="1" customWidth="1"/>
    <col min="2308" max="2308" width="6.7265625" style="732" customWidth="1"/>
    <col min="2309" max="2309" width="12.453125" style="732" customWidth="1"/>
    <col min="2310" max="2311" width="6.7265625" style="732" bestFit="1" customWidth="1"/>
    <col min="2312" max="2312" width="6.7265625" style="732" customWidth="1"/>
    <col min="2313" max="2313" width="12.453125" style="732" customWidth="1"/>
    <col min="2314" max="2315" width="6.7265625" style="732" bestFit="1" customWidth="1"/>
    <col min="2316" max="2316" width="6.7265625" style="732" customWidth="1"/>
    <col min="2317" max="2317" width="12.453125" style="732" customWidth="1"/>
    <col min="2318" max="2319" width="6.7265625" style="732" bestFit="1" customWidth="1"/>
    <col min="2320" max="2320" width="6.7265625" style="732" customWidth="1"/>
    <col min="2321" max="2560" width="9" style="732"/>
    <col min="2561" max="2561" width="12.453125" style="732" customWidth="1"/>
    <col min="2562" max="2563" width="6.7265625" style="732" bestFit="1" customWidth="1"/>
    <col min="2564" max="2564" width="6.7265625" style="732" customWidth="1"/>
    <col min="2565" max="2565" width="12.453125" style="732" customWidth="1"/>
    <col min="2566" max="2567" width="6.7265625" style="732" bestFit="1" customWidth="1"/>
    <col min="2568" max="2568" width="6.7265625" style="732" customWidth="1"/>
    <col min="2569" max="2569" width="12.453125" style="732" customWidth="1"/>
    <col min="2570" max="2571" width="6.7265625" style="732" bestFit="1" customWidth="1"/>
    <col min="2572" max="2572" width="6.7265625" style="732" customWidth="1"/>
    <col min="2573" max="2573" width="12.453125" style="732" customWidth="1"/>
    <col min="2574" max="2575" width="6.7265625" style="732" bestFit="1" customWidth="1"/>
    <col min="2576" max="2576" width="6.7265625" style="732" customWidth="1"/>
    <col min="2577" max="2816" width="9" style="732"/>
    <col min="2817" max="2817" width="12.453125" style="732" customWidth="1"/>
    <col min="2818" max="2819" width="6.7265625" style="732" bestFit="1" customWidth="1"/>
    <col min="2820" max="2820" width="6.7265625" style="732" customWidth="1"/>
    <col min="2821" max="2821" width="12.453125" style="732" customWidth="1"/>
    <col min="2822" max="2823" width="6.7265625" style="732" bestFit="1" customWidth="1"/>
    <col min="2824" max="2824" width="6.7265625" style="732" customWidth="1"/>
    <col min="2825" max="2825" width="12.453125" style="732" customWidth="1"/>
    <col min="2826" max="2827" width="6.7265625" style="732" bestFit="1" customWidth="1"/>
    <col min="2828" max="2828" width="6.7265625" style="732" customWidth="1"/>
    <col min="2829" max="2829" width="12.453125" style="732" customWidth="1"/>
    <col min="2830" max="2831" width="6.7265625" style="732" bestFit="1" customWidth="1"/>
    <col min="2832" max="2832" width="6.7265625" style="732" customWidth="1"/>
    <col min="2833" max="3072" width="9" style="732"/>
    <col min="3073" max="3073" width="12.453125" style="732" customWidth="1"/>
    <col min="3074" max="3075" width="6.7265625" style="732" bestFit="1" customWidth="1"/>
    <col min="3076" max="3076" width="6.7265625" style="732" customWidth="1"/>
    <col min="3077" max="3077" width="12.453125" style="732" customWidth="1"/>
    <col min="3078" max="3079" width="6.7265625" style="732" bestFit="1" customWidth="1"/>
    <col min="3080" max="3080" width="6.7265625" style="732" customWidth="1"/>
    <col min="3081" max="3081" width="12.453125" style="732" customWidth="1"/>
    <col min="3082" max="3083" width="6.7265625" style="732" bestFit="1" customWidth="1"/>
    <col min="3084" max="3084" width="6.7265625" style="732" customWidth="1"/>
    <col min="3085" max="3085" width="12.453125" style="732" customWidth="1"/>
    <col min="3086" max="3087" width="6.7265625" style="732" bestFit="1" customWidth="1"/>
    <col min="3088" max="3088" width="6.7265625" style="732" customWidth="1"/>
    <col min="3089" max="3328" width="9" style="732"/>
    <col min="3329" max="3329" width="12.453125" style="732" customWidth="1"/>
    <col min="3330" max="3331" width="6.7265625" style="732" bestFit="1" customWidth="1"/>
    <col min="3332" max="3332" width="6.7265625" style="732" customWidth="1"/>
    <col min="3333" max="3333" width="12.453125" style="732" customWidth="1"/>
    <col min="3334" max="3335" width="6.7265625" style="732" bestFit="1" customWidth="1"/>
    <col min="3336" max="3336" width="6.7265625" style="732" customWidth="1"/>
    <col min="3337" max="3337" width="12.453125" style="732" customWidth="1"/>
    <col min="3338" max="3339" width="6.7265625" style="732" bestFit="1" customWidth="1"/>
    <col min="3340" max="3340" width="6.7265625" style="732" customWidth="1"/>
    <col min="3341" max="3341" width="12.453125" style="732" customWidth="1"/>
    <col min="3342" max="3343" width="6.7265625" style="732" bestFit="1" customWidth="1"/>
    <col min="3344" max="3344" width="6.7265625" style="732" customWidth="1"/>
    <col min="3345" max="3584" width="9" style="732"/>
    <col min="3585" max="3585" width="12.453125" style="732" customWidth="1"/>
    <col min="3586" max="3587" width="6.7265625" style="732" bestFit="1" customWidth="1"/>
    <col min="3588" max="3588" width="6.7265625" style="732" customWidth="1"/>
    <col min="3589" max="3589" width="12.453125" style="732" customWidth="1"/>
    <col min="3590" max="3591" width="6.7265625" style="732" bestFit="1" customWidth="1"/>
    <col min="3592" max="3592" width="6.7265625" style="732" customWidth="1"/>
    <col min="3593" max="3593" width="12.453125" style="732" customWidth="1"/>
    <col min="3594" max="3595" width="6.7265625" style="732" bestFit="1" customWidth="1"/>
    <col min="3596" max="3596" width="6.7265625" style="732" customWidth="1"/>
    <col min="3597" max="3597" width="12.453125" style="732" customWidth="1"/>
    <col min="3598" max="3599" width="6.7265625" style="732" bestFit="1" customWidth="1"/>
    <col min="3600" max="3600" width="6.7265625" style="732" customWidth="1"/>
    <col min="3601" max="3840" width="9" style="732"/>
    <col min="3841" max="3841" width="12.453125" style="732" customWidth="1"/>
    <col min="3842" max="3843" width="6.7265625" style="732" bestFit="1" customWidth="1"/>
    <col min="3844" max="3844" width="6.7265625" style="732" customWidth="1"/>
    <col min="3845" max="3845" width="12.453125" style="732" customWidth="1"/>
    <col min="3846" max="3847" width="6.7265625" style="732" bestFit="1" customWidth="1"/>
    <col min="3848" max="3848" width="6.7265625" style="732" customWidth="1"/>
    <col min="3849" max="3849" width="12.453125" style="732" customWidth="1"/>
    <col min="3850" max="3851" width="6.7265625" style="732" bestFit="1" customWidth="1"/>
    <col min="3852" max="3852" width="6.7265625" style="732" customWidth="1"/>
    <col min="3853" max="3853" width="12.453125" style="732" customWidth="1"/>
    <col min="3854" max="3855" width="6.7265625" style="732" bestFit="1" customWidth="1"/>
    <col min="3856" max="3856" width="6.7265625" style="732" customWidth="1"/>
    <col min="3857" max="4096" width="9" style="732"/>
    <col min="4097" max="4097" width="12.453125" style="732" customWidth="1"/>
    <col min="4098" max="4099" width="6.7265625" style="732" bestFit="1" customWidth="1"/>
    <col min="4100" max="4100" width="6.7265625" style="732" customWidth="1"/>
    <col min="4101" max="4101" width="12.453125" style="732" customWidth="1"/>
    <col min="4102" max="4103" width="6.7265625" style="732" bestFit="1" customWidth="1"/>
    <col min="4104" max="4104" width="6.7265625" style="732" customWidth="1"/>
    <col min="4105" max="4105" width="12.453125" style="732" customWidth="1"/>
    <col min="4106" max="4107" width="6.7265625" style="732" bestFit="1" customWidth="1"/>
    <col min="4108" max="4108" width="6.7265625" style="732" customWidth="1"/>
    <col min="4109" max="4109" width="12.453125" style="732" customWidth="1"/>
    <col min="4110" max="4111" width="6.7265625" style="732" bestFit="1" customWidth="1"/>
    <col min="4112" max="4112" width="6.7265625" style="732" customWidth="1"/>
    <col min="4113" max="4352" width="9" style="732"/>
    <col min="4353" max="4353" width="12.453125" style="732" customWidth="1"/>
    <col min="4354" max="4355" width="6.7265625" style="732" bestFit="1" customWidth="1"/>
    <col min="4356" max="4356" width="6.7265625" style="732" customWidth="1"/>
    <col min="4357" max="4357" width="12.453125" style="732" customWidth="1"/>
    <col min="4358" max="4359" width="6.7265625" style="732" bestFit="1" customWidth="1"/>
    <col min="4360" max="4360" width="6.7265625" style="732" customWidth="1"/>
    <col min="4361" max="4361" width="12.453125" style="732" customWidth="1"/>
    <col min="4362" max="4363" width="6.7265625" style="732" bestFit="1" customWidth="1"/>
    <col min="4364" max="4364" width="6.7265625" style="732" customWidth="1"/>
    <col min="4365" max="4365" width="12.453125" style="732" customWidth="1"/>
    <col min="4366" max="4367" width="6.7265625" style="732" bestFit="1" customWidth="1"/>
    <col min="4368" max="4368" width="6.7265625" style="732" customWidth="1"/>
    <col min="4369" max="4608" width="9" style="732"/>
    <col min="4609" max="4609" width="12.453125" style="732" customWidth="1"/>
    <col min="4610" max="4611" width="6.7265625" style="732" bestFit="1" customWidth="1"/>
    <col min="4612" max="4612" width="6.7265625" style="732" customWidth="1"/>
    <col min="4613" max="4613" width="12.453125" style="732" customWidth="1"/>
    <col min="4614" max="4615" width="6.7265625" style="732" bestFit="1" customWidth="1"/>
    <col min="4616" max="4616" width="6.7265625" style="732" customWidth="1"/>
    <col min="4617" max="4617" width="12.453125" style="732" customWidth="1"/>
    <col min="4618" max="4619" width="6.7265625" style="732" bestFit="1" customWidth="1"/>
    <col min="4620" max="4620" width="6.7265625" style="732" customWidth="1"/>
    <col min="4621" max="4621" width="12.453125" style="732" customWidth="1"/>
    <col min="4622" max="4623" width="6.7265625" style="732" bestFit="1" customWidth="1"/>
    <col min="4624" max="4624" width="6.7265625" style="732" customWidth="1"/>
    <col min="4625" max="4864" width="9" style="732"/>
    <col min="4865" max="4865" width="12.453125" style="732" customWidth="1"/>
    <col min="4866" max="4867" width="6.7265625" style="732" bestFit="1" customWidth="1"/>
    <col min="4868" max="4868" width="6.7265625" style="732" customWidth="1"/>
    <col min="4869" max="4869" width="12.453125" style="732" customWidth="1"/>
    <col min="4870" max="4871" width="6.7265625" style="732" bestFit="1" customWidth="1"/>
    <col min="4872" max="4872" width="6.7265625" style="732" customWidth="1"/>
    <col min="4873" max="4873" width="12.453125" style="732" customWidth="1"/>
    <col min="4874" max="4875" width="6.7265625" style="732" bestFit="1" customWidth="1"/>
    <col min="4876" max="4876" width="6.7265625" style="732" customWidth="1"/>
    <col min="4877" max="4877" width="12.453125" style="732" customWidth="1"/>
    <col min="4878" max="4879" width="6.7265625" style="732" bestFit="1" customWidth="1"/>
    <col min="4880" max="4880" width="6.7265625" style="732" customWidth="1"/>
    <col min="4881" max="5120" width="9" style="732"/>
    <col min="5121" max="5121" width="12.453125" style="732" customWidth="1"/>
    <col min="5122" max="5123" width="6.7265625" style="732" bestFit="1" customWidth="1"/>
    <col min="5124" max="5124" width="6.7265625" style="732" customWidth="1"/>
    <col min="5125" max="5125" width="12.453125" style="732" customWidth="1"/>
    <col min="5126" max="5127" width="6.7265625" style="732" bestFit="1" customWidth="1"/>
    <col min="5128" max="5128" width="6.7265625" style="732" customWidth="1"/>
    <col min="5129" max="5129" width="12.453125" style="732" customWidth="1"/>
    <col min="5130" max="5131" width="6.7265625" style="732" bestFit="1" customWidth="1"/>
    <col min="5132" max="5132" width="6.7265625" style="732" customWidth="1"/>
    <col min="5133" max="5133" width="12.453125" style="732" customWidth="1"/>
    <col min="5134" max="5135" width="6.7265625" style="732" bestFit="1" customWidth="1"/>
    <col min="5136" max="5136" width="6.7265625" style="732" customWidth="1"/>
    <col min="5137" max="5376" width="9" style="732"/>
    <col min="5377" max="5377" width="12.453125" style="732" customWidth="1"/>
    <col min="5378" max="5379" width="6.7265625" style="732" bestFit="1" customWidth="1"/>
    <col min="5380" max="5380" width="6.7265625" style="732" customWidth="1"/>
    <col min="5381" max="5381" width="12.453125" style="732" customWidth="1"/>
    <col min="5382" max="5383" width="6.7265625" style="732" bestFit="1" customWidth="1"/>
    <col min="5384" max="5384" width="6.7265625" style="732" customWidth="1"/>
    <col min="5385" max="5385" width="12.453125" style="732" customWidth="1"/>
    <col min="5386" max="5387" width="6.7265625" style="732" bestFit="1" customWidth="1"/>
    <col min="5388" max="5388" width="6.7265625" style="732" customWidth="1"/>
    <col min="5389" max="5389" width="12.453125" style="732" customWidth="1"/>
    <col min="5390" max="5391" width="6.7265625" style="732" bestFit="1" customWidth="1"/>
    <col min="5392" max="5392" width="6.7265625" style="732" customWidth="1"/>
    <col min="5393" max="5632" width="9" style="732"/>
    <col min="5633" max="5633" width="12.453125" style="732" customWidth="1"/>
    <col min="5634" max="5635" width="6.7265625" style="732" bestFit="1" customWidth="1"/>
    <col min="5636" max="5636" width="6.7265625" style="732" customWidth="1"/>
    <col min="5637" max="5637" width="12.453125" style="732" customWidth="1"/>
    <col min="5638" max="5639" width="6.7265625" style="732" bestFit="1" customWidth="1"/>
    <col min="5640" max="5640" width="6.7265625" style="732" customWidth="1"/>
    <col min="5641" max="5641" width="12.453125" style="732" customWidth="1"/>
    <col min="5642" max="5643" width="6.7265625" style="732" bestFit="1" customWidth="1"/>
    <col min="5644" max="5644" width="6.7265625" style="732" customWidth="1"/>
    <col min="5645" max="5645" width="12.453125" style="732" customWidth="1"/>
    <col min="5646" max="5647" width="6.7265625" style="732" bestFit="1" customWidth="1"/>
    <col min="5648" max="5648" width="6.7265625" style="732" customWidth="1"/>
    <col min="5649" max="5888" width="9" style="732"/>
    <col min="5889" max="5889" width="12.453125" style="732" customWidth="1"/>
    <col min="5890" max="5891" width="6.7265625" style="732" bestFit="1" customWidth="1"/>
    <col min="5892" max="5892" width="6.7265625" style="732" customWidth="1"/>
    <col min="5893" max="5893" width="12.453125" style="732" customWidth="1"/>
    <col min="5894" max="5895" width="6.7265625" style="732" bestFit="1" customWidth="1"/>
    <col min="5896" max="5896" width="6.7265625" style="732" customWidth="1"/>
    <col min="5897" max="5897" width="12.453125" style="732" customWidth="1"/>
    <col min="5898" max="5899" width="6.7265625" style="732" bestFit="1" customWidth="1"/>
    <col min="5900" max="5900" width="6.7265625" style="732" customWidth="1"/>
    <col min="5901" max="5901" width="12.453125" style="732" customWidth="1"/>
    <col min="5902" max="5903" width="6.7265625" style="732" bestFit="1" customWidth="1"/>
    <col min="5904" max="5904" width="6.7265625" style="732" customWidth="1"/>
    <col min="5905" max="6144" width="9" style="732"/>
    <col min="6145" max="6145" width="12.453125" style="732" customWidth="1"/>
    <col min="6146" max="6147" width="6.7265625" style="732" bestFit="1" customWidth="1"/>
    <col min="6148" max="6148" width="6.7265625" style="732" customWidth="1"/>
    <col min="6149" max="6149" width="12.453125" style="732" customWidth="1"/>
    <col min="6150" max="6151" width="6.7265625" style="732" bestFit="1" customWidth="1"/>
    <col min="6152" max="6152" width="6.7265625" style="732" customWidth="1"/>
    <col min="6153" max="6153" width="12.453125" style="732" customWidth="1"/>
    <col min="6154" max="6155" width="6.7265625" style="732" bestFit="1" customWidth="1"/>
    <col min="6156" max="6156" width="6.7265625" style="732" customWidth="1"/>
    <col min="6157" max="6157" width="12.453125" style="732" customWidth="1"/>
    <col min="6158" max="6159" width="6.7265625" style="732" bestFit="1" customWidth="1"/>
    <col min="6160" max="6160" width="6.7265625" style="732" customWidth="1"/>
    <col min="6161" max="6400" width="9" style="732"/>
    <col min="6401" max="6401" width="12.453125" style="732" customWidth="1"/>
    <col min="6402" max="6403" width="6.7265625" style="732" bestFit="1" customWidth="1"/>
    <col min="6404" max="6404" width="6.7265625" style="732" customWidth="1"/>
    <col min="6405" max="6405" width="12.453125" style="732" customWidth="1"/>
    <col min="6406" max="6407" width="6.7265625" style="732" bestFit="1" customWidth="1"/>
    <col min="6408" max="6408" width="6.7265625" style="732" customWidth="1"/>
    <col min="6409" max="6409" width="12.453125" style="732" customWidth="1"/>
    <col min="6410" max="6411" width="6.7265625" style="732" bestFit="1" customWidth="1"/>
    <col min="6412" max="6412" width="6.7265625" style="732" customWidth="1"/>
    <col min="6413" max="6413" width="12.453125" style="732" customWidth="1"/>
    <col min="6414" max="6415" width="6.7265625" style="732" bestFit="1" customWidth="1"/>
    <col min="6416" max="6416" width="6.7265625" style="732" customWidth="1"/>
    <col min="6417" max="6656" width="9" style="732"/>
    <col min="6657" max="6657" width="12.453125" style="732" customWidth="1"/>
    <col min="6658" max="6659" width="6.7265625" style="732" bestFit="1" customWidth="1"/>
    <col min="6660" max="6660" width="6.7265625" style="732" customWidth="1"/>
    <col min="6661" max="6661" width="12.453125" style="732" customWidth="1"/>
    <col min="6662" max="6663" width="6.7265625" style="732" bestFit="1" customWidth="1"/>
    <col min="6664" max="6664" width="6.7265625" style="732" customWidth="1"/>
    <col min="6665" max="6665" width="12.453125" style="732" customWidth="1"/>
    <col min="6666" max="6667" width="6.7265625" style="732" bestFit="1" customWidth="1"/>
    <col min="6668" max="6668" width="6.7265625" style="732" customWidth="1"/>
    <col min="6669" max="6669" width="12.453125" style="732" customWidth="1"/>
    <col min="6670" max="6671" width="6.7265625" style="732" bestFit="1" customWidth="1"/>
    <col min="6672" max="6672" width="6.7265625" style="732" customWidth="1"/>
    <col min="6673" max="6912" width="9" style="732"/>
    <col min="6913" max="6913" width="12.453125" style="732" customWidth="1"/>
    <col min="6914" max="6915" width="6.7265625" style="732" bestFit="1" customWidth="1"/>
    <col min="6916" max="6916" width="6.7265625" style="732" customWidth="1"/>
    <col min="6917" max="6917" width="12.453125" style="732" customWidth="1"/>
    <col min="6918" max="6919" width="6.7265625" style="732" bestFit="1" customWidth="1"/>
    <col min="6920" max="6920" width="6.7265625" style="732" customWidth="1"/>
    <col min="6921" max="6921" width="12.453125" style="732" customWidth="1"/>
    <col min="6922" max="6923" width="6.7265625" style="732" bestFit="1" customWidth="1"/>
    <col min="6924" max="6924" width="6.7265625" style="732" customWidth="1"/>
    <col min="6925" max="6925" width="12.453125" style="732" customWidth="1"/>
    <col min="6926" max="6927" width="6.7265625" style="732" bestFit="1" customWidth="1"/>
    <col min="6928" max="6928" width="6.7265625" style="732" customWidth="1"/>
    <col min="6929" max="7168" width="9" style="732"/>
    <col min="7169" max="7169" width="12.453125" style="732" customWidth="1"/>
    <col min="7170" max="7171" width="6.7265625" style="732" bestFit="1" customWidth="1"/>
    <col min="7172" max="7172" width="6.7265625" style="732" customWidth="1"/>
    <col min="7173" max="7173" width="12.453125" style="732" customWidth="1"/>
    <col min="7174" max="7175" width="6.7265625" style="732" bestFit="1" customWidth="1"/>
    <col min="7176" max="7176" width="6.7265625" style="732" customWidth="1"/>
    <col min="7177" max="7177" width="12.453125" style="732" customWidth="1"/>
    <col min="7178" max="7179" width="6.7265625" style="732" bestFit="1" customWidth="1"/>
    <col min="7180" max="7180" width="6.7265625" style="732" customWidth="1"/>
    <col min="7181" max="7181" width="12.453125" style="732" customWidth="1"/>
    <col min="7182" max="7183" width="6.7265625" style="732" bestFit="1" customWidth="1"/>
    <col min="7184" max="7184" width="6.7265625" style="732" customWidth="1"/>
    <col min="7185" max="7424" width="9" style="732"/>
    <col min="7425" max="7425" width="12.453125" style="732" customWidth="1"/>
    <col min="7426" max="7427" width="6.7265625" style="732" bestFit="1" customWidth="1"/>
    <col min="7428" max="7428" width="6.7265625" style="732" customWidth="1"/>
    <col min="7429" max="7429" width="12.453125" style="732" customWidth="1"/>
    <col min="7430" max="7431" width="6.7265625" style="732" bestFit="1" customWidth="1"/>
    <col min="7432" max="7432" width="6.7265625" style="732" customWidth="1"/>
    <col min="7433" max="7433" width="12.453125" style="732" customWidth="1"/>
    <col min="7434" max="7435" width="6.7265625" style="732" bestFit="1" customWidth="1"/>
    <col min="7436" max="7436" width="6.7265625" style="732" customWidth="1"/>
    <col min="7437" max="7437" width="12.453125" style="732" customWidth="1"/>
    <col min="7438" max="7439" width="6.7265625" style="732" bestFit="1" customWidth="1"/>
    <col min="7440" max="7440" width="6.7265625" style="732" customWidth="1"/>
    <col min="7441" max="7680" width="9" style="732"/>
    <col min="7681" max="7681" width="12.453125" style="732" customWidth="1"/>
    <col min="7682" max="7683" width="6.7265625" style="732" bestFit="1" customWidth="1"/>
    <col min="7684" max="7684" width="6.7265625" style="732" customWidth="1"/>
    <col min="7685" max="7685" width="12.453125" style="732" customWidth="1"/>
    <col min="7686" max="7687" width="6.7265625" style="732" bestFit="1" customWidth="1"/>
    <col min="7688" max="7688" width="6.7265625" style="732" customWidth="1"/>
    <col min="7689" max="7689" width="12.453125" style="732" customWidth="1"/>
    <col min="7690" max="7691" width="6.7265625" style="732" bestFit="1" customWidth="1"/>
    <col min="7692" max="7692" width="6.7265625" style="732" customWidth="1"/>
    <col min="7693" max="7693" width="12.453125" style="732" customWidth="1"/>
    <col min="7694" max="7695" width="6.7265625" style="732" bestFit="1" customWidth="1"/>
    <col min="7696" max="7696" width="6.7265625" style="732" customWidth="1"/>
    <col min="7697" max="7936" width="9" style="732"/>
    <col min="7937" max="7937" width="12.453125" style="732" customWidth="1"/>
    <col min="7938" max="7939" width="6.7265625" style="732" bestFit="1" customWidth="1"/>
    <col min="7940" max="7940" width="6.7265625" style="732" customWidth="1"/>
    <col min="7941" max="7941" width="12.453125" style="732" customWidth="1"/>
    <col min="7942" max="7943" width="6.7265625" style="732" bestFit="1" customWidth="1"/>
    <col min="7944" max="7944" width="6.7265625" style="732" customWidth="1"/>
    <col min="7945" max="7945" width="12.453125" style="732" customWidth="1"/>
    <col min="7946" max="7947" width="6.7265625" style="732" bestFit="1" customWidth="1"/>
    <col min="7948" max="7948" width="6.7265625" style="732" customWidth="1"/>
    <col min="7949" max="7949" width="12.453125" style="732" customWidth="1"/>
    <col min="7950" max="7951" width="6.7265625" style="732" bestFit="1" customWidth="1"/>
    <col min="7952" max="7952" width="6.7265625" style="732" customWidth="1"/>
    <col min="7953" max="8192" width="9" style="732"/>
    <col min="8193" max="8193" width="12.453125" style="732" customWidth="1"/>
    <col min="8194" max="8195" width="6.7265625" style="732" bestFit="1" customWidth="1"/>
    <col min="8196" max="8196" width="6.7265625" style="732" customWidth="1"/>
    <col min="8197" max="8197" width="12.453125" style="732" customWidth="1"/>
    <col min="8198" max="8199" width="6.7265625" style="732" bestFit="1" customWidth="1"/>
    <col min="8200" max="8200" width="6.7265625" style="732" customWidth="1"/>
    <col min="8201" max="8201" width="12.453125" style="732" customWidth="1"/>
    <col min="8202" max="8203" width="6.7265625" style="732" bestFit="1" customWidth="1"/>
    <col min="8204" max="8204" width="6.7265625" style="732" customWidth="1"/>
    <col min="8205" max="8205" width="12.453125" style="732" customWidth="1"/>
    <col min="8206" max="8207" width="6.7265625" style="732" bestFit="1" customWidth="1"/>
    <col min="8208" max="8208" width="6.7265625" style="732" customWidth="1"/>
    <col min="8209" max="8448" width="9" style="732"/>
    <col min="8449" max="8449" width="12.453125" style="732" customWidth="1"/>
    <col min="8450" max="8451" width="6.7265625" style="732" bestFit="1" customWidth="1"/>
    <col min="8452" max="8452" width="6.7265625" style="732" customWidth="1"/>
    <col min="8453" max="8453" width="12.453125" style="732" customWidth="1"/>
    <col min="8454" max="8455" width="6.7265625" style="732" bestFit="1" customWidth="1"/>
    <col min="8456" max="8456" width="6.7265625" style="732" customWidth="1"/>
    <col min="8457" max="8457" width="12.453125" style="732" customWidth="1"/>
    <col min="8458" max="8459" width="6.7265625" style="732" bestFit="1" customWidth="1"/>
    <col min="8460" max="8460" width="6.7265625" style="732" customWidth="1"/>
    <col min="8461" max="8461" width="12.453125" style="732" customWidth="1"/>
    <col min="8462" max="8463" width="6.7265625" style="732" bestFit="1" customWidth="1"/>
    <col min="8464" max="8464" width="6.7265625" style="732" customWidth="1"/>
    <col min="8465" max="8704" width="9" style="732"/>
    <col min="8705" max="8705" width="12.453125" style="732" customWidth="1"/>
    <col min="8706" max="8707" width="6.7265625" style="732" bestFit="1" customWidth="1"/>
    <col min="8708" max="8708" width="6.7265625" style="732" customWidth="1"/>
    <col min="8709" max="8709" width="12.453125" style="732" customWidth="1"/>
    <col min="8710" max="8711" width="6.7265625" style="732" bestFit="1" customWidth="1"/>
    <col min="8712" max="8712" width="6.7265625" style="732" customWidth="1"/>
    <col min="8713" max="8713" width="12.453125" style="732" customWidth="1"/>
    <col min="8714" max="8715" width="6.7265625" style="732" bestFit="1" customWidth="1"/>
    <col min="8716" max="8716" width="6.7265625" style="732" customWidth="1"/>
    <col min="8717" max="8717" width="12.453125" style="732" customWidth="1"/>
    <col min="8718" max="8719" width="6.7265625" style="732" bestFit="1" customWidth="1"/>
    <col min="8720" max="8720" width="6.7265625" style="732" customWidth="1"/>
    <col min="8721" max="8960" width="9" style="732"/>
    <col min="8961" max="8961" width="12.453125" style="732" customWidth="1"/>
    <col min="8962" max="8963" width="6.7265625" style="732" bestFit="1" customWidth="1"/>
    <col min="8964" max="8964" width="6.7265625" style="732" customWidth="1"/>
    <col min="8965" max="8965" width="12.453125" style="732" customWidth="1"/>
    <col min="8966" max="8967" width="6.7265625" style="732" bestFit="1" customWidth="1"/>
    <col min="8968" max="8968" width="6.7265625" style="732" customWidth="1"/>
    <col min="8969" max="8969" width="12.453125" style="732" customWidth="1"/>
    <col min="8970" max="8971" width="6.7265625" style="732" bestFit="1" customWidth="1"/>
    <col min="8972" max="8972" width="6.7265625" style="732" customWidth="1"/>
    <col min="8973" max="8973" width="12.453125" style="732" customWidth="1"/>
    <col min="8974" max="8975" width="6.7265625" style="732" bestFit="1" customWidth="1"/>
    <col min="8976" max="8976" width="6.7265625" style="732" customWidth="1"/>
    <col min="8977" max="9216" width="9" style="732"/>
    <col min="9217" max="9217" width="12.453125" style="732" customWidth="1"/>
    <col min="9218" max="9219" width="6.7265625" style="732" bestFit="1" customWidth="1"/>
    <col min="9220" max="9220" width="6.7265625" style="732" customWidth="1"/>
    <col min="9221" max="9221" width="12.453125" style="732" customWidth="1"/>
    <col min="9222" max="9223" width="6.7265625" style="732" bestFit="1" customWidth="1"/>
    <col min="9224" max="9224" width="6.7265625" style="732" customWidth="1"/>
    <col min="9225" max="9225" width="12.453125" style="732" customWidth="1"/>
    <col min="9226" max="9227" width="6.7265625" style="732" bestFit="1" customWidth="1"/>
    <col min="9228" max="9228" width="6.7265625" style="732" customWidth="1"/>
    <col min="9229" max="9229" width="12.453125" style="732" customWidth="1"/>
    <col min="9230" max="9231" width="6.7265625" style="732" bestFit="1" customWidth="1"/>
    <col min="9232" max="9232" width="6.7265625" style="732" customWidth="1"/>
    <col min="9233" max="9472" width="9" style="732"/>
    <col min="9473" max="9473" width="12.453125" style="732" customWidth="1"/>
    <col min="9474" max="9475" width="6.7265625" style="732" bestFit="1" customWidth="1"/>
    <col min="9476" max="9476" width="6.7265625" style="732" customWidth="1"/>
    <col min="9477" max="9477" width="12.453125" style="732" customWidth="1"/>
    <col min="9478" max="9479" width="6.7265625" style="732" bestFit="1" customWidth="1"/>
    <col min="9480" max="9480" width="6.7265625" style="732" customWidth="1"/>
    <col min="9481" max="9481" width="12.453125" style="732" customWidth="1"/>
    <col min="9482" max="9483" width="6.7265625" style="732" bestFit="1" customWidth="1"/>
    <col min="9484" max="9484" width="6.7265625" style="732" customWidth="1"/>
    <col min="9485" max="9485" width="12.453125" style="732" customWidth="1"/>
    <col min="9486" max="9487" width="6.7265625" style="732" bestFit="1" customWidth="1"/>
    <col min="9488" max="9488" width="6.7265625" style="732" customWidth="1"/>
    <col min="9489" max="9728" width="9" style="732"/>
    <col min="9729" max="9729" width="12.453125" style="732" customWidth="1"/>
    <col min="9730" max="9731" width="6.7265625" style="732" bestFit="1" customWidth="1"/>
    <col min="9732" max="9732" width="6.7265625" style="732" customWidth="1"/>
    <col min="9733" max="9733" width="12.453125" style="732" customWidth="1"/>
    <col min="9734" max="9735" width="6.7265625" style="732" bestFit="1" customWidth="1"/>
    <col min="9736" max="9736" width="6.7265625" style="732" customWidth="1"/>
    <col min="9737" max="9737" width="12.453125" style="732" customWidth="1"/>
    <col min="9738" max="9739" width="6.7265625" style="732" bestFit="1" customWidth="1"/>
    <col min="9740" max="9740" width="6.7265625" style="732" customWidth="1"/>
    <col min="9741" max="9741" width="12.453125" style="732" customWidth="1"/>
    <col min="9742" max="9743" width="6.7265625" style="732" bestFit="1" customWidth="1"/>
    <col min="9744" max="9744" width="6.7265625" style="732" customWidth="1"/>
    <col min="9745" max="9984" width="9" style="732"/>
    <col min="9985" max="9985" width="12.453125" style="732" customWidth="1"/>
    <col min="9986" max="9987" width="6.7265625" style="732" bestFit="1" customWidth="1"/>
    <col min="9988" max="9988" width="6.7265625" style="732" customWidth="1"/>
    <col min="9989" max="9989" width="12.453125" style="732" customWidth="1"/>
    <col min="9990" max="9991" width="6.7265625" style="732" bestFit="1" customWidth="1"/>
    <col min="9992" max="9992" width="6.7265625" style="732" customWidth="1"/>
    <col min="9993" max="9993" width="12.453125" style="732" customWidth="1"/>
    <col min="9994" max="9995" width="6.7265625" style="732" bestFit="1" customWidth="1"/>
    <col min="9996" max="9996" width="6.7265625" style="732" customWidth="1"/>
    <col min="9997" max="9997" width="12.453125" style="732" customWidth="1"/>
    <col min="9998" max="9999" width="6.7265625" style="732" bestFit="1" customWidth="1"/>
    <col min="10000" max="10000" width="6.7265625" style="732" customWidth="1"/>
    <col min="10001" max="10240" width="9" style="732"/>
    <col min="10241" max="10241" width="12.453125" style="732" customWidth="1"/>
    <col min="10242" max="10243" width="6.7265625" style="732" bestFit="1" customWidth="1"/>
    <col min="10244" max="10244" width="6.7265625" style="732" customWidth="1"/>
    <col min="10245" max="10245" width="12.453125" style="732" customWidth="1"/>
    <col min="10246" max="10247" width="6.7265625" style="732" bestFit="1" customWidth="1"/>
    <col min="10248" max="10248" width="6.7265625" style="732" customWidth="1"/>
    <col min="10249" max="10249" width="12.453125" style="732" customWidth="1"/>
    <col min="10250" max="10251" width="6.7265625" style="732" bestFit="1" customWidth="1"/>
    <col min="10252" max="10252" width="6.7265625" style="732" customWidth="1"/>
    <col min="10253" max="10253" width="12.453125" style="732" customWidth="1"/>
    <col min="10254" max="10255" width="6.7265625" style="732" bestFit="1" customWidth="1"/>
    <col min="10256" max="10256" width="6.7265625" style="732" customWidth="1"/>
    <col min="10257" max="10496" width="9" style="732"/>
    <col min="10497" max="10497" width="12.453125" style="732" customWidth="1"/>
    <col min="10498" max="10499" width="6.7265625" style="732" bestFit="1" customWidth="1"/>
    <col min="10500" max="10500" width="6.7265625" style="732" customWidth="1"/>
    <col min="10501" max="10501" width="12.453125" style="732" customWidth="1"/>
    <col min="10502" max="10503" width="6.7265625" style="732" bestFit="1" customWidth="1"/>
    <col min="10504" max="10504" width="6.7265625" style="732" customWidth="1"/>
    <col min="10505" max="10505" width="12.453125" style="732" customWidth="1"/>
    <col min="10506" max="10507" width="6.7265625" style="732" bestFit="1" customWidth="1"/>
    <col min="10508" max="10508" width="6.7265625" style="732" customWidth="1"/>
    <col min="10509" max="10509" width="12.453125" style="732" customWidth="1"/>
    <col min="10510" max="10511" width="6.7265625" style="732" bestFit="1" customWidth="1"/>
    <col min="10512" max="10512" width="6.7265625" style="732" customWidth="1"/>
    <col min="10513" max="10752" width="9" style="732"/>
    <col min="10753" max="10753" width="12.453125" style="732" customWidth="1"/>
    <col min="10754" max="10755" width="6.7265625" style="732" bestFit="1" customWidth="1"/>
    <col min="10756" max="10756" width="6.7265625" style="732" customWidth="1"/>
    <col min="10757" max="10757" width="12.453125" style="732" customWidth="1"/>
    <col min="10758" max="10759" width="6.7265625" style="732" bestFit="1" customWidth="1"/>
    <col min="10760" max="10760" width="6.7265625" style="732" customWidth="1"/>
    <col min="10761" max="10761" width="12.453125" style="732" customWidth="1"/>
    <col min="10762" max="10763" width="6.7265625" style="732" bestFit="1" customWidth="1"/>
    <col min="10764" max="10764" width="6.7265625" style="732" customWidth="1"/>
    <col min="10765" max="10765" width="12.453125" style="732" customWidth="1"/>
    <col min="10766" max="10767" width="6.7265625" style="732" bestFit="1" customWidth="1"/>
    <col min="10768" max="10768" width="6.7265625" style="732" customWidth="1"/>
    <col min="10769" max="11008" width="9" style="732"/>
    <col min="11009" max="11009" width="12.453125" style="732" customWidth="1"/>
    <col min="11010" max="11011" width="6.7265625" style="732" bestFit="1" customWidth="1"/>
    <col min="11012" max="11012" width="6.7265625" style="732" customWidth="1"/>
    <col min="11013" max="11013" width="12.453125" style="732" customWidth="1"/>
    <col min="11014" max="11015" width="6.7265625" style="732" bestFit="1" customWidth="1"/>
    <col min="11016" max="11016" width="6.7265625" style="732" customWidth="1"/>
    <col min="11017" max="11017" width="12.453125" style="732" customWidth="1"/>
    <col min="11018" max="11019" width="6.7265625" style="732" bestFit="1" customWidth="1"/>
    <col min="11020" max="11020" width="6.7265625" style="732" customWidth="1"/>
    <col min="11021" max="11021" width="12.453125" style="732" customWidth="1"/>
    <col min="11022" max="11023" width="6.7265625" style="732" bestFit="1" customWidth="1"/>
    <col min="11024" max="11024" width="6.7265625" style="732" customWidth="1"/>
    <col min="11025" max="11264" width="9" style="732"/>
    <col min="11265" max="11265" width="12.453125" style="732" customWidth="1"/>
    <col min="11266" max="11267" width="6.7265625" style="732" bestFit="1" customWidth="1"/>
    <col min="11268" max="11268" width="6.7265625" style="732" customWidth="1"/>
    <col min="11269" max="11269" width="12.453125" style="732" customWidth="1"/>
    <col min="11270" max="11271" width="6.7265625" style="732" bestFit="1" customWidth="1"/>
    <col min="11272" max="11272" width="6.7265625" style="732" customWidth="1"/>
    <col min="11273" max="11273" width="12.453125" style="732" customWidth="1"/>
    <col min="11274" max="11275" width="6.7265625" style="732" bestFit="1" customWidth="1"/>
    <col min="11276" max="11276" width="6.7265625" style="732" customWidth="1"/>
    <col min="11277" max="11277" width="12.453125" style="732" customWidth="1"/>
    <col min="11278" max="11279" width="6.7265625" style="732" bestFit="1" customWidth="1"/>
    <col min="11280" max="11280" width="6.7265625" style="732" customWidth="1"/>
    <col min="11281" max="11520" width="9" style="732"/>
    <col min="11521" max="11521" width="12.453125" style="732" customWidth="1"/>
    <col min="11522" max="11523" width="6.7265625" style="732" bestFit="1" customWidth="1"/>
    <col min="11524" max="11524" width="6.7265625" style="732" customWidth="1"/>
    <col min="11525" max="11525" width="12.453125" style="732" customWidth="1"/>
    <col min="11526" max="11527" width="6.7265625" style="732" bestFit="1" customWidth="1"/>
    <col min="11528" max="11528" width="6.7265625" style="732" customWidth="1"/>
    <col min="11529" max="11529" width="12.453125" style="732" customWidth="1"/>
    <col min="11530" max="11531" width="6.7265625" style="732" bestFit="1" customWidth="1"/>
    <col min="11532" max="11532" width="6.7265625" style="732" customWidth="1"/>
    <col min="11533" max="11533" width="12.453125" style="732" customWidth="1"/>
    <col min="11534" max="11535" width="6.7265625" style="732" bestFit="1" customWidth="1"/>
    <col min="11536" max="11536" width="6.7265625" style="732" customWidth="1"/>
    <col min="11537" max="11776" width="9" style="732"/>
    <col min="11777" max="11777" width="12.453125" style="732" customWidth="1"/>
    <col min="11778" max="11779" width="6.7265625" style="732" bestFit="1" customWidth="1"/>
    <col min="11780" max="11780" width="6.7265625" style="732" customWidth="1"/>
    <col min="11781" max="11781" width="12.453125" style="732" customWidth="1"/>
    <col min="11782" max="11783" width="6.7265625" style="732" bestFit="1" customWidth="1"/>
    <col min="11784" max="11784" width="6.7265625" style="732" customWidth="1"/>
    <col min="11785" max="11785" width="12.453125" style="732" customWidth="1"/>
    <col min="11786" max="11787" width="6.7265625" style="732" bestFit="1" customWidth="1"/>
    <col min="11788" max="11788" width="6.7265625" style="732" customWidth="1"/>
    <col min="11789" max="11789" width="12.453125" style="732" customWidth="1"/>
    <col min="11790" max="11791" width="6.7265625" style="732" bestFit="1" customWidth="1"/>
    <col min="11792" max="11792" width="6.7265625" style="732" customWidth="1"/>
    <col min="11793" max="12032" width="9" style="732"/>
    <col min="12033" max="12033" width="12.453125" style="732" customWidth="1"/>
    <col min="12034" max="12035" width="6.7265625" style="732" bestFit="1" customWidth="1"/>
    <col min="12036" max="12036" width="6.7265625" style="732" customWidth="1"/>
    <col min="12037" max="12037" width="12.453125" style="732" customWidth="1"/>
    <col min="12038" max="12039" width="6.7265625" style="732" bestFit="1" customWidth="1"/>
    <col min="12040" max="12040" width="6.7265625" style="732" customWidth="1"/>
    <col min="12041" max="12041" width="12.453125" style="732" customWidth="1"/>
    <col min="12042" max="12043" width="6.7265625" style="732" bestFit="1" customWidth="1"/>
    <col min="12044" max="12044" width="6.7265625" style="732" customWidth="1"/>
    <col min="12045" max="12045" width="12.453125" style="732" customWidth="1"/>
    <col min="12046" max="12047" width="6.7265625" style="732" bestFit="1" customWidth="1"/>
    <col min="12048" max="12048" width="6.7265625" style="732" customWidth="1"/>
    <col min="12049" max="12288" width="9" style="732"/>
    <col min="12289" max="12289" width="12.453125" style="732" customWidth="1"/>
    <col min="12290" max="12291" width="6.7265625" style="732" bestFit="1" customWidth="1"/>
    <col min="12292" max="12292" width="6.7265625" style="732" customWidth="1"/>
    <col min="12293" max="12293" width="12.453125" style="732" customWidth="1"/>
    <col min="12294" max="12295" width="6.7265625" style="732" bestFit="1" customWidth="1"/>
    <col min="12296" max="12296" width="6.7265625" style="732" customWidth="1"/>
    <col min="12297" max="12297" width="12.453125" style="732" customWidth="1"/>
    <col min="12298" max="12299" width="6.7265625" style="732" bestFit="1" customWidth="1"/>
    <col min="12300" max="12300" width="6.7265625" style="732" customWidth="1"/>
    <col min="12301" max="12301" width="12.453125" style="732" customWidth="1"/>
    <col min="12302" max="12303" width="6.7265625" style="732" bestFit="1" customWidth="1"/>
    <col min="12304" max="12304" width="6.7265625" style="732" customWidth="1"/>
    <col min="12305" max="12544" width="9" style="732"/>
    <col min="12545" max="12545" width="12.453125" style="732" customWidth="1"/>
    <col min="12546" max="12547" width="6.7265625" style="732" bestFit="1" customWidth="1"/>
    <col min="12548" max="12548" width="6.7265625" style="732" customWidth="1"/>
    <col min="12549" max="12549" width="12.453125" style="732" customWidth="1"/>
    <col min="12550" max="12551" width="6.7265625" style="732" bestFit="1" customWidth="1"/>
    <col min="12552" max="12552" width="6.7265625" style="732" customWidth="1"/>
    <col min="12553" max="12553" width="12.453125" style="732" customWidth="1"/>
    <col min="12554" max="12555" width="6.7265625" style="732" bestFit="1" customWidth="1"/>
    <col min="12556" max="12556" width="6.7265625" style="732" customWidth="1"/>
    <col min="12557" max="12557" width="12.453125" style="732" customWidth="1"/>
    <col min="12558" max="12559" width="6.7265625" style="732" bestFit="1" customWidth="1"/>
    <col min="12560" max="12560" width="6.7265625" style="732" customWidth="1"/>
    <col min="12561" max="12800" width="9" style="732"/>
    <col min="12801" max="12801" width="12.453125" style="732" customWidth="1"/>
    <col min="12802" max="12803" width="6.7265625" style="732" bestFit="1" customWidth="1"/>
    <col min="12804" max="12804" width="6.7265625" style="732" customWidth="1"/>
    <col min="12805" max="12805" width="12.453125" style="732" customWidth="1"/>
    <col min="12806" max="12807" width="6.7265625" style="732" bestFit="1" customWidth="1"/>
    <col min="12808" max="12808" width="6.7265625" style="732" customWidth="1"/>
    <col min="12809" max="12809" width="12.453125" style="732" customWidth="1"/>
    <col min="12810" max="12811" width="6.7265625" style="732" bestFit="1" customWidth="1"/>
    <col min="12812" max="12812" width="6.7265625" style="732" customWidth="1"/>
    <col min="12813" max="12813" width="12.453125" style="732" customWidth="1"/>
    <col min="12814" max="12815" width="6.7265625" style="732" bestFit="1" customWidth="1"/>
    <col min="12816" max="12816" width="6.7265625" style="732" customWidth="1"/>
    <col min="12817" max="13056" width="9" style="732"/>
    <col min="13057" max="13057" width="12.453125" style="732" customWidth="1"/>
    <col min="13058" max="13059" width="6.7265625" style="732" bestFit="1" customWidth="1"/>
    <col min="13060" max="13060" width="6.7265625" style="732" customWidth="1"/>
    <col min="13061" max="13061" width="12.453125" style="732" customWidth="1"/>
    <col min="13062" max="13063" width="6.7265625" style="732" bestFit="1" customWidth="1"/>
    <col min="13064" max="13064" width="6.7265625" style="732" customWidth="1"/>
    <col min="13065" max="13065" width="12.453125" style="732" customWidth="1"/>
    <col min="13066" max="13067" width="6.7265625" style="732" bestFit="1" customWidth="1"/>
    <col min="13068" max="13068" width="6.7265625" style="732" customWidth="1"/>
    <col min="13069" max="13069" width="12.453125" style="732" customWidth="1"/>
    <col min="13070" max="13071" width="6.7265625" style="732" bestFit="1" customWidth="1"/>
    <col min="13072" max="13072" width="6.7265625" style="732" customWidth="1"/>
    <col min="13073" max="13312" width="9" style="732"/>
    <col min="13313" max="13313" width="12.453125" style="732" customWidth="1"/>
    <col min="13314" max="13315" width="6.7265625" style="732" bestFit="1" customWidth="1"/>
    <col min="13316" max="13316" width="6.7265625" style="732" customWidth="1"/>
    <col min="13317" max="13317" width="12.453125" style="732" customWidth="1"/>
    <col min="13318" max="13319" width="6.7265625" style="732" bestFit="1" customWidth="1"/>
    <col min="13320" max="13320" width="6.7265625" style="732" customWidth="1"/>
    <col min="13321" max="13321" width="12.453125" style="732" customWidth="1"/>
    <col min="13322" max="13323" width="6.7265625" style="732" bestFit="1" customWidth="1"/>
    <col min="13324" max="13324" width="6.7265625" style="732" customWidth="1"/>
    <col min="13325" max="13325" width="12.453125" style="732" customWidth="1"/>
    <col min="13326" max="13327" width="6.7265625" style="732" bestFit="1" customWidth="1"/>
    <col min="13328" max="13328" width="6.7265625" style="732" customWidth="1"/>
    <col min="13329" max="13568" width="9" style="732"/>
    <col min="13569" max="13569" width="12.453125" style="732" customWidth="1"/>
    <col min="13570" max="13571" width="6.7265625" style="732" bestFit="1" customWidth="1"/>
    <col min="13572" max="13572" width="6.7265625" style="732" customWidth="1"/>
    <col min="13573" max="13573" width="12.453125" style="732" customWidth="1"/>
    <col min="13574" max="13575" width="6.7265625" style="732" bestFit="1" customWidth="1"/>
    <col min="13576" max="13576" width="6.7265625" style="732" customWidth="1"/>
    <col min="13577" max="13577" width="12.453125" style="732" customWidth="1"/>
    <col min="13578" max="13579" width="6.7265625" style="732" bestFit="1" customWidth="1"/>
    <col min="13580" max="13580" width="6.7265625" style="732" customWidth="1"/>
    <col min="13581" max="13581" width="12.453125" style="732" customWidth="1"/>
    <col min="13582" max="13583" width="6.7265625" style="732" bestFit="1" customWidth="1"/>
    <col min="13584" max="13584" width="6.7265625" style="732" customWidth="1"/>
    <col min="13585" max="13824" width="9" style="732"/>
    <col min="13825" max="13825" width="12.453125" style="732" customWidth="1"/>
    <col min="13826" max="13827" width="6.7265625" style="732" bestFit="1" customWidth="1"/>
    <col min="13828" max="13828" width="6.7265625" style="732" customWidth="1"/>
    <col min="13829" max="13829" width="12.453125" style="732" customWidth="1"/>
    <col min="13830" max="13831" width="6.7265625" style="732" bestFit="1" customWidth="1"/>
    <col min="13832" max="13832" width="6.7265625" style="732" customWidth="1"/>
    <col min="13833" max="13833" width="12.453125" style="732" customWidth="1"/>
    <col min="13834" max="13835" width="6.7265625" style="732" bestFit="1" customWidth="1"/>
    <col min="13836" max="13836" width="6.7265625" style="732" customWidth="1"/>
    <col min="13837" max="13837" width="12.453125" style="732" customWidth="1"/>
    <col min="13838" max="13839" width="6.7265625" style="732" bestFit="1" customWidth="1"/>
    <col min="13840" max="13840" width="6.7265625" style="732" customWidth="1"/>
    <col min="13841" max="14080" width="9" style="732"/>
    <col min="14081" max="14081" width="12.453125" style="732" customWidth="1"/>
    <col min="14082" max="14083" width="6.7265625" style="732" bestFit="1" customWidth="1"/>
    <col min="14084" max="14084" width="6.7265625" style="732" customWidth="1"/>
    <col min="14085" max="14085" width="12.453125" style="732" customWidth="1"/>
    <col min="14086" max="14087" width="6.7265625" style="732" bestFit="1" customWidth="1"/>
    <col min="14088" max="14088" width="6.7265625" style="732" customWidth="1"/>
    <col min="14089" max="14089" width="12.453125" style="732" customWidth="1"/>
    <col min="14090" max="14091" width="6.7265625" style="732" bestFit="1" customWidth="1"/>
    <col min="14092" max="14092" width="6.7265625" style="732" customWidth="1"/>
    <col min="14093" max="14093" width="12.453125" style="732" customWidth="1"/>
    <col min="14094" max="14095" width="6.7265625" style="732" bestFit="1" customWidth="1"/>
    <col min="14096" max="14096" width="6.7265625" style="732" customWidth="1"/>
    <col min="14097" max="14336" width="9" style="732"/>
    <col min="14337" max="14337" width="12.453125" style="732" customWidth="1"/>
    <col min="14338" max="14339" width="6.7265625" style="732" bestFit="1" customWidth="1"/>
    <col min="14340" max="14340" width="6.7265625" style="732" customWidth="1"/>
    <col min="14341" max="14341" width="12.453125" style="732" customWidth="1"/>
    <col min="14342" max="14343" width="6.7265625" style="732" bestFit="1" customWidth="1"/>
    <col min="14344" max="14344" width="6.7265625" style="732" customWidth="1"/>
    <col min="14345" max="14345" width="12.453125" style="732" customWidth="1"/>
    <col min="14346" max="14347" width="6.7265625" style="732" bestFit="1" customWidth="1"/>
    <col min="14348" max="14348" width="6.7265625" style="732" customWidth="1"/>
    <col min="14349" max="14349" width="12.453125" style="732" customWidth="1"/>
    <col min="14350" max="14351" width="6.7265625" style="732" bestFit="1" customWidth="1"/>
    <col min="14352" max="14352" width="6.7265625" style="732" customWidth="1"/>
    <col min="14353" max="14592" width="9" style="732"/>
    <col min="14593" max="14593" width="12.453125" style="732" customWidth="1"/>
    <col min="14594" max="14595" width="6.7265625" style="732" bestFit="1" customWidth="1"/>
    <col min="14596" max="14596" width="6.7265625" style="732" customWidth="1"/>
    <col min="14597" max="14597" width="12.453125" style="732" customWidth="1"/>
    <col min="14598" max="14599" width="6.7265625" style="732" bestFit="1" customWidth="1"/>
    <col min="14600" max="14600" width="6.7265625" style="732" customWidth="1"/>
    <col min="14601" max="14601" width="12.453125" style="732" customWidth="1"/>
    <col min="14602" max="14603" width="6.7265625" style="732" bestFit="1" customWidth="1"/>
    <col min="14604" max="14604" width="6.7265625" style="732" customWidth="1"/>
    <col min="14605" max="14605" width="12.453125" style="732" customWidth="1"/>
    <col min="14606" max="14607" width="6.7265625" style="732" bestFit="1" customWidth="1"/>
    <col min="14608" max="14608" width="6.7265625" style="732" customWidth="1"/>
    <col min="14609" max="14848" width="9" style="732"/>
    <col min="14849" max="14849" width="12.453125" style="732" customWidth="1"/>
    <col min="14850" max="14851" width="6.7265625" style="732" bestFit="1" customWidth="1"/>
    <col min="14852" max="14852" width="6.7265625" style="732" customWidth="1"/>
    <col min="14853" max="14853" width="12.453125" style="732" customWidth="1"/>
    <col min="14854" max="14855" width="6.7265625" style="732" bestFit="1" customWidth="1"/>
    <col min="14856" max="14856" width="6.7265625" style="732" customWidth="1"/>
    <col min="14857" max="14857" width="12.453125" style="732" customWidth="1"/>
    <col min="14858" max="14859" width="6.7265625" style="732" bestFit="1" customWidth="1"/>
    <col min="14860" max="14860" width="6.7265625" style="732" customWidth="1"/>
    <col min="14861" max="14861" width="12.453125" style="732" customWidth="1"/>
    <col min="14862" max="14863" width="6.7265625" style="732" bestFit="1" customWidth="1"/>
    <col min="14864" max="14864" width="6.7265625" style="732" customWidth="1"/>
    <col min="14865" max="15104" width="9" style="732"/>
    <col min="15105" max="15105" width="12.453125" style="732" customWidth="1"/>
    <col min="15106" max="15107" width="6.7265625" style="732" bestFit="1" customWidth="1"/>
    <col min="15108" max="15108" width="6.7265625" style="732" customWidth="1"/>
    <col min="15109" max="15109" width="12.453125" style="732" customWidth="1"/>
    <col min="15110" max="15111" width="6.7265625" style="732" bestFit="1" customWidth="1"/>
    <col min="15112" max="15112" width="6.7265625" style="732" customWidth="1"/>
    <col min="15113" max="15113" width="12.453125" style="732" customWidth="1"/>
    <col min="15114" max="15115" width="6.7265625" style="732" bestFit="1" customWidth="1"/>
    <col min="15116" max="15116" width="6.7265625" style="732" customWidth="1"/>
    <col min="15117" max="15117" width="12.453125" style="732" customWidth="1"/>
    <col min="15118" max="15119" width="6.7265625" style="732" bestFit="1" customWidth="1"/>
    <col min="15120" max="15120" width="6.7265625" style="732" customWidth="1"/>
    <col min="15121" max="15360" width="9" style="732"/>
    <col min="15361" max="15361" width="12.453125" style="732" customWidth="1"/>
    <col min="15362" max="15363" width="6.7265625" style="732" bestFit="1" customWidth="1"/>
    <col min="15364" max="15364" width="6.7265625" style="732" customWidth="1"/>
    <col min="15365" max="15365" width="12.453125" style="732" customWidth="1"/>
    <col min="15366" max="15367" width="6.7265625" style="732" bestFit="1" customWidth="1"/>
    <col min="15368" max="15368" width="6.7265625" style="732" customWidth="1"/>
    <col min="15369" max="15369" width="12.453125" style="732" customWidth="1"/>
    <col min="15370" max="15371" width="6.7265625" style="732" bestFit="1" customWidth="1"/>
    <col min="15372" max="15372" width="6.7265625" style="732" customWidth="1"/>
    <col min="15373" max="15373" width="12.453125" style="732" customWidth="1"/>
    <col min="15374" max="15375" width="6.7265625" style="732" bestFit="1" customWidth="1"/>
    <col min="15376" max="15376" width="6.7265625" style="732" customWidth="1"/>
    <col min="15377" max="15616" width="9" style="732"/>
    <col min="15617" max="15617" width="12.453125" style="732" customWidth="1"/>
    <col min="15618" max="15619" width="6.7265625" style="732" bestFit="1" customWidth="1"/>
    <col min="15620" max="15620" width="6.7265625" style="732" customWidth="1"/>
    <col min="15621" max="15621" width="12.453125" style="732" customWidth="1"/>
    <col min="15622" max="15623" width="6.7265625" style="732" bestFit="1" customWidth="1"/>
    <col min="15624" max="15624" width="6.7265625" style="732" customWidth="1"/>
    <col min="15625" max="15625" width="12.453125" style="732" customWidth="1"/>
    <col min="15626" max="15627" width="6.7265625" style="732" bestFit="1" customWidth="1"/>
    <col min="15628" max="15628" width="6.7265625" style="732" customWidth="1"/>
    <col min="15629" max="15629" width="12.453125" style="732" customWidth="1"/>
    <col min="15630" max="15631" width="6.7265625" style="732" bestFit="1" customWidth="1"/>
    <col min="15632" max="15632" width="6.7265625" style="732" customWidth="1"/>
    <col min="15633" max="15872" width="9" style="732"/>
    <col min="15873" max="15873" width="12.453125" style="732" customWidth="1"/>
    <col min="15874" max="15875" width="6.7265625" style="732" bestFit="1" customWidth="1"/>
    <col min="15876" max="15876" width="6.7265625" style="732" customWidth="1"/>
    <col min="15877" max="15877" width="12.453125" style="732" customWidth="1"/>
    <col min="15878" max="15879" width="6.7265625" style="732" bestFit="1" customWidth="1"/>
    <col min="15880" max="15880" width="6.7265625" style="732" customWidth="1"/>
    <col min="15881" max="15881" width="12.453125" style="732" customWidth="1"/>
    <col min="15882" max="15883" width="6.7265625" style="732" bestFit="1" customWidth="1"/>
    <col min="15884" max="15884" width="6.7265625" style="732" customWidth="1"/>
    <col min="15885" max="15885" width="12.453125" style="732" customWidth="1"/>
    <col min="15886" max="15887" width="6.7265625" style="732" bestFit="1" customWidth="1"/>
    <col min="15888" max="15888" width="6.7265625" style="732" customWidth="1"/>
    <col min="15889" max="16128" width="9" style="732"/>
    <col min="16129" max="16129" width="12.453125" style="732" customWidth="1"/>
    <col min="16130" max="16131" width="6.7265625" style="732" bestFit="1" customWidth="1"/>
    <col min="16132" max="16132" width="6.7265625" style="732" customWidth="1"/>
    <col min="16133" max="16133" width="12.453125" style="732" customWidth="1"/>
    <col min="16134" max="16135" width="6.7265625" style="732" bestFit="1" customWidth="1"/>
    <col min="16136" max="16136" width="6.7265625" style="732" customWidth="1"/>
    <col min="16137" max="16137" width="12.453125" style="732" customWidth="1"/>
    <col min="16138" max="16139" width="6.7265625" style="732" bestFit="1" customWidth="1"/>
    <col min="16140" max="16140" width="6.7265625" style="732" customWidth="1"/>
    <col min="16141" max="16141" width="12.453125" style="732" customWidth="1"/>
    <col min="16142" max="16143" width="6.7265625" style="732" bestFit="1" customWidth="1"/>
    <col min="16144" max="16144" width="6.7265625" style="732" customWidth="1"/>
    <col min="16145" max="16384" width="9" style="732"/>
  </cols>
  <sheetData>
    <row r="1" spans="1:16">
      <c r="A1" s="731"/>
      <c r="B1" s="731"/>
      <c r="C1" s="731"/>
      <c r="D1" s="731"/>
      <c r="E1" s="731"/>
      <c r="F1" s="731"/>
      <c r="G1" s="731"/>
      <c r="H1" s="731"/>
      <c r="I1" s="731"/>
      <c r="J1" s="731"/>
      <c r="K1" s="731"/>
      <c r="L1" s="731"/>
      <c r="M1" s="731"/>
      <c r="N1" s="731"/>
    </row>
    <row r="2" spans="1:16" ht="16.5">
      <c r="A2" s="1952" t="s">
        <v>6636</v>
      </c>
      <c r="B2" s="1952"/>
      <c r="C2" s="1952"/>
      <c r="D2" s="1952"/>
      <c r="E2" s="1952"/>
      <c r="F2" s="1952"/>
      <c r="G2" s="1952"/>
      <c r="H2" s="1952"/>
      <c r="I2" s="1952"/>
      <c r="J2" s="1952"/>
      <c r="K2" s="1952"/>
      <c r="L2" s="1952"/>
      <c r="M2" s="1952"/>
      <c r="N2" s="1952"/>
      <c r="O2" s="1952"/>
      <c r="P2" s="1952"/>
    </row>
    <row r="3" spans="1:16">
      <c r="A3" s="731"/>
      <c r="B3" s="731"/>
      <c r="C3" s="731"/>
      <c r="D3" s="731"/>
      <c r="E3" s="731"/>
      <c r="F3" s="731"/>
      <c r="G3" s="731"/>
      <c r="H3" s="731"/>
      <c r="I3" s="731"/>
      <c r="J3" s="731"/>
      <c r="K3" s="731"/>
      <c r="L3" s="731"/>
      <c r="M3" s="731"/>
      <c r="N3" s="731"/>
    </row>
    <row r="4" spans="1:16">
      <c r="A4" s="731"/>
      <c r="B4" s="733" t="s">
        <v>6637</v>
      </c>
      <c r="C4" s="1953"/>
      <c r="D4" s="1953"/>
      <c r="E4" s="1953"/>
      <c r="F4" s="1953"/>
      <c r="G4" s="731"/>
      <c r="H4" s="731"/>
      <c r="I4" s="731"/>
      <c r="J4" s="731"/>
      <c r="K4" s="731"/>
      <c r="L4" s="731"/>
      <c r="M4" s="731"/>
      <c r="N4" s="731"/>
    </row>
    <row r="5" spans="1:16">
      <c r="A5" s="731"/>
      <c r="B5" s="734"/>
      <c r="C5" s="735"/>
      <c r="D5" s="735"/>
      <c r="E5" s="735"/>
      <c r="F5" s="736"/>
      <c r="G5" s="731"/>
      <c r="H5" s="731"/>
      <c r="I5" s="731"/>
      <c r="J5" s="731"/>
      <c r="K5" s="731"/>
      <c r="L5" s="731"/>
      <c r="M5" s="731"/>
      <c r="N5" s="731"/>
    </row>
    <row r="6" spans="1:16">
      <c r="A6" s="731"/>
      <c r="B6" s="733" t="s">
        <v>6638</v>
      </c>
      <c r="C6" s="1953"/>
      <c r="D6" s="1953"/>
      <c r="E6" s="1953"/>
      <c r="F6" s="1953"/>
      <c r="G6" s="731"/>
      <c r="H6" s="731"/>
      <c r="L6" s="733" t="s">
        <v>6639</v>
      </c>
      <c r="M6" s="1953"/>
      <c r="N6" s="1953"/>
      <c r="O6" s="1953"/>
      <c r="P6" s="733"/>
    </row>
    <row r="7" spans="1:16" ht="13.5" thickBot="1"/>
    <row r="8" spans="1:16">
      <c r="A8" s="1954"/>
      <c r="B8" s="1957"/>
      <c r="C8" s="1958"/>
      <c r="D8" s="1958"/>
      <c r="E8" s="1958"/>
      <c r="F8" s="1958"/>
      <c r="G8" s="1958"/>
      <c r="H8" s="1958"/>
      <c r="I8" s="1958"/>
      <c r="J8" s="1958"/>
      <c r="K8" s="1958"/>
      <c r="L8" s="1959"/>
      <c r="M8" s="1966" t="s">
        <v>6640</v>
      </c>
      <c r="N8" s="1967"/>
      <c r="O8" s="1967"/>
      <c r="P8" s="1968"/>
    </row>
    <row r="9" spans="1:16">
      <c r="A9" s="1955"/>
      <c r="B9" s="1960"/>
      <c r="C9" s="1961"/>
      <c r="D9" s="1961"/>
      <c r="E9" s="1961"/>
      <c r="F9" s="1961"/>
      <c r="G9" s="1961"/>
      <c r="H9" s="1961"/>
      <c r="I9" s="1961"/>
      <c r="J9" s="1961"/>
      <c r="K9" s="1961"/>
      <c r="L9" s="1962"/>
      <c r="M9" s="1969"/>
      <c r="N9" s="1970"/>
      <c r="O9" s="1970"/>
      <c r="P9" s="1971"/>
    </row>
    <row r="10" spans="1:16">
      <c r="A10" s="1955"/>
      <c r="B10" s="1960"/>
      <c r="C10" s="1961"/>
      <c r="D10" s="1961"/>
      <c r="E10" s="1961"/>
      <c r="F10" s="1961"/>
      <c r="G10" s="1961"/>
      <c r="H10" s="1961"/>
      <c r="I10" s="1961"/>
      <c r="J10" s="1961"/>
      <c r="K10" s="1961"/>
      <c r="L10" s="1962"/>
      <c r="M10" s="737"/>
      <c r="N10" s="738"/>
      <c r="O10" s="738"/>
      <c r="P10" s="739"/>
    </row>
    <row r="11" spans="1:16">
      <c r="A11" s="1955"/>
      <c r="B11" s="1960"/>
      <c r="C11" s="1961"/>
      <c r="D11" s="1961"/>
      <c r="E11" s="1961"/>
      <c r="F11" s="1961"/>
      <c r="G11" s="1961"/>
      <c r="H11" s="1961"/>
      <c r="I11" s="1961"/>
      <c r="J11" s="1961"/>
      <c r="K11" s="1961"/>
      <c r="L11" s="1962"/>
      <c r="M11" s="740"/>
      <c r="N11" s="741"/>
      <c r="O11" s="741"/>
      <c r="P11" s="742"/>
    </row>
    <row r="12" spans="1:16" ht="27" customHeight="1" thickBot="1">
      <c r="A12" s="1956"/>
      <c r="B12" s="1963"/>
      <c r="C12" s="1964"/>
      <c r="D12" s="1964"/>
      <c r="E12" s="1964"/>
      <c r="F12" s="1964"/>
      <c r="G12" s="1964"/>
      <c r="H12" s="1964"/>
      <c r="I12" s="1964"/>
      <c r="J12" s="1964"/>
      <c r="K12" s="1964"/>
      <c r="L12" s="1965"/>
      <c r="M12" s="740"/>
      <c r="N12" s="741"/>
      <c r="O12" s="741"/>
      <c r="P12" s="742"/>
    </row>
    <row r="13" spans="1:16">
      <c r="A13" s="1972"/>
      <c r="B13" s="1975"/>
      <c r="C13" s="1976"/>
      <c r="D13" s="1976"/>
      <c r="E13" s="1976"/>
      <c r="F13" s="1976"/>
      <c r="G13" s="1976"/>
      <c r="H13" s="1976"/>
      <c r="I13" s="1976"/>
      <c r="J13" s="1976"/>
      <c r="K13" s="1976"/>
      <c r="L13" s="1977"/>
      <c r="M13" s="743"/>
      <c r="N13" s="744"/>
      <c r="O13" s="744"/>
      <c r="P13" s="745"/>
    </row>
    <row r="14" spans="1:16">
      <c r="A14" s="1973"/>
      <c r="B14" s="1978"/>
      <c r="C14" s="1979"/>
      <c r="D14" s="1979"/>
      <c r="E14" s="1979"/>
      <c r="F14" s="1979"/>
      <c r="G14" s="1979"/>
      <c r="H14" s="1979"/>
      <c r="I14" s="1979"/>
      <c r="J14" s="1979"/>
      <c r="K14" s="1979"/>
      <c r="L14" s="1980"/>
      <c r="M14" s="743"/>
      <c r="N14" s="744"/>
      <c r="O14" s="744"/>
      <c r="P14" s="745"/>
    </row>
    <row r="15" spans="1:16">
      <c r="A15" s="1973"/>
      <c r="B15" s="1978"/>
      <c r="C15" s="1979"/>
      <c r="D15" s="1979"/>
      <c r="E15" s="1979"/>
      <c r="F15" s="1979"/>
      <c r="G15" s="1979"/>
      <c r="H15" s="1979"/>
      <c r="I15" s="1979"/>
      <c r="J15" s="1979"/>
      <c r="K15" s="1979"/>
      <c r="L15" s="1980"/>
      <c r="M15" s="743"/>
      <c r="N15" s="744"/>
      <c r="O15" s="744"/>
      <c r="P15" s="745"/>
    </row>
    <row r="16" spans="1:16">
      <c r="A16" s="1973"/>
      <c r="B16" s="1978"/>
      <c r="C16" s="1979"/>
      <c r="D16" s="1979"/>
      <c r="E16" s="1979"/>
      <c r="F16" s="1979"/>
      <c r="G16" s="1979"/>
      <c r="H16" s="1979"/>
      <c r="I16" s="1979"/>
      <c r="J16" s="1979"/>
      <c r="K16" s="1979"/>
      <c r="L16" s="1980"/>
      <c r="M16" s="743"/>
      <c r="N16" s="744"/>
      <c r="O16" s="744"/>
      <c r="P16" s="745"/>
    </row>
    <row r="17" spans="1:16">
      <c r="A17" s="1973"/>
      <c r="B17" s="1978"/>
      <c r="C17" s="1979"/>
      <c r="D17" s="1979"/>
      <c r="E17" s="1979"/>
      <c r="F17" s="1979"/>
      <c r="G17" s="1979"/>
      <c r="H17" s="1979"/>
      <c r="I17" s="1979"/>
      <c r="J17" s="1979"/>
      <c r="K17" s="1979"/>
      <c r="L17" s="1980"/>
      <c r="M17" s="743"/>
      <c r="N17" s="744"/>
      <c r="O17" s="744"/>
      <c r="P17" s="745"/>
    </row>
    <row r="18" spans="1:16">
      <c r="A18" s="1973"/>
      <c r="B18" s="1978"/>
      <c r="C18" s="1979"/>
      <c r="D18" s="1979"/>
      <c r="E18" s="1979"/>
      <c r="F18" s="1979"/>
      <c r="G18" s="1979"/>
      <c r="H18" s="1979"/>
      <c r="I18" s="1979"/>
      <c r="J18" s="1979"/>
      <c r="K18" s="1979"/>
      <c r="L18" s="1980"/>
      <c r="M18" s="743"/>
      <c r="N18" s="744"/>
      <c r="O18" s="744"/>
      <c r="P18" s="745"/>
    </row>
    <row r="19" spans="1:16" ht="13.5" thickBot="1">
      <c r="A19" s="1974"/>
      <c r="B19" s="1981"/>
      <c r="C19" s="1982"/>
      <c r="D19" s="1982"/>
      <c r="E19" s="1982"/>
      <c r="F19" s="1982"/>
      <c r="G19" s="1982"/>
      <c r="H19" s="1982"/>
      <c r="I19" s="1982"/>
      <c r="J19" s="1982"/>
      <c r="K19" s="1982"/>
      <c r="L19" s="1983"/>
      <c r="M19" s="743"/>
      <c r="N19" s="744"/>
      <c r="O19" s="744"/>
      <c r="P19" s="745"/>
    </row>
    <row r="20" spans="1:16" ht="15.75" customHeight="1">
      <c r="A20" s="746" t="s">
        <v>6641</v>
      </c>
      <c r="B20" s="1984"/>
      <c r="C20" s="1984"/>
      <c r="D20" s="1985"/>
      <c r="E20" s="747" t="s">
        <v>6641</v>
      </c>
      <c r="F20" s="1986"/>
      <c r="G20" s="1986"/>
      <c r="H20" s="1986"/>
      <c r="I20" s="748" t="s">
        <v>6641</v>
      </c>
      <c r="J20" s="1986"/>
      <c r="K20" s="1986"/>
      <c r="L20" s="1987"/>
      <c r="M20" s="749"/>
      <c r="N20" s="1950"/>
      <c r="O20" s="1950"/>
      <c r="P20" s="1951"/>
    </row>
    <row r="21" spans="1:16" ht="15.75" customHeight="1">
      <c r="A21" s="750" t="s">
        <v>6642</v>
      </c>
      <c r="B21" s="1988"/>
      <c r="C21" s="1988"/>
      <c r="D21" s="1989"/>
      <c r="E21" s="750" t="s">
        <v>6642</v>
      </c>
      <c r="F21" s="1988"/>
      <c r="G21" s="1988"/>
      <c r="H21" s="1988"/>
      <c r="I21" s="751" t="s">
        <v>6642</v>
      </c>
      <c r="J21" s="1988"/>
      <c r="K21" s="1988"/>
      <c r="L21" s="1989"/>
      <c r="M21" s="749"/>
      <c r="N21" s="1950"/>
      <c r="O21" s="1950"/>
      <c r="P21" s="1951"/>
    </row>
    <row r="22" spans="1:16" ht="15.75" customHeight="1">
      <c r="A22" s="752" t="s">
        <v>6643</v>
      </c>
      <c r="B22" s="751" t="s">
        <v>6644</v>
      </c>
      <c r="C22" s="751" t="s">
        <v>6645</v>
      </c>
      <c r="D22" s="753" t="s">
        <v>6646</v>
      </c>
      <c r="E22" s="752" t="s">
        <v>6643</v>
      </c>
      <c r="F22" s="751" t="s">
        <v>6644</v>
      </c>
      <c r="G22" s="751" t="s">
        <v>6645</v>
      </c>
      <c r="H22" s="751" t="s">
        <v>6646</v>
      </c>
      <c r="I22" s="754" t="s">
        <v>6643</v>
      </c>
      <c r="J22" s="751" t="s">
        <v>6644</v>
      </c>
      <c r="K22" s="751" t="s">
        <v>6645</v>
      </c>
      <c r="L22" s="753" t="s">
        <v>6646</v>
      </c>
      <c r="M22" s="755"/>
      <c r="N22" s="734"/>
      <c r="O22" s="734"/>
      <c r="P22" s="756"/>
    </row>
    <row r="23" spans="1:16">
      <c r="A23" s="750"/>
      <c r="B23" s="757"/>
      <c r="C23" s="757"/>
      <c r="D23" s="758"/>
      <c r="E23" s="750"/>
      <c r="F23" s="757"/>
      <c r="G23" s="757"/>
      <c r="H23" s="757"/>
      <c r="I23" s="751"/>
      <c r="J23" s="757"/>
      <c r="K23" s="757"/>
      <c r="L23" s="758"/>
      <c r="M23" s="749"/>
      <c r="N23" s="759"/>
      <c r="O23" s="759"/>
      <c r="P23" s="760"/>
    </row>
    <row r="24" spans="1:16">
      <c r="A24" s="750" t="s">
        <v>6647</v>
      </c>
      <c r="B24" s="757"/>
      <c r="C24" s="757"/>
      <c r="D24" s="758"/>
      <c r="E24" s="761"/>
      <c r="F24" s="757"/>
      <c r="G24" s="757"/>
      <c r="H24" s="757"/>
      <c r="I24" s="762"/>
      <c r="J24" s="757"/>
      <c r="K24" s="757"/>
      <c r="L24" s="758"/>
      <c r="M24" s="749"/>
      <c r="N24" s="759"/>
      <c r="O24" s="759"/>
      <c r="P24" s="760"/>
    </row>
    <row r="25" spans="1:16">
      <c r="A25" s="750" t="s">
        <v>6648</v>
      </c>
      <c r="B25" s="757"/>
      <c r="C25" s="757"/>
      <c r="D25" s="758"/>
      <c r="E25" s="761"/>
      <c r="F25" s="757"/>
      <c r="G25" s="757"/>
      <c r="H25" s="757"/>
      <c r="I25" s="762"/>
      <c r="J25" s="757"/>
      <c r="K25" s="757"/>
      <c r="L25" s="758"/>
      <c r="M25" s="749"/>
      <c r="N25" s="759"/>
      <c r="O25" s="759"/>
      <c r="P25" s="760"/>
    </row>
    <row r="26" spans="1:16">
      <c r="A26" s="750" t="s">
        <v>6649</v>
      </c>
      <c r="B26" s="757"/>
      <c r="C26" s="757"/>
      <c r="D26" s="758"/>
      <c r="E26" s="761"/>
      <c r="F26" s="757"/>
      <c r="G26" s="757"/>
      <c r="H26" s="757"/>
      <c r="I26" s="762"/>
      <c r="J26" s="757"/>
      <c r="K26" s="757"/>
      <c r="L26" s="758"/>
      <c r="M26" s="749"/>
      <c r="N26" s="759"/>
      <c r="O26" s="759"/>
      <c r="P26" s="760"/>
    </row>
    <row r="27" spans="1:16">
      <c r="A27" s="750" t="s">
        <v>6650</v>
      </c>
      <c r="B27" s="757"/>
      <c r="C27" s="757"/>
      <c r="D27" s="758"/>
      <c r="E27" s="761"/>
      <c r="F27" s="757"/>
      <c r="G27" s="757"/>
      <c r="H27" s="757"/>
      <c r="I27" s="762"/>
      <c r="J27" s="757"/>
      <c r="K27" s="757"/>
      <c r="L27" s="758"/>
      <c r="M27" s="749"/>
      <c r="N27" s="759"/>
      <c r="O27" s="759"/>
      <c r="P27" s="760"/>
    </row>
    <row r="28" spans="1:16">
      <c r="A28" s="750" t="s">
        <v>6651</v>
      </c>
      <c r="B28" s="757"/>
      <c r="C28" s="757"/>
      <c r="D28" s="758"/>
      <c r="E28" s="761"/>
      <c r="F28" s="757"/>
      <c r="G28" s="757"/>
      <c r="H28" s="757"/>
      <c r="I28" s="762"/>
      <c r="J28" s="757"/>
      <c r="K28" s="757"/>
      <c r="L28" s="758"/>
      <c r="M28" s="749"/>
      <c r="N28" s="759"/>
      <c r="O28" s="759"/>
      <c r="P28" s="760"/>
    </row>
    <row r="29" spans="1:16">
      <c r="A29" s="750" t="s">
        <v>6652</v>
      </c>
      <c r="B29" s="757"/>
      <c r="C29" s="757"/>
      <c r="D29" s="758"/>
      <c r="E29" s="761"/>
      <c r="F29" s="757"/>
      <c r="G29" s="757"/>
      <c r="H29" s="757"/>
      <c r="I29" s="762"/>
      <c r="J29" s="757"/>
      <c r="K29" s="757"/>
      <c r="L29" s="758"/>
      <c r="M29" s="749"/>
      <c r="N29" s="759"/>
      <c r="O29" s="759"/>
      <c r="P29" s="760"/>
    </row>
    <row r="30" spans="1:16">
      <c r="A30" s="1990"/>
      <c r="B30" s="1991"/>
      <c r="C30" s="1991"/>
      <c r="D30" s="1992"/>
      <c r="E30" s="763"/>
      <c r="F30" s="764"/>
      <c r="G30" s="764"/>
      <c r="H30" s="764"/>
      <c r="I30" s="765"/>
      <c r="J30" s="764"/>
      <c r="K30" s="764"/>
      <c r="L30" s="766"/>
      <c r="M30" s="767"/>
      <c r="N30" s="768"/>
      <c r="O30" s="768"/>
      <c r="P30" s="769"/>
    </row>
    <row r="31" spans="1:16">
      <c r="A31" s="1993"/>
      <c r="B31" s="1994"/>
      <c r="C31" s="1994"/>
      <c r="D31" s="1995"/>
      <c r="E31" s="763"/>
      <c r="F31" s="764"/>
      <c r="G31" s="764"/>
      <c r="H31" s="764"/>
      <c r="I31" s="765"/>
      <c r="J31" s="764"/>
      <c r="K31" s="764"/>
      <c r="L31" s="766"/>
      <c r="M31" s="767"/>
      <c r="N31" s="768"/>
      <c r="O31" s="768"/>
      <c r="P31" s="769"/>
    </row>
    <row r="32" spans="1:16" ht="13.5" thickBot="1">
      <c r="A32" s="1996"/>
      <c r="B32" s="1997"/>
      <c r="C32" s="1997"/>
      <c r="D32" s="1998"/>
      <c r="E32" s="770"/>
      <c r="F32" s="771"/>
      <c r="G32" s="771"/>
      <c r="H32" s="771"/>
      <c r="I32" s="772"/>
      <c r="J32" s="771"/>
      <c r="K32" s="771"/>
      <c r="L32" s="773"/>
      <c r="M32" s="774"/>
      <c r="N32" s="775"/>
      <c r="O32" s="775"/>
      <c r="P32" s="776"/>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7">
    <pageSetUpPr fitToPage="1"/>
  </sheetPr>
  <dimension ref="A1:Q41"/>
  <sheetViews>
    <sheetView view="pageBreakPreview" zoomScaleNormal="100" zoomScaleSheetLayoutView="100" workbookViewId="0"/>
  </sheetViews>
  <sheetFormatPr defaultRowHeight="13"/>
  <cols>
    <col min="1" max="1" width="9" style="779"/>
    <col min="2" max="2" width="10.36328125" style="779" customWidth="1"/>
    <col min="3" max="3" width="18" style="779" customWidth="1"/>
    <col min="4" max="4" width="13.08984375" style="779" customWidth="1"/>
    <col min="5" max="5" width="10.90625" style="779" customWidth="1"/>
    <col min="6" max="13" width="9" style="779"/>
    <col min="14" max="14" width="13.36328125" style="779" customWidth="1"/>
    <col min="15" max="15" width="3.6328125" style="779" customWidth="1"/>
    <col min="16" max="257" width="9" style="779"/>
    <col min="258" max="258" width="10.36328125" style="779" customWidth="1"/>
    <col min="259" max="259" width="18" style="779" customWidth="1"/>
    <col min="260" max="260" width="13.08984375" style="779" customWidth="1"/>
    <col min="261" max="261" width="10.90625" style="779" customWidth="1"/>
    <col min="262" max="269" width="9" style="779"/>
    <col min="270" max="270" width="13.36328125" style="779" customWidth="1"/>
    <col min="271" max="271" width="3.6328125" style="779" customWidth="1"/>
    <col min="272" max="513" width="9" style="779"/>
    <col min="514" max="514" width="10.36328125" style="779" customWidth="1"/>
    <col min="515" max="515" width="18" style="779" customWidth="1"/>
    <col min="516" max="516" width="13.08984375" style="779" customWidth="1"/>
    <col min="517" max="517" width="10.90625" style="779" customWidth="1"/>
    <col min="518" max="525" width="9" style="779"/>
    <col min="526" max="526" width="13.36328125" style="779" customWidth="1"/>
    <col min="527" max="527" width="3.6328125" style="779" customWidth="1"/>
    <col min="528" max="769" width="9" style="779"/>
    <col min="770" max="770" width="10.36328125" style="779" customWidth="1"/>
    <col min="771" max="771" width="18" style="779" customWidth="1"/>
    <col min="772" max="772" width="13.08984375" style="779" customWidth="1"/>
    <col min="773" max="773" width="10.90625" style="779" customWidth="1"/>
    <col min="774" max="781" width="9" style="779"/>
    <col min="782" max="782" width="13.36328125" style="779" customWidth="1"/>
    <col min="783" max="783" width="3.6328125" style="779" customWidth="1"/>
    <col min="784" max="1025" width="9" style="779"/>
    <col min="1026" max="1026" width="10.36328125" style="779" customWidth="1"/>
    <col min="1027" max="1027" width="18" style="779" customWidth="1"/>
    <col min="1028" max="1028" width="13.08984375" style="779" customWidth="1"/>
    <col min="1029" max="1029" width="10.90625" style="779" customWidth="1"/>
    <col min="1030" max="1037" width="9" style="779"/>
    <col min="1038" max="1038" width="13.36328125" style="779" customWidth="1"/>
    <col min="1039" max="1039" width="3.6328125" style="779" customWidth="1"/>
    <col min="1040" max="1281" width="9" style="779"/>
    <col min="1282" max="1282" width="10.36328125" style="779" customWidth="1"/>
    <col min="1283" max="1283" width="18" style="779" customWidth="1"/>
    <col min="1284" max="1284" width="13.08984375" style="779" customWidth="1"/>
    <col min="1285" max="1285" width="10.90625" style="779" customWidth="1"/>
    <col min="1286" max="1293" width="9" style="779"/>
    <col min="1294" max="1294" width="13.36328125" style="779" customWidth="1"/>
    <col min="1295" max="1295" width="3.6328125" style="779" customWidth="1"/>
    <col min="1296" max="1537" width="9" style="779"/>
    <col min="1538" max="1538" width="10.36328125" style="779" customWidth="1"/>
    <col min="1539" max="1539" width="18" style="779" customWidth="1"/>
    <col min="1540" max="1540" width="13.08984375" style="779" customWidth="1"/>
    <col min="1541" max="1541" width="10.90625" style="779" customWidth="1"/>
    <col min="1542" max="1549" width="9" style="779"/>
    <col min="1550" max="1550" width="13.36328125" style="779" customWidth="1"/>
    <col min="1551" max="1551" width="3.6328125" style="779" customWidth="1"/>
    <col min="1552" max="1793" width="9" style="779"/>
    <col min="1794" max="1794" width="10.36328125" style="779" customWidth="1"/>
    <col min="1795" max="1795" width="18" style="779" customWidth="1"/>
    <col min="1796" max="1796" width="13.08984375" style="779" customWidth="1"/>
    <col min="1797" max="1797" width="10.90625" style="779" customWidth="1"/>
    <col min="1798" max="1805" width="9" style="779"/>
    <col min="1806" max="1806" width="13.36328125" style="779" customWidth="1"/>
    <col min="1807" max="1807" width="3.6328125" style="779" customWidth="1"/>
    <col min="1808" max="2049" width="9" style="779"/>
    <col min="2050" max="2050" width="10.36328125" style="779" customWidth="1"/>
    <col min="2051" max="2051" width="18" style="779" customWidth="1"/>
    <col min="2052" max="2052" width="13.08984375" style="779" customWidth="1"/>
    <col min="2053" max="2053" width="10.90625" style="779" customWidth="1"/>
    <col min="2054" max="2061" width="9" style="779"/>
    <col min="2062" max="2062" width="13.36328125" style="779" customWidth="1"/>
    <col min="2063" max="2063" width="3.6328125" style="779" customWidth="1"/>
    <col min="2064" max="2305" width="9" style="779"/>
    <col min="2306" max="2306" width="10.36328125" style="779" customWidth="1"/>
    <col min="2307" max="2307" width="18" style="779" customWidth="1"/>
    <col min="2308" max="2308" width="13.08984375" style="779" customWidth="1"/>
    <col min="2309" max="2309" width="10.90625" style="779" customWidth="1"/>
    <col min="2310" max="2317" width="9" style="779"/>
    <col min="2318" max="2318" width="13.36328125" style="779" customWidth="1"/>
    <col min="2319" max="2319" width="3.6328125" style="779" customWidth="1"/>
    <col min="2320" max="2561" width="9" style="779"/>
    <col min="2562" max="2562" width="10.36328125" style="779" customWidth="1"/>
    <col min="2563" max="2563" width="18" style="779" customWidth="1"/>
    <col min="2564" max="2564" width="13.08984375" style="779" customWidth="1"/>
    <col min="2565" max="2565" width="10.90625" style="779" customWidth="1"/>
    <col min="2566" max="2573" width="9" style="779"/>
    <col min="2574" max="2574" width="13.36328125" style="779" customWidth="1"/>
    <col min="2575" max="2575" width="3.6328125" style="779" customWidth="1"/>
    <col min="2576" max="2817" width="9" style="779"/>
    <col min="2818" max="2818" width="10.36328125" style="779" customWidth="1"/>
    <col min="2819" max="2819" width="18" style="779" customWidth="1"/>
    <col min="2820" max="2820" width="13.08984375" style="779" customWidth="1"/>
    <col min="2821" max="2821" width="10.90625" style="779" customWidth="1"/>
    <col min="2822" max="2829" width="9" style="779"/>
    <col min="2830" max="2830" width="13.36328125" style="779" customWidth="1"/>
    <col min="2831" max="2831" width="3.6328125" style="779" customWidth="1"/>
    <col min="2832" max="3073" width="9" style="779"/>
    <col min="3074" max="3074" width="10.36328125" style="779" customWidth="1"/>
    <col min="3075" max="3075" width="18" style="779" customWidth="1"/>
    <col min="3076" max="3076" width="13.08984375" style="779" customWidth="1"/>
    <col min="3077" max="3077" width="10.90625" style="779" customWidth="1"/>
    <col min="3078" max="3085" width="9" style="779"/>
    <col min="3086" max="3086" width="13.36328125" style="779" customWidth="1"/>
    <col min="3087" max="3087" width="3.6328125" style="779" customWidth="1"/>
    <col min="3088" max="3329" width="9" style="779"/>
    <col min="3330" max="3330" width="10.36328125" style="779" customWidth="1"/>
    <col min="3331" max="3331" width="18" style="779" customWidth="1"/>
    <col min="3332" max="3332" width="13.08984375" style="779" customWidth="1"/>
    <col min="3333" max="3333" width="10.90625" style="779" customWidth="1"/>
    <col min="3334" max="3341" width="9" style="779"/>
    <col min="3342" max="3342" width="13.36328125" style="779" customWidth="1"/>
    <col min="3343" max="3343" width="3.6328125" style="779" customWidth="1"/>
    <col min="3344" max="3585" width="9" style="779"/>
    <col min="3586" max="3586" width="10.36328125" style="779" customWidth="1"/>
    <col min="3587" max="3587" width="18" style="779" customWidth="1"/>
    <col min="3588" max="3588" width="13.08984375" style="779" customWidth="1"/>
    <col min="3589" max="3589" width="10.90625" style="779" customWidth="1"/>
    <col min="3590" max="3597" width="9" style="779"/>
    <col min="3598" max="3598" width="13.36328125" style="779" customWidth="1"/>
    <col min="3599" max="3599" width="3.6328125" style="779" customWidth="1"/>
    <col min="3600" max="3841" width="9" style="779"/>
    <col min="3842" max="3842" width="10.36328125" style="779" customWidth="1"/>
    <col min="3843" max="3843" width="18" style="779" customWidth="1"/>
    <col min="3844" max="3844" width="13.08984375" style="779" customWidth="1"/>
    <col min="3845" max="3845" width="10.90625" style="779" customWidth="1"/>
    <col min="3846" max="3853" width="9" style="779"/>
    <col min="3854" max="3854" width="13.36328125" style="779" customWidth="1"/>
    <col min="3855" max="3855" width="3.6328125" style="779" customWidth="1"/>
    <col min="3856" max="4097" width="9" style="779"/>
    <col min="4098" max="4098" width="10.36328125" style="779" customWidth="1"/>
    <col min="4099" max="4099" width="18" style="779" customWidth="1"/>
    <col min="4100" max="4100" width="13.08984375" style="779" customWidth="1"/>
    <col min="4101" max="4101" width="10.90625" style="779" customWidth="1"/>
    <col min="4102" max="4109" width="9" style="779"/>
    <col min="4110" max="4110" width="13.36328125" style="779" customWidth="1"/>
    <col min="4111" max="4111" width="3.6328125" style="779" customWidth="1"/>
    <col min="4112" max="4353" width="9" style="779"/>
    <col min="4354" max="4354" width="10.36328125" style="779" customWidth="1"/>
    <col min="4355" max="4355" width="18" style="779" customWidth="1"/>
    <col min="4356" max="4356" width="13.08984375" style="779" customWidth="1"/>
    <col min="4357" max="4357" width="10.90625" style="779" customWidth="1"/>
    <col min="4358" max="4365" width="9" style="779"/>
    <col min="4366" max="4366" width="13.36328125" style="779" customWidth="1"/>
    <col min="4367" max="4367" width="3.6328125" style="779" customWidth="1"/>
    <col min="4368" max="4609" width="9" style="779"/>
    <col min="4610" max="4610" width="10.36328125" style="779" customWidth="1"/>
    <col min="4611" max="4611" width="18" style="779" customWidth="1"/>
    <col min="4612" max="4612" width="13.08984375" style="779" customWidth="1"/>
    <col min="4613" max="4613" width="10.90625" style="779" customWidth="1"/>
    <col min="4614" max="4621" width="9" style="779"/>
    <col min="4622" max="4622" width="13.36328125" style="779" customWidth="1"/>
    <col min="4623" max="4623" width="3.6328125" style="779" customWidth="1"/>
    <col min="4624" max="4865" width="9" style="779"/>
    <col min="4866" max="4866" width="10.36328125" style="779" customWidth="1"/>
    <col min="4867" max="4867" width="18" style="779" customWidth="1"/>
    <col min="4868" max="4868" width="13.08984375" style="779" customWidth="1"/>
    <col min="4869" max="4869" width="10.90625" style="779" customWidth="1"/>
    <col min="4870" max="4877" width="9" style="779"/>
    <col min="4878" max="4878" width="13.36328125" style="779" customWidth="1"/>
    <col min="4879" max="4879" width="3.6328125" style="779" customWidth="1"/>
    <col min="4880" max="5121" width="9" style="779"/>
    <col min="5122" max="5122" width="10.36328125" style="779" customWidth="1"/>
    <col min="5123" max="5123" width="18" style="779" customWidth="1"/>
    <col min="5124" max="5124" width="13.08984375" style="779" customWidth="1"/>
    <col min="5125" max="5125" width="10.90625" style="779" customWidth="1"/>
    <col min="5126" max="5133" width="9" style="779"/>
    <col min="5134" max="5134" width="13.36328125" style="779" customWidth="1"/>
    <col min="5135" max="5135" width="3.6328125" style="779" customWidth="1"/>
    <col min="5136" max="5377" width="9" style="779"/>
    <col min="5378" max="5378" width="10.36328125" style="779" customWidth="1"/>
    <col min="5379" max="5379" width="18" style="779" customWidth="1"/>
    <col min="5380" max="5380" width="13.08984375" style="779" customWidth="1"/>
    <col min="5381" max="5381" width="10.90625" style="779" customWidth="1"/>
    <col min="5382" max="5389" width="9" style="779"/>
    <col min="5390" max="5390" width="13.36328125" style="779" customWidth="1"/>
    <col min="5391" max="5391" width="3.6328125" style="779" customWidth="1"/>
    <col min="5392" max="5633" width="9" style="779"/>
    <col min="5634" max="5634" width="10.36328125" style="779" customWidth="1"/>
    <col min="5635" max="5635" width="18" style="779" customWidth="1"/>
    <col min="5636" max="5636" width="13.08984375" style="779" customWidth="1"/>
    <col min="5637" max="5637" width="10.90625" style="779" customWidth="1"/>
    <col min="5638" max="5645" width="9" style="779"/>
    <col min="5646" max="5646" width="13.36328125" style="779" customWidth="1"/>
    <col min="5647" max="5647" width="3.6328125" style="779" customWidth="1"/>
    <col min="5648" max="5889" width="9" style="779"/>
    <col min="5890" max="5890" width="10.36328125" style="779" customWidth="1"/>
    <col min="5891" max="5891" width="18" style="779" customWidth="1"/>
    <col min="5892" max="5892" width="13.08984375" style="779" customWidth="1"/>
    <col min="5893" max="5893" width="10.90625" style="779" customWidth="1"/>
    <col min="5894" max="5901" width="9" style="779"/>
    <col min="5902" max="5902" width="13.36328125" style="779" customWidth="1"/>
    <col min="5903" max="5903" width="3.6328125" style="779" customWidth="1"/>
    <col min="5904" max="6145" width="9" style="779"/>
    <col min="6146" max="6146" width="10.36328125" style="779" customWidth="1"/>
    <col min="6147" max="6147" width="18" style="779" customWidth="1"/>
    <col min="6148" max="6148" width="13.08984375" style="779" customWidth="1"/>
    <col min="6149" max="6149" width="10.90625" style="779" customWidth="1"/>
    <col min="6150" max="6157" width="9" style="779"/>
    <col min="6158" max="6158" width="13.36328125" style="779" customWidth="1"/>
    <col min="6159" max="6159" width="3.6328125" style="779" customWidth="1"/>
    <col min="6160" max="6401" width="9" style="779"/>
    <col min="6402" max="6402" width="10.36328125" style="779" customWidth="1"/>
    <col min="6403" max="6403" width="18" style="779" customWidth="1"/>
    <col min="6404" max="6404" width="13.08984375" style="779" customWidth="1"/>
    <col min="6405" max="6405" width="10.90625" style="779" customWidth="1"/>
    <col min="6406" max="6413" width="9" style="779"/>
    <col min="6414" max="6414" width="13.36328125" style="779" customWidth="1"/>
    <col min="6415" max="6415" width="3.6328125" style="779" customWidth="1"/>
    <col min="6416" max="6657" width="9" style="779"/>
    <col min="6658" max="6658" width="10.36328125" style="779" customWidth="1"/>
    <col min="6659" max="6659" width="18" style="779" customWidth="1"/>
    <col min="6660" max="6660" width="13.08984375" style="779" customWidth="1"/>
    <col min="6661" max="6661" width="10.90625" style="779" customWidth="1"/>
    <col min="6662" max="6669" width="9" style="779"/>
    <col min="6670" max="6670" width="13.36328125" style="779" customWidth="1"/>
    <col min="6671" max="6671" width="3.6328125" style="779" customWidth="1"/>
    <col min="6672" max="6913" width="9" style="779"/>
    <col min="6914" max="6914" width="10.36328125" style="779" customWidth="1"/>
    <col min="6915" max="6915" width="18" style="779" customWidth="1"/>
    <col min="6916" max="6916" width="13.08984375" style="779" customWidth="1"/>
    <col min="6917" max="6917" width="10.90625" style="779" customWidth="1"/>
    <col min="6918" max="6925" width="9" style="779"/>
    <col min="6926" max="6926" width="13.36328125" style="779" customWidth="1"/>
    <col min="6927" max="6927" width="3.6328125" style="779" customWidth="1"/>
    <col min="6928" max="7169" width="9" style="779"/>
    <col min="7170" max="7170" width="10.36328125" style="779" customWidth="1"/>
    <col min="7171" max="7171" width="18" style="779" customWidth="1"/>
    <col min="7172" max="7172" width="13.08984375" style="779" customWidth="1"/>
    <col min="7173" max="7173" width="10.90625" style="779" customWidth="1"/>
    <col min="7174" max="7181" width="9" style="779"/>
    <col min="7182" max="7182" width="13.36328125" style="779" customWidth="1"/>
    <col min="7183" max="7183" width="3.6328125" style="779" customWidth="1"/>
    <col min="7184" max="7425" width="9" style="779"/>
    <col min="7426" max="7426" width="10.36328125" style="779" customWidth="1"/>
    <col min="7427" max="7427" width="18" style="779" customWidth="1"/>
    <col min="7428" max="7428" width="13.08984375" style="779" customWidth="1"/>
    <col min="7429" max="7429" width="10.90625" style="779" customWidth="1"/>
    <col min="7430" max="7437" width="9" style="779"/>
    <col min="7438" max="7438" width="13.36328125" style="779" customWidth="1"/>
    <col min="7439" max="7439" width="3.6328125" style="779" customWidth="1"/>
    <col min="7440" max="7681" width="9" style="779"/>
    <col min="7682" max="7682" width="10.36328125" style="779" customWidth="1"/>
    <col min="7683" max="7683" width="18" style="779" customWidth="1"/>
    <col min="7684" max="7684" width="13.08984375" style="779" customWidth="1"/>
    <col min="7685" max="7685" width="10.90625" style="779" customWidth="1"/>
    <col min="7686" max="7693" width="9" style="779"/>
    <col min="7694" max="7694" width="13.36328125" style="779" customWidth="1"/>
    <col min="7695" max="7695" width="3.6328125" style="779" customWidth="1"/>
    <col min="7696" max="7937" width="9" style="779"/>
    <col min="7938" max="7938" width="10.36328125" style="779" customWidth="1"/>
    <col min="7939" max="7939" width="18" style="779" customWidth="1"/>
    <col min="7940" max="7940" width="13.08984375" style="779" customWidth="1"/>
    <col min="7941" max="7941" width="10.90625" style="779" customWidth="1"/>
    <col min="7942" max="7949" width="9" style="779"/>
    <col min="7950" max="7950" width="13.36328125" style="779" customWidth="1"/>
    <col min="7951" max="7951" width="3.6328125" style="779" customWidth="1"/>
    <col min="7952" max="8193" width="9" style="779"/>
    <col min="8194" max="8194" width="10.36328125" style="779" customWidth="1"/>
    <col min="8195" max="8195" width="18" style="779" customWidth="1"/>
    <col min="8196" max="8196" width="13.08984375" style="779" customWidth="1"/>
    <col min="8197" max="8197" width="10.90625" style="779" customWidth="1"/>
    <col min="8198" max="8205" width="9" style="779"/>
    <col min="8206" max="8206" width="13.36328125" style="779" customWidth="1"/>
    <col min="8207" max="8207" width="3.6328125" style="779" customWidth="1"/>
    <col min="8208" max="8449" width="9" style="779"/>
    <col min="8450" max="8450" width="10.36328125" style="779" customWidth="1"/>
    <col min="8451" max="8451" width="18" style="779" customWidth="1"/>
    <col min="8452" max="8452" width="13.08984375" style="779" customWidth="1"/>
    <col min="8453" max="8453" width="10.90625" style="779" customWidth="1"/>
    <col min="8454" max="8461" width="9" style="779"/>
    <col min="8462" max="8462" width="13.36328125" style="779" customWidth="1"/>
    <col min="8463" max="8463" width="3.6328125" style="779" customWidth="1"/>
    <col min="8464" max="8705" width="9" style="779"/>
    <col min="8706" max="8706" width="10.36328125" style="779" customWidth="1"/>
    <col min="8707" max="8707" width="18" style="779" customWidth="1"/>
    <col min="8708" max="8708" width="13.08984375" style="779" customWidth="1"/>
    <col min="8709" max="8709" width="10.90625" style="779" customWidth="1"/>
    <col min="8710" max="8717" width="9" style="779"/>
    <col min="8718" max="8718" width="13.36328125" style="779" customWidth="1"/>
    <col min="8719" max="8719" width="3.6328125" style="779" customWidth="1"/>
    <col min="8720" max="8961" width="9" style="779"/>
    <col min="8962" max="8962" width="10.36328125" style="779" customWidth="1"/>
    <col min="8963" max="8963" width="18" style="779" customWidth="1"/>
    <col min="8964" max="8964" width="13.08984375" style="779" customWidth="1"/>
    <col min="8965" max="8965" width="10.90625" style="779" customWidth="1"/>
    <col min="8966" max="8973" width="9" style="779"/>
    <col min="8974" max="8974" width="13.36328125" style="779" customWidth="1"/>
    <col min="8975" max="8975" width="3.6328125" style="779" customWidth="1"/>
    <col min="8976" max="9217" width="9" style="779"/>
    <col min="9218" max="9218" width="10.36328125" style="779" customWidth="1"/>
    <col min="9219" max="9219" width="18" style="779" customWidth="1"/>
    <col min="9220" max="9220" width="13.08984375" style="779" customWidth="1"/>
    <col min="9221" max="9221" width="10.90625" style="779" customWidth="1"/>
    <col min="9222" max="9229" width="9" style="779"/>
    <col min="9230" max="9230" width="13.36328125" style="779" customWidth="1"/>
    <col min="9231" max="9231" width="3.6328125" style="779" customWidth="1"/>
    <col min="9232" max="9473" width="9" style="779"/>
    <col min="9474" max="9474" width="10.36328125" style="779" customWidth="1"/>
    <col min="9475" max="9475" width="18" style="779" customWidth="1"/>
    <col min="9476" max="9476" width="13.08984375" style="779" customWidth="1"/>
    <col min="9477" max="9477" width="10.90625" style="779" customWidth="1"/>
    <col min="9478" max="9485" width="9" style="779"/>
    <col min="9486" max="9486" width="13.36328125" style="779" customWidth="1"/>
    <col min="9487" max="9487" width="3.6328125" style="779" customWidth="1"/>
    <col min="9488" max="9729" width="9" style="779"/>
    <col min="9730" max="9730" width="10.36328125" style="779" customWidth="1"/>
    <col min="9731" max="9731" width="18" style="779" customWidth="1"/>
    <col min="9732" max="9732" width="13.08984375" style="779" customWidth="1"/>
    <col min="9733" max="9733" width="10.90625" style="779" customWidth="1"/>
    <col min="9734" max="9741" width="9" style="779"/>
    <col min="9742" max="9742" width="13.36328125" style="779" customWidth="1"/>
    <col min="9743" max="9743" width="3.6328125" style="779" customWidth="1"/>
    <col min="9744" max="9985" width="9" style="779"/>
    <col min="9986" max="9986" width="10.36328125" style="779" customWidth="1"/>
    <col min="9987" max="9987" width="18" style="779" customWidth="1"/>
    <col min="9988" max="9988" width="13.08984375" style="779" customWidth="1"/>
    <col min="9989" max="9989" width="10.90625" style="779" customWidth="1"/>
    <col min="9990" max="9997" width="9" style="779"/>
    <col min="9998" max="9998" width="13.36328125" style="779" customWidth="1"/>
    <col min="9999" max="9999" width="3.6328125" style="779" customWidth="1"/>
    <col min="10000" max="10241" width="9" style="779"/>
    <col min="10242" max="10242" width="10.36328125" style="779" customWidth="1"/>
    <col min="10243" max="10243" width="18" style="779" customWidth="1"/>
    <col min="10244" max="10244" width="13.08984375" style="779" customWidth="1"/>
    <col min="10245" max="10245" width="10.90625" style="779" customWidth="1"/>
    <col min="10246" max="10253" width="9" style="779"/>
    <col min="10254" max="10254" width="13.36328125" style="779" customWidth="1"/>
    <col min="10255" max="10255" width="3.6328125" style="779" customWidth="1"/>
    <col min="10256" max="10497" width="9" style="779"/>
    <col min="10498" max="10498" width="10.36328125" style="779" customWidth="1"/>
    <col min="10499" max="10499" width="18" style="779" customWidth="1"/>
    <col min="10500" max="10500" width="13.08984375" style="779" customWidth="1"/>
    <col min="10501" max="10501" width="10.90625" style="779" customWidth="1"/>
    <col min="10502" max="10509" width="9" style="779"/>
    <col min="10510" max="10510" width="13.36328125" style="779" customWidth="1"/>
    <col min="10511" max="10511" width="3.6328125" style="779" customWidth="1"/>
    <col min="10512" max="10753" width="9" style="779"/>
    <col min="10754" max="10754" width="10.36328125" style="779" customWidth="1"/>
    <col min="10755" max="10755" width="18" style="779" customWidth="1"/>
    <col min="10756" max="10756" width="13.08984375" style="779" customWidth="1"/>
    <col min="10757" max="10757" width="10.90625" style="779" customWidth="1"/>
    <col min="10758" max="10765" width="9" style="779"/>
    <col min="10766" max="10766" width="13.36328125" style="779" customWidth="1"/>
    <col min="10767" max="10767" width="3.6328125" style="779" customWidth="1"/>
    <col min="10768" max="11009" width="9" style="779"/>
    <col min="11010" max="11010" width="10.36328125" style="779" customWidth="1"/>
    <col min="11011" max="11011" width="18" style="779" customWidth="1"/>
    <col min="11012" max="11012" width="13.08984375" style="779" customWidth="1"/>
    <col min="11013" max="11013" width="10.90625" style="779" customWidth="1"/>
    <col min="11014" max="11021" width="9" style="779"/>
    <col min="11022" max="11022" width="13.36328125" style="779" customWidth="1"/>
    <col min="11023" max="11023" width="3.6328125" style="779" customWidth="1"/>
    <col min="11024" max="11265" width="9" style="779"/>
    <col min="11266" max="11266" width="10.36328125" style="779" customWidth="1"/>
    <col min="11267" max="11267" width="18" style="779" customWidth="1"/>
    <col min="11268" max="11268" width="13.08984375" style="779" customWidth="1"/>
    <col min="11269" max="11269" width="10.90625" style="779" customWidth="1"/>
    <col min="11270" max="11277" width="9" style="779"/>
    <col min="11278" max="11278" width="13.36328125" style="779" customWidth="1"/>
    <col min="11279" max="11279" width="3.6328125" style="779" customWidth="1"/>
    <col min="11280" max="11521" width="9" style="779"/>
    <col min="11522" max="11522" width="10.36328125" style="779" customWidth="1"/>
    <col min="11523" max="11523" width="18" style="779" customWidth="1"/>
    <col min="11524" max="11524" width="13.08984375" style="779" customWidth="1"/>
    <col min="11525" max="11525" width="10.90625" style="779" customWidth="1"/>
    <col min="11526" max="11533" width="9" style="779"/>
    <col min="11534" max="11534" width="13.36328125" style="779" customWidth="1"/>
    <col min="11535" max="11535" width="3.6328125" style="779" customWidth="1"/>
    <col min="11536" max="11777" width="9" style="779"/>
    <col min="11778" max="11778" width="10.36328125" style="779" customWidth="1"/>
    <col min="11779" max="11779" width="18" style="779" customWidth="1"/>
    <col min="11780" max="11780" width="13.08984375" style="779" customWidth="1"/>
    <col min="11781" max="11781" width="10.90625" style="779" customWidth="1"/>
    <col min="11782" max="11789" width="9" style="779"/>
    <col min="11790" max="11790" width="13.36328125" style="779" customWidth="1"/>
    <col min="11791" max="11791" width="3.6328125" style="779" customWidth="1"/>
    <col min="11792" max="12033" width="9" style="779"/>
    <col min="12034" max="12034" width="10.36328125" style="779" customWidth="1"/>
    <col min="12035" max="12035" width="18" style="779" customWidth="1"/>
    <col min="12036" max="12036" width="13.08984375" style="779" customWidth="1"/>
    <col min="12037" max="12037" width="10.90625" style="779" customWidth="1"/>
    <col min="12038" max="12045" width="9" style="779"/>
    <col min="12046" max="12046" width="13.36328125" style="779" customWidth="1"/>
    <col min="12047" max="12047" width="3.6328125" style="779" customWidth="1"/>
    <col min="12048" max="12289" width="9" style="779"/>
    <col min="12290" max="12290" width="10.36328125" style="779" customWidth="1"/>
    <col min="12291" max="12291" width="18" style="779" customWidth="1"/>
    <col min="12292" max="12292" width="13.08984375" style="779" customWidth="1"/>
    <col min="12293" max="12293" width="10.90625" style="779" customWidth="1"/>
    <col min="12294" max="12301" width="9" style="779"/>
    <col min="12302" max="12302" width="13.36328125" style="779" customWidth="1"/>
    <col min="12303" max="12303" width="3.6328125" style="779" customWidth="1"/>
    <col min="12304" max="12545" width="9" style="779"/>
    <col min="12546" max="12546" width="10.36328125" style="779" customWidth="1"/>
    <col min="12547" max="12547" width="18" style="779" customWidth="1"/>
    <col min="12548" max="12548" width="13.08984375" style="779" customWidth="1"/>
    <col min="12549" max="12549" width="10.90625" style="779" customWidth="1"/>
    <col min="12550" max="12557" width="9" style="779"/>
    <col min="12558" max="12558" width="13.36328125" style="779" customWidth="1"/>
    <col min="12559" max="12559" width="3.6328125" style="779" customWidth="1"/>
    <col min="12560" max="12801" width="9" style="779"/>
    <col min="12802" max="12802" width="10.36328125" style="779" customWidth="1"/>
    <col min="12803" max="12803" width="18" style="779" customWidth="1"/>
    <col min="12804" max="12804" width="13.08984375" style="779" customWidth="1"/>
    <col min="12805" max="12805" width="10.90625" style="779" customWidth="1"/>
    <col min="12806" max="12813" width="9" style="779"/>
    <col min="12814" max="12814" width="13.36328125" style="779" customWidth="1"/>
    <col min="12815" max="12815" width="3.6328125" style="779" customWidth="1"/>
    <col min="12816" max="13057" width="9" style="779"/>
    <col min="13058" max="13058" width="10.36328125" style="779" customWidth="1"/>
    <col min="13059" max="13059" width="18" style="779" customWidth="1"/>
    <col min="13060" max="13060" width="13.08984375" style="779" customWidth="1"/>
    <col min="13061" max="13061" width="10.90625" style="779" customWidth="1"/>
    <col min="13062" max="13069" width="9" style="779"/>
    <col min="13070" max="13070" width="13.36328125" style="779" customWidth="1"/>
    <col min="13071" max="13071" width="3.6328125" style="779" customWidth="1"/>
    <col min="13072" max="13313" width="9" style="779"/>
    <col min="13314" max="13314" width="10.36328125" style="779" customWidth="1"/>
    <col min="13315" max="13315" width="18" style="779" customWidth="1"/>
    <col min="13316" max="13316" width="13.08984375" style="779" customWidth="1"/>
    <col min="13317" max="13317" width="10.90625" style="779" customWidth="1"/>
    <col min="13318" max="13325" width="9" style="779"/>
    <col min="13326" max="13326" width="13.36328125" style="779" customWidth="1"/>
    <col min="13327" max="13327" width="3.6328125" style="779" customWidth="1"/>
    <col min="13328" max="13569" width="9" style="779"/>
    <col min="13570" max="13570" width="10.36328125" style="779" customWidth="1"/>
    <col min="13571" max="13571" width="18" style="779" customWidth="1"/>
    <col min="13572" max="13572" width="13.08984375" style="779" customWidth="1"/>
    <col min="13573" max="13573" width="10.90625" style="779" customWidth="1"/>
    <col min="13574" max="13581" width="9" style="779"/>
    <col min="13582" max="13582" width="13.36328125" style="779" customWidth="1"/>
    <col min="13583" max="13583" width="3.6328125" style="779" customWidth="1"/>
    <col min="13584" max="13825" width="9" style="779"/>
    <col min="13826" max="13826" width="10.36328125" style="779" customWidth="1"/>
    <col min="13827" max="13827" width="18" style="779" customWidth="1"/>
    <col min="13828" max="13828" width="13.08984375" style="779" customWidth="1"/>
    <col min="13829" max="13829" width="10.90625" style="779" customWidth="1"/>
    <col min="13830" max="13837" width="9" style="779"/>
    <col min="13838" max="13838" width="13.36328125" style="779" customWidth="1"/>
    <col min="13839" max="13839" width="3.6328125" style="779" customWidth="1"/>
    <col min="13840" max="14081" width="9" style="779"/>
    <col min="14082" max="14082" width="10.36328125" style="779" customWidth="1"/>
    <col min="14083" max="14083" width="18" style="779" customWidth="1"/>
    <col min="14084" max="14084" width="13.08984375" style="779" customWidth="1"/>
    <col min="14085" max="14085" width="10.90625" style="779" customWidth="1"/>
    <col min="14086" max="14093" width="9" style="779"/>
    <col min="14094" max="14094" width="13.36328125" style="779" customWidth="1"/>
    <col min="14095" max="14095" width="3.6328125" style="779" customWidth="1"/>
    <col min="14096" max="14337" width="9" style="779"/>
    <col min="14338" max="14338" width="10.36328125" style="779" customWidth="1"/>
    <col min="14339" max="14339" width="18" style="779" customWidth="1"/>
    <col min="14340" max="14340" width="13.08984375" style="779" customWidth="1"/>
    <col min="14341" max="14341" width="10.90625" style="779" customWidth="1"/>
    <col min="14342" max="14349" width="9" style="779"/>
    <col min="14350" max="14350" width="13.36328125" style="779" customWidth="1"/>
    <col min="14351" max="14351" width="3.6328125" style="779" customWidth="1"/>
    <col min="14352" max="14593" width="9" style="779"/>
    <col min="14594" max="14594" width="10.36328125" style="779" customWidth="1"/>
    <col min="14595" max="14595" width="18" style="779" customWidth="1"/>
    <col min="14596" max="14596" width="13.08984375" style="779" customWidth="1"/>
    <col min="14597" max="14597" width="10.90625" style="779" customWidth="1"/>
    <col min="14598" max="14605" width="9" style="779"/>
    <col min="14606" max="14606" width="13.36328125" style="779" customWidth="1"/>
    <col min="14607" max="14607" width="3.6328125" style="779" customWidth="1"/>
    <col min="14608" max="14849" width="9" style="779"/>
    <col min="14850" max="14850" width="10.36328125" style="779" customWidth="1"/>
    <col min="14851" max="14851" width="18" style="779" customWidth="1"/>
    <col min="14852" max="14852" width="13.08984375" style="779" customWidth="1"/>
    <col min="14853" max="14853" width="10.90625" style="779" customWidth="1"/>
    <col min="14854" max="14861" width="9" style="779"/>
    <col min="14862" max="14862" width="13.36328125" style="779" customWidth="1"/>
    <col min="14863" max="14863" width="3.6328125" style="779" customWidth="1"/>
    <col min="14864" max="15105" width="9" style="779"/>
    <col min="15106" max="15106" width="10.36328125" style="779" customWidth="1"/>
    <col min="15107" max="15107" width="18" style="779" customWidth="1"/>
    <col min="15108" max="15108" width="13.08984375" style="779" customWidth="1"/>
    <col min="15109" max="15109" width="10.90625" style="779" customWidth="1"/>
    <col min="15110" max="15117" width="9" style="779"/>
    <col min="15118" max="15118" width="13.36328125" style="779" customWidth="1"/>
    <col min="15119" max="15119" width="3.6328125" style="779" customWidth="1"/>
    <col min="15120" max="15361" width="9" style="779"/>
    <col min="15362" max="15362" width="10.36328125" style="779" customWidth="1"/>
    <col min="15363" max="15363" width="18" style="779" customWidth="1"/>
    <col min="15364" max="15364" width="13.08984375" style="779" customWidth="1"/>
    <col min="15365" max="15365" width="10.90625" style="779" customWidth="1"/>
    <col min="15366" max="15373" width="9" style="779"/>
    <col min="15374" max="15374" width="13.36328125" style="779" customWidth="1"/>
    <col min="15375" max="15375" width="3.6328125" style="779" customWidth="1"/>
    <col min="15376" max="15617" width="9" style="779"/>
    <col min="15618" max="15618" width="10.36328125" style="779" customWidth="1"/>
    <col min="15619" max="15619" width="18" style="779" customWidth="1"/>
    <col min="15620" max="15620" width="13.08984375" style="779" customWidth="1"/>
    <col min="15621" max="15621" width="10.90625" style="779" customWidth="1"/>
    <col min="15622" max="15629" width="9" style="779"/>
    <col min="15630" max="15630" width="13.36328125" style="779" customWidth="1"/>
    <col min="15631" max="15631" width="3.6328125" style="779" customWidth="1"/>
    <col min="15632" max="15873" width="9" style="779"/>
    <col min="15874" max="15874" width="10.36328125" style="779" customWidth="1"/>
    <col min="15875" max="15875" width="18" style="779" customWidth="1"/>
    <col min="15876" max="15876" width="13.08984375" style="779" customWidth="1"/>
    <col min="15877" max="15877" width="10.90625" style="779" customWidth="1"/>
    <col min="15878" max="15885" width="9" style="779"/>
    <col min="15886" max="15886" width="13.36328125" style="779" customWidth="1"/>
    <col min="15887" max="15887" width="3.6328125" style="779" customWidth="1"/>
    <col min="15888" max="16129" width="9" style="779"/>
    <col min="16130" max="16130" width="10.36328125" style="779" customWidth="1"/>
    <col min="16131" max="16131" width="18" style="779" customWidth="1"/>
    <col min="16132" max="16132" width="13.08984375" style="779" customWidth="1"/>
    <col min="16133" max="16133" width="10.90625" style="779" customWidth="1"/>
    <col min="16134" max="16141" width="9" style="779"/>
    <col min="16142" max="16142" width="13.36328125" style="779" customWidth="1"/>
    <col min="16143" max="16143" width="3.6328125" style="779" customWidth="1"/>
    <col min="16144" max="16384" width="9" style="779"/>
  </cols>
  <sheetData>
    <row r="1" spans="1:17" ht="18">
      <c r="A1" s="777"/>
      <c r="B1" s="777"/>
      <c r="C1" s="777"/>
      <c r="D1" s="777"/>
      <c r="E1" s="777"/>
      <c r="F1" s="778"/>
      <c r="G1" s="777"/>
      <c r="H1" s="777"/>
      <c r="I1" s="777"/>
      <c r="J1" s="777"/>
      <c r="K1" s="777"/>
      <c r="L1" s="777"/>
      <c r="M1" s="777"/>
      <c r="N1" s="777"/>
      <c r="O1" s="778"/>
    </row>
    <row r="2" spans="1:17" ht="19.5">
      <c r="A2" s="1999" t="s">
        <v>6653</v>
      </c>
      <c r="B2" s="2000"/>
      <c r="C2" s="2000"/>
      <c r="D2" s="2000"/>
      <c r="E2" s="2000"/>
      <c r="F2" s="2000"/>
      <c r="G2" s="2000"/>
      <c r="H2" s="2000"/>
      <c r="I2" s="2000"/>
      <c r="J2" s="780"/>
      <c r="K2" s="781"/>
      <c r="L2" s="782"/>
      <c r="M2" s="783"/>
      <c r="N2" s="783"/>
      <c r="O2" s="778"/>
    </row>
    <row r="3" spans="1:17" ht="18">
      <c r="A3" s="778"/>
      <c r="B3" s="778"/>
      <c r="C3" s="778"/>
      <c r="D3" s="778"/>
      <c r="E3" s="778"/>
      <c r="F3" s="777"/>
      <c r="G3" s="777"/>
      <c r="H3" s="777"/>
      <c r="I3" s="777"/>
      <c r="J3" s="777"/>
      <c r="K3" s="777"/>
      <c r="L3" s="777"/>
      <c r="M3" s="777"/>
      <c r="N3" s="777"/>
      <c r="O3" s="778"/>
    </row>
    <row r="4" spans="1:17" s="789" customFormat="1">
      <c r="A4" s="784"/>
      <c r="B4" s="785" t="s">
        <v>6637</v>
      </c>
      <c r="C4" s="785"/>
      <c r="D4" s="785"/>
      <c r="E4" s="785"/>
      <c r="F4" s="2001"/>
      <c r="G4" s="2001"/>
      <c r="H4" s="2001"/>
      <c r="I4" s="2001"/>
      <c r="J4" s="786"/>
      <c r="K4" s="787" t="s">
        <v>6654</v>
      </c>
      <c r="L4" s="788"/>
      <c r="M4" s="787"/>
      <c r="N4" s="787"/>
      <c r="O4" s="452"/>
      <c r="P4" s="452"/>
    </row>
    <row r="5" spans="1:17" s="789" customFormat="1" ht="18">
      <c r="A5" s="784"/>
      <c r="B5" s="784"/>
      <c r="C5" s="784"/>
      <c r="D5" s="784"/>
      <c r="E5" s="784"/>
      <c r="F5" s="786"/>
      <c r="G5" s="786"/>
      <c r="H5" s="786"/>
      <c r="I5" s="786"/>
      <c r="J5" s="786"/>
      <c r="K5" s="452"/>
      <c r="L5" s="452"/>
      <c r="M5" s="452"/>
      <c r="N5" s="790"/>
      <c r="O5" s="790"/>
      <c r="P5" s="791"/>
      <c r="Q5" s="792"/>
    </row>
    <row r="6" spans="1:17" s="789" customFormat="1" ht="18">
      <c r="A6" s="784"/>
      <c r="B6" s="785" t="s">
        <v>6638</v>
      </c>
      <c r="C6" s="785"/>
      <c r="D6" s="785"/>
      <c r="E6" s="785"/>
      <c r="F6" s="2001"/>
      <c r="G6" s="2001"/>
      <c r="H6" s="2001"/>
      <c r="I6" s="2001"/>
      <c r="J6" s="786"/>
      <c r="K6" s="787" t="s">
        <v>6655</v>
      </c>
      <c r="L6" s="793"/>
      <c r="M6" s="794"/>
      <c r="N6" s="795"/>
      <c r="O6" s="790"/>
      <c r="P6" s="791"/>
      <c r="Q6" s="796"/>
    </row>
    <row r="7" spans="1:17" ht="18">
      <c r="A7" s="778"/>
      <c r="B7" s="778"/>
      <c r="C7" s="778"/>
      <c r="D7" s="778"/>
      <c r="E7" s="778"/>
      <c r="F7" s="778"/>
      <c r="G7" s="778"/>
      <c r="H7" s="778"/>
      <c r="I7" s="778"/>
      <c r="J7" s="778"/>
      <c r="K7" s="778"/>
      <c r="L7" s="778"/>
      <c r="M7" s="778"/>
      <c r="N7" s="778"/>
      <c r="O7" s="778"/>
    </row>
    <row r="8" spans="1:17" ht="18">
      <c r="A8" s="2002" t="s">
        <v>6656</v>
      </c>
      <c r="B8" s="2003"/>
      <c r="C8" s="2003"/>
      <c r="D8" s="797"/>
      <c r="E8" s="798"/>
      <c r="F8" s="2008"/>
      <c r="G8" s="2009"/>
      <c r="H8" s="2010"/>
      <c r="I8" s="2010"/>
      <c r="J8" s="2010"/>
      <c r="K8" s="2010"/>
      <c r="L8" s="2010"/>
      <c r="M8" s="2010"/>
      <c r="N8" s="2010"/>
      <c r="O8" s="2011"/>
    </row>
    <row r="9" spans="1:17" ht="18">
      <c r="A9" s="2004"/>
      <c r="B9" s="2005"/>
      <c r="C9" s="2005"/>
      <c r="D9" s="799"/>
      <c r="E9" s="800"/>
      <c r="F9" s="2008"/>
      <c r="G9" s="2009"/>
      <c r="H9" s="2010"/>
      <c r="I9" s="2010"/>
      <c r="J9" s="2010"/>
      <c r="K9" s="2010"/>
      <c r="L9" s="2010"/>
      <c r="M9" s="2010"/>
      <c r="N9" s="2010"/>
      <c r="O9" s="2011"/>
    </row>
    <row r="10" spans="1:17" ht="18">
      <c r="A10" s="2004"/>
      <c r="B10" s="2005"/>
      <c r="C10" s="2005"/>
      <c r="D10" s="801" t="s">
        <v>6657</v>
      </c>
      <c r="E10" s="802" t="s">
        <v>6658</v>
      </c>
      <c r="F10" s="2008"/>
      <c r="G10" s="2009"/>
      <c r="H10" s="2010"/>
      <c r="I10" s="2010"/>
      <c r="J10" s="2010"/>
      <c r="K10" s="2010"/>
      <c r="L10" s="2010"/>
      <c r="M10" s="2010"/>
      <c r="N10" s="2010"/>
      <c r="O10" s="2011"/>
    </row>
    <row r="11" spans="1:17" ht="13.5" customHeight="1">
      <c r="A11" s="2004"/>
      <c r="B11" s="2005"/>
      <c r="C11" s="2005"/>
      <c r="D11" s="799"/>
      <c r="E11" s="800"/>
      <c r="F11" s="2008"/>
      <c r="G11" s="2009"/>
      <c r="H11" s="2010"/>
      <c r="I11" s="2010"/>
      <c r="J11" s="2010"/>
      <c r="K11" s="2010"/>
      <c r="L11" s="2010"/>
      <c r="M11" s="2010"/>
      <c r="N11" s="2010"/>
      <c r="O11" s="2011"/>
    </row>
    <row r="12" spans="1:17" ht="15.75" customHeight="1">
      <c r="A12" s="2006"/>
      <c r="B12" s="2007"/>
      <c r="C12" s="2007"/>
      <c r="D12" s="803"/>
      <c r="E12" s="804"/>
      <c r="F12" s="2008"/>
      <c r="G12" s="2009"/>
      <c r="H12" s="2010"/>
      <c r="I12" s="2010"/>
      <c r="J12" s="2010"/>
      <c r="K12" s="2010"/>
      <c r="L12" s="2010"/>
      <c r="M12" s="2010"/>
      <c r="N12" s="2010"/>
      <c r="O12" s="2011"/>
    </row>
    <row r="13" spans="1:17" ht="13.5" customHeight="1">
      <c r="A13" s="2012" t="s">
        <v>6659</v>
      </c>
      <c r="B13" s="2013" t="s">
        <v>6660</v>
      </c>
      <c r="C13" s="2015"/>
      <c r="D13" s="2015"/>
      <c r="E13" s="2017"/>
      <c r="F13" s="2008"/>
      <c r="G13" s="2023"/>
      <c r="H13" s="2024"/>
      <c r="I13" s="2024"/>
      <c r="J13" s="2024"/>
      <c r="K13" s="2024"/>
      <c r="L13" s="2024"/>
      <c r="M13" s="2024"/>
      <c r="N13" s="2024"/>
      <c r="O13" s="2025"/>
    </row>
    <row r="14" spans="1:17" ht="13.5" customHeight="1">
      <c r="A14" s="2012"/>
      <c r="B14" s="2014"/>
      <c r="C14" s="2016"/>
      <c r="D14" s="2016"/>
      <c r="E14" s="2018"/>
      <c r="F14" s="2008"/>
      <c r="G14" s="2026"/>
      <c r="H14" s="2027"/>
      <c r="I14" s="2027"/>
      <c r="J14" s="2027"/>
      <c r="K14" s="2027"/>
      <c r="L14" s="2027"/>
      <c r="M14" s="2027"/>
      <c r="N14" s="2027"/>
      <c r="O14" s="2028"/>
    </row>
    <row r="15" spans="1:17">
      <c r="A15" s="2012"/>
      <c r="B15" s="2021" t="s">
        <v>6661</v>
      </c>
      <c r="C15" s="2035"/>
      <c r="D15" s="2015"/>
      <c r="E15" s="2017"/>
      <c r="F15" s="2008"/>
      <c r="G15" s="2026"/>
      <c r="H15" s="2027"/>
      <c r="I15" s="2027"/>
      <c r="J15" s="2027"/>
      <c r="K15" s="2027"/>
      <c r="L15" s="2027"/>
      <c r="M15" s="2027"/>
      <c r="N15" s="2027"/>
      <c r="O15" s="2028"/>
    </row>
    <row r="16" spans="1:17">
      <c r="A16" s="2012"/>
      <c r="B16" s="2021"/>
      <c r="C16" s="2019"/>
      <c r="D16" s="2016"/>
      <c r="E16" s="2018"/>
      <c r="F16" s="2008"/>
      <c r="G16" s="2026"/>
      <c r="H16" s="2027"/>
      <c r="I16" s="2027"/>
      <c r="J16" s="2027"/>
      <c r="K16" s="2027"/>
      <c r="L16" s="2027"/>
      <c r="M16" s="2027"/>
      <c r="N16" s="2027"/>
      <c r="O16" s="2028"/>
    </row>
    <row r="17" spans="1:15">
      <c r="A17" s="2012"/>
      <c r="B17" s="2021" t="s">
        <v>6662</v>
      </c>
      <c r="C17" s="2035"/>
      <c r="D17" s="2015"/>
      <c r="E17" s="2017"/>
      <c r="F17" s="2008"/>
      <c r="G17" s="2026"/>
      <c r="H17" s="2027"/>
      <c r="I17" s="2027"/>
      <c r="J17" s="2027"/>
      <c r="K17" s="2027"/>
      <c r="L17" s="2027"/>
      <c r="M17" s="2027"/>
      <c r="N17" s="2027"/>
      <c r="O17" s="2028"/>
    </row>
    <row r="18" spans="1:15">
      <c r="A18" s="2012"/>
      <c r="B18" s="2021"/>
      <c r="C18" s="2019"/>
      <c r="D18" s="2016"/>
      <c r="E18" s="2018"/>
      <c r="F18" s="2008"/>
      <c r="G18" s="2026"/>
      <c r="H18" s="2027"/>
      <c r="I18" s="2027"/>
      <c r="J18" s="2027"/>
      <c r="K18" s="2027"/>
      <c r="L18" s="2027"/>
      <c r="M18" s="2027"/>
      <c r="N18" s="2027"/>
      <c r="O18" s="2028"/>
    </row>
    <row r="19" spans="1:15">
      <c r="A19" s="2012"/>
      <c r="B19" s="2021" t="s">
        <v>6663</v>
      </c>
      <c r="C19" s="2019"/>
      <c r="D19" s="2019"/>
      <c r="E19" s="2020"/>
      <c r="F19" s="2008"/>
      <c r="G19" s="2026"/>
      <c r="H19" s="2027"/>
      <c r="I19" s="2027"/>
      <c r="J19" s="2027"/>
      <c r="K19" s="2027"/>
      <c r="L19" s="2027"/>
      <c r="M19" s="2027"/>
      <c r="N19" s="2027"/>
      <c r="O19" s="2028"/>
    </row>
    <row r="20" spans="1:15" ht="14.25" customHeight="1">
      <c r="A20" s="2012"/>
      <c r="B20" s="2021"/>
      <c r="C20" s="2019"/>
      <c r="D20" s="2019"/>
      <c r="E20" s="2020"/>
      <c r="F20" s="2008"/>
      <c r="G20" s="2026"/>
      <c r="H20" s="2027"/>
      <c r="I20" s="2027"/>
      <c r="J20" s="2027"/>
      <c r="K20" s="2027"/>
      <c r="L20" s="2027"/>
      <c r="M20" s="2027"/>
      <c r="N20" s="2027"/>
      <c r="O20" s="2028"/>
    </row>
    <row r="21" spans="1:15">
      <c r="A21" s="2012"/>
      <c r="B21" s="2021" t="s">
        <v>6664</v>
      </c>
      <c r="C21" s="2019"/>
      <c r="D21" s="2019"/>
      <c r="E21" s="2020"/>
      <c r="F21" s="2008"/>
      <c r="G21" s="2026"/>
      <c r="H21" s="2027"/>
      <c r="I21" s="2027"/>
      <c r="J21" s="2027"/>
      <c r="K21" s="2027"/>
      <c r="L21" s="2027"/>
      <c r="M21" s="2027"/>
      <c r="N21" s="2027"/>
      <c r="O21" s="2028"/>
    </row>
    <row r="22" spans="1:15" ht="14.25" customHeight="1">
      <c r="A22" s="2012"/>
      <c r="B22" s="2021"/>
      <c r="C22" s="2019"/>
      <c r="D22" s="2019"/>
      <c r="E22" s="2020"/>
      <c r="F22" s="2008"/>
      <c r="G22" s="2026"/>
      <c r="H22" s="2027"/>
      <c r="I22" s="2027"/>
      <c r="J22" s="2027"/>
      <c r="K22" s="2027"/>
      <c r="L22" s="2027"/>
      <c r="M22" s="2027"/>
      <c r="N22" s="2027"/>
      <c r="O22" s="2028"/>
    </row>
    <row r="23" spans="1:15" ht="13.5" customHeight="1">
      <c r="A23" s="2012"/>
      <c r="B23" s="2013" t="s">
        <v>6665</v>
      </c>
      <c r="C23" s="2022"/>
      <c r="D23" s="2022"/>
      <c r="E23" s="2017"/>
      <c r="F23" s="2008"/>
      <c r="G23" s="2026"/>
      <c r="H23" s="2027"/>
      <c r="I23" s="2027"/>
      <c r="J23" s="2027"/>
      <c r="K23" s="2027"/>
      <c r="L23" s="2027"/>
      <c r="M23" s="2027"/>
      <c r="N23" s="2027"/>
      <c r="O23" s="2028"/>
    </row>
    <row r="24" spans="1:15">
      <c r="A24" s="2012"/>
      <c r="B24" s="2036"/>
      <c r="C24" s="2016"/>
      <c r="D24" s="2016"/>
      <c r="E24" s="2018"/>
      <c r="F24" s="2008"/>
      <c r="G24" s="2026"/>
      <c r="H24" s="2027"/>
      <c r="I24" s="2027"/>
      <c r="J24" s="2027"/>
      <c r="K24" s="2027"/>
      <c r="L24" s="2027"/>
      <c r="M24" s="2027"/>
      <c r="N24" s="2027"/>
      <c r="O24" s="2028"/>
    </row>
    <row r="25" spans="1:15" ht="13.5" customHeight="1">
      <c r="A25" s="2012" t="s">
        <v>6666</v>
      </c>
      <c r="B25" s="2013" t="s">
        <v>6660</v>
      </c>
      <c r="C25" s="2015"/>
      <c r="D25" s="2015"/>
      <c r="E25" s="2037"/>
      <c r="F25" s="2008"/>
      <c r="G25" s="2029"/>
      <c r="H25" s="2030"/>
      <c r="I25" s="2030"/>
      <c r="J25" s="2030"/>
      <c r="K25" s="2030"/>
      <c r="L25" s="2030"/>
      <c r="M25" s="2030"/>
      <c r="N25" s="2030"/>
      <c r="O25" s="2031"/>
    </row>
    <row r="26" spans="1:15" ht="13.5" customHeight="1">
      <c r="A26" s="2012"/>
      <c r="B26" s="2014"/>
      <c r="C26" s="2016"/>
      <c r="D26" s="2016"/>
      <c r="E26" s="2037"/>
      <c r="F26" s="2008"/>
      <c r="G26" s="2029"/>
      <c r="H26" s="2030"/>
      <c r="I26" s="2030"/>
      <c r="J26" s="2030"/>
      <c r="K26" s="2030"/>
      <c r="L26" s="2030"/>
      <c r="M26" s="2030"/>
      <c r="N26" s="2030"/>
      <c r="O26" s="2031"/>
    </row>
    <row r="27" spans="1:15">
      <c r="A27" s="2012"/>
      <c r="B27" s="2021" t="s">
        <v>6661</v>
      </c>
      <c r="C27" s="2035"/>
      <c r="D27" s="2015"/>
      <c r="E27" s="2037"/>
      <c r="F27" s="2008"/>
      <c r="G27" s="2029"/>
      <c r="H27" s="2030"/>
      <c r="I27" s="2030"/>
      <c r="J27" s="2030"/>
      <c r="K27" s="2030"/>
      <c r="L27" s="2030"/>
      <c r="M27" s="2030"/>
      <c r="N27" s="2030"/>
      <c r="O27" s="2031"/>
    </row>
    <row r="28" spans="1:15">
      <c r="A28" s="2012"/>
      <c r="B28" s="2021"/>
      <c r="C28" s="2019"/>
      <c r="D28" s="2016"/>
      <c r="E28" s="2037"/>
      <c r="F28" s="2008"/>
      <c r="G28" s="2029"/>
      <c r="H28" s="2030"/>
      <c r="I28" s="2030"/>
      <c r="J28" s="2030"/>
      <c r="K28" s="2030"/>
      <c r="L28" s="2030"/>
      <c r="M28" s="2030"/>
      <c r="N28" s="2030"/>
      <c r="O28" s="2031"/>
    </row>
    <row r="29" spans="1:15">
      <c r="A29" s="2012"/>
      <c r="B29" s="2021" t="s">
        <v>6662</v>
      </c>
      <c r="C29" s="2035"/>
      <c r="D29" s="2015"/>
      <c r="E29" s="2037"/>
      <c r="F29" s="2008"/>
      <c r="G29" s="2029"/>
      <c r="H29" s="2030"/>
      <c r="I29" s="2030"/>
      <c r="J29" s="2030"/>
      <c r="K29" s="2030"/>
      <c r="L29" s="2030"/>
      <c r="M29" s="2030"/>
      <c r="N29" s="2030"/>
      <c r="O29" s="2031"/>
    </row>
    <row r="30" spans="1:15">
      <c r="A30" s="2012"/>
      <c r="B30" s="2021"/>
      <c r="C30" s="2019"/>
      <c r="D30" s="2016"/>
      <c r="E30" s="2037"/>
      <c r="F30" s="2008"/>
      <c r="G30" s="2029"/>
      <c r="H30" s="2030"/>
      <c r="I30" s="2030"/>
      <c r="J30" s="2030"/>
      <c r="K30" s="2030"/>
      <c r="L30" s="2030"/>
      <c r="M30" s="2030"/>
      <c r="N30" s="2030"/>
      <c r="O30" s="2031"/>
    </row>
    <row r="31" spans="1:15">
      <c r="A31" s="2012"/>
      <c r="B31" s="2021" t="s">
        <v>6663</v>
      </c>
      <c r="C31" s="2019"/>
      <c r="D31" s="2019"/>
      <c r="E31" s="2037"/>
      <c r="F31" s="2008"/>
      <c r="G31" s="2029"/>
      <c r="H31" s="2030"/>
      <c r="I31" s="2030"/>
      <c r="J31" s="2030"/>
      <c r="K31" s="2030"/>
      <c r="L31" s="2030"/>
      <c r="M31" s="2030"/>
      <c r="N31" s="2030"/>
      <c r="O31" s="2031"/>
    </row>
    <row r="32" spans="1:15">
      <c r="A32" s="2012"/>
      <c r="B32" s="2021"/>
      <c r="C32" s="2019"/>
      <c r="D32" s="2019"/>
      <c r="E32" s="2037"/>
      <c r="F32" s="2008"/>
      <c r="G32" s="2029"/>
      <c r="H32" s="2030"/>
      <c r="I32" s="2030"/>
      <c r="J32" s="2030"/>
      <c r="K32" s="2030"/>
      <c r="L32" s="2030"/>
      <c r="M32" s="2030"/>
      <c r="N32" s="2030"/>
      <c r="O32" s="2031"/>
    </row>
    <row r="33" spans="1:15">
      <c r="A33" s="2012"/>
      <c r="B33" s="2021" t="s">
        <v>6664</v>
      </c>
      <c r="C33" s="2019"/>
      <c r="D33" s="2019"/>
      <c r="E33" s="2037"/>
      <c r="F33" s="2008"/>
      <c r="G33" s="2029"/>
      <c r="H33" s="2030"/>
      <c r="I33" s="2030"/>
      <c r="J33" s="2030"/>
      <c r="K33" s="2030"/>
      <c r="L33" s="2030"/>
      <c r="M33" s="2030"/>
      <c r="N33" s="2030"/>
      <c r="O33" s="2031"/>
    </row>
    <row r="34" spans="1:15" ht="14.25" customHeight="1">
      <c r="A34" s="2012"/>
      <c r="B34" s="2021"/>
      <c r="C34" s="2019"/>
      <c r="D34" s="2019"/>
      <c r="E34" s="2037"/>
      <c r="F34" s="2008"/>
      <c r="G34" s="2029"/>
      <c r="H34" s="2030"/>
      <c r="I34" s="2030"/>
      <c r="J34" s="2030"/>
      <c r="K34" s="2030"/>
      <c r="L34" s="2030"/>
      <c r="M34" s="2030"/>
      <c r="N34" s="2030"/>
      <c r="O34" s="2031"/>
    </row>
    <row r="35" spans="1:15" ht="13.5" customHeight="1">
      <c r="A35" s="2012"/>
      <c r="B35" s="2013" t="s">
        <v>6665</v>
      </c>
      <c r="C35" s="2022"/>
      <c r="D35" s="2022"/>
      <c r="E35" s="805"/>
      <c r="F35" s="2008"/>
      <c r="G35" s="2029"/>
      <c r="H35" s="2030"/>
      <c r="I35" s="2030"/>
      <c r="J35" s="2030"/>
      <c r="K35" s="2030"/>
      <c r="L35" s="2030"/>
      <c r="M35" s="2030"/>
      <c r="N35" s="2030"/>
      <c r="O35" s="2031"/>
    </row>
    <row r="36" spans="1:15">
      <c r="A36" s="2012"/>
      <c r="B36" s="2036"/>
      <c r="C36" s="2016"/>
      <c r="D36" s="2016"/>
      <c r="E36" s="806"/>
      <c r="F36" s="2008"/>
      <c r="G36" s="2032"/>
      <c r="H36" s="2033"/>
      <c r="I36" s="2033"/>
      <c r="J36" s="2033"/>
      <c r="K36" s="2033"/>
      <c r="L36" s="2033"/>
      <c r="M36" s="2033"/>
      <c r="N36" s="2033"/>
      <c r="O36" s="2034"/>
    </row>
    <row r="37" spans="1:15" ht="18">
      <c r="A37" s="778"/>
      <c r="B37" s="778"/>
      <c r="C37" s="778"/>
      <c r="D37" s="778"/>
      <c r="E37" s="778"/>
      <c r="F37" s="778"/>
      <c r="G37" s="778"/>
      <c r="H37" s="778"/>
      <c r="I37" s="778"/>
      <c r="J37" s="778"/>
      <c r="K37" s="778"/>
      <c r="L37" s="778"/>
      <c r="M37" s="778"/>
      <c r="N37" s="778"/>
      <c r="O37" s="778"/>
    </row>
    <row r="38" spans="1:15" ht="18">
      <c r="A38" s="807"/>
      <c r="B38" s="808"/>
      <c r="C38" s="778"/>
      <c r="D38" s="778"/>
      <c r="E38" s="778"/>
      <c r="F38" s="778"/>
      <c r="G38" s="778"/>
      <c r="H38" s="778"/>
      <c r="I38" s="778"/>
      <c r="J38" s="778"/>
      <c r="K38" s="778"/>
      <c r="L38" s="778"/>
      <c r="M38" s="778"/>
      <c r="N38" s="778"/>
      <c r="O38" s="778"/>
    </row>
    <row r="39" spans="1:15" ht="18">
      <c r="A39" s="778"/>
      <c r="B39" s="778"/>
      <c r="C39" s="778"/>
      <c r="D39" s="778"/>
      <c r="E39" s="778"/>
      <c r="F39" s="778"/>
      <c r="G39" s="778"/>
      <c r="H39" s="778"/>
      <c r="I39" s="778"/>
      <c r="J39" s="778"/>
      <c r="K39" s="778"/>
      <c r="L39" s="778"/>
      <c r="M39" s="778"/>
      <c r="N39" s="778"/>
      <c r="O39" s="778"/>
    </row>
    <row r="40" spans="1:15" ht="18">
      <c r="A40" s="778"/>
      <c r="B40" s="778"/>
      <c r="C40" s="778"/>
      <c r="D40" s="778"/>
      <c r="E40" s="778"/>
      <c r="F40" s="778"/>
      <c r="G40" s="778"/>
      <c r="H40" s="778"/>
      <c r="I40" s="778"/>
      <c r="J40" s="778"/>
      <c r="K40" s="778"/>
      <c r="L40" s="778"/>
      <c r="M40" s="778"/>
      <c r="N40" s="778"/>
      <c r="O40" s="778"/>
    </row>
    <row r="41" spans="1:15" ht="18">
      <c r="A41" s="778"/>
      <c r="B41" s="778"/>
      <c r="C41" s="778"/>
      <c r="D41" s="778"/>
      <c r="E41" s="778"/>
      <c r="F41" s="778"/>
      <c r="G41" s="778"/>
      <c r="H41" s="778"/>
      <c r="I41" s="778"/>
      <c r="J41" s="778"/>
      <c r="K41" s="778"/>
      <c r="L41" s="778"/>
      <c r="M41" s="778"/>
      <c r="N41" s="778"/>
      <c r="O41" s="778"/>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8">
    <pageSetUpPr fitToPage="1"/>
  </sheetPr>
  <dimension ref="A1:P32"/>
  <sheetViews>
    <sheetView showGridLines="0" view="pageBreakPreview" zoomScaleNormal="100" zoomScaleSheetLayoutView="100" workbookViewId="0">
      <selection activeCell="A2" sqref="A2:P2"/>
    </sheetView>
  </sheetViews>
  <sheetFormatPr defaultRowHeight="13"/>
  <cols>
    <col min="1" max="1" width="12.453125" style="810" customWidth="1"/>
    <col min="2" max="3" width="6.7265625" style="810" bestFit="1" customWidth="1"/>
    <col min="4" max="4" width="6.7265625" style="810" customWidth="1"/>
    <col min="5" max="5" width="12.453125" style="810" customWidth="1"/>
    <col min="6" max="7" width="6.7265625" style="810" bestFit="1" customWidth="1"/>
    <col min="8" max="8" width="6.7265625" style="810" customWidth="1"/>
    <col min="9" max="9" width="12.453125" style="810" customWidth="1"/>
    <col min="10" max="11" width="6.7265625" style="810" bestFit="1" customWidth="1"/>
    <col min="12" max="12" width="6.7265625" style="810" customWidth="1"/>
    <col min="13" max="13" width="12.453125" style="810" customWidth="1"/>
    <col min="14" max="15" width="6.7265625" style="810" bestFit="1" customWidth="1"/>
    <col min="16" max="16" width="6.7265625" style="810" customWidth="1"/>
    <col min="17" max="256" width="9" style="810"/>
    <col min="257" max="257" width="12.453125" style="810" customWidth="1"/>
    <col min="258" max="259" width="6.7265625" style="810" bestFit="1" customWidth="1"/>
    <col min="260" max="260" width="6.7265625" style="810" customWidth="1"/>
    <col min="261" max="261" width="12.453125" style="810" customWidth="1"/>
    <col min="262" max="263" width="6.7265625" style="810" bestFit="1" customWidth="1"/>
    <col min="264" max="264" width="6.7265625" style="810" customWidth="1"/>
    <col min="265" max="265" width="12.453125" style="810" customWidth="1"/>
    <col min="266" max="267" width="6.7265625" style="810" bestFit="1" customWidth="1"/>
    <col min="268" max="268" width="6.7265625" style="810" customWidth="1"/>
    <col min="269" max="269" width="12.453125" style="810" customWidth="1"/>
    <col min="270" max="271" width="6.7265625" style="810" bestFit="1" customWidth="1"/>
    <col min="272" max="272" width="6.7265625" style="810" customWidth="1"/>
    <col min="273" max="512" width="9" style="810"/>
    <col min="513" max="513" width="12.453125" style="810" customWidth="1"/>
    <col min="514" max="515" width="6.7265625" style="810" bestFit="1" customWidth="1"/>
    <col min="516" max="516" width="6.7265625" style="810" customWidth="1"/>
    <col min="517" max="517" width="12.453125" style="810" customWidth="1"/>
    <col min="518" max="519" width="6.7265625" style="810" bestFit="1" customWidth="1"/>
    <col min="520" max="520" width="6.7265625" style="810" customWidth="1"/>
    <col min="521" max="521" width="12.453125" style="810" customWidth="1"/>
    <col min="522" max="523" width="6.7265625" style="810" bestFit="1" customWidth="1"/>
    <col min="524" max="524" width="6.7265625" style="810" customWidth="1"/>
    <col min="525" max="525" width="12.453125" style="810" customWidth="1"/>
    <col min="526" max="527" width="6.7265625" style="810" bestFit="1" customWidth="1"/>
    <col min="528" max="528" width="6.7265625" style="810" customWidth="1"/>
    <col min="529" max="768" width="9" style="810"/>
    <col min="769" max="769" width="12.453125" style="810" customWidth="1"/>
    <col min="770" max="771" width="6.7265625" style="810" bestFit="1" customWidth="1"/>
    <col min="772" max="772" width="6.7265625" style="810" customWidth="1"/>
    <col min="773" max="773" width="12.453125" style="810" customWidth="1"/>
    <col min="774" max="775" width="6.7265625" style="810" bestFit="1" customWidth="1"/>
    <col min="776" max="776" width="6.7265625" style="810" customWidth="1"/>
    <col min="777" max="777" width="12.453125" style="810" customWidth="1"/>
    <col min="778" max="779" width="6.7265625" style="810" bestFit="1" customWidth="1"/>
    <col min="780" max="780" width="6.7265625" style="810" customWidth="1"/>
    <col min="781" max="781" width="12.453125" style="810" customWidth="1"/>
    <col min="782" max="783" width="6.7265625" style="810" bestFit="1" customWidth="1"/>
    <col min="784" max="784" width="6.7265625" style="810" customWidth="1"/>
    <col min="785" max="1024" width="9" style="810"/>
    <col min="1025" max="1025" width="12.453125" style="810" customWidth="1"/>
    <col min="1026" max="1027" width="6.7265625" style="810" bestFit="1" customWidth="1"/>
    <col min="1028" max="1028" width="6.7265625" style="810" customWidth="1"/>
    <col min="1029" max="1029" width="12.453125" style="810" customWidth="1"/>
    <col min="1030" max="1031" width="6.7265625" style="810" bestFit="1" customWidth="1"/>
    <col min="1032" max="1032" width="6.7265625" style="810" customWidth="1"/>
    <col min="1033" max="1033" width="12.453125" style="810" customWidth="1"/>
    <col min="1034" max="1035" width="6.7265625" style="810" bestFit="1" customWidth="1"/>
    <col min="1036" max="1036" width="6.7265625" style="810" customWidth="1"/>
    <col min="1037" max="1037" width="12.453125" style="810" customWidth="1"/>
    <col min="1038" max="1039" width="6.7265625" style="810" bestFit="1" customWidth="1"/>
    <col min="1040" max="1040" width="6.7265625" style="810" customWidth="1"/>
    <col min="1041" max="1280" width="9" style="810"/>
    <col min="1281" max="1281" width="12.453125" style="810" customWidth="1"/>
    <col min="1282" max="1283" width="6.7265625" style="810" bestFit="1" customWidth="1"/>
    <col min="1284" max="1284" width="6.7265625" style="810" customWidth="1"/>
    <col min="1285" max="1285" width="12.453125" style="810" customWidth="1"/>
    <col min="1286" max="1287" width="6.7265625" style="810" bestFit="1" customWidth="1"/>
    <col min="1288" max="1288" width="6.7265625" style="810" customWidth="1"/>
    <col min="1289" max="1289" width="12.453125" style="810" customWidth="1"/>
    <col min="1290" max="1291" width="6.7265625" style="810" bestFit="1" customWidth="1"/>
    <col min="1292" max="1292" width="6.7265625" style="810" customWidth="1"/>
    <col min="1293" max="1293" width="12.453125" style="810" customWidth="1"/>
    <col min="1294" max="1295" width="6.7265625" style="810" bestFit="1" customWidth="1"/>
    <col min="1296" max="1296" width="6.7265625" style="810" customWidth="1"/>
    <col min="1297" max="1536" width="9" style="810"/>
    <col min="1537" max="1537" width="12.453125" style="810" customWidth="1"/>
    <col min="1538" max="1539" width="6.7265625" style="810" bestFit="1" customWidth="1"/>
    <col min="1540" max="1540" width="6.7265625" style="810" customWidth="1"/>
    <col min="1541" max="1541" width="12.453125" style="810" customWidth="1"/>
    <col min="1542" max="1543" width="6.7265625" style="810" bestFit="1" customWidth="1"/>
    <col min="1544" max="1544" width="6.7265625" style="810" customWidth="1"/>
    <col min="1545" max="1545" width="12.453125" style="810" customWidth="1"/>
    <col min="1546" max="1547" width="6.7265625" style="810" bestFit="1" customWidth="1"/>
    <col min="1548" max="1548" width="6.7265625" style="810" customWidth="1"/>
    <col min="1549" max="1549" width="12.453125" style="810" customWidth="1"/>
    <col min="1550" max="1551" width="6.7265625" style="810" bestFit="1" customWidth="1"/>
    <col min="1552" max="1552" width="6.7265625" style="810" customWidth="1"/>
    <col min="1553" max="1792" width="9" style="810"/>
    <col min="1793" max="1793" width="12.453125" style="810" customWidth="1"/>
    <col min="1794" max="1795" width="6.7265625" style="810" bestFit="1" customWidth="1"/>
    <col min="1796" max="1796" width="6.7265625" style="810" customWidth="1"/>
    <col min="1797" max="1797" width="12.453125" style="810" customWidth="1"/>
    <col min="1798" max="1799" width="6.7265625" style="810" bestFit="1" customWidth="1"/>
    <col min="1800" max="1800" width="6.7265625" style="810" customWidth="1"/>
    <col min="1801" max="1801" width="12.453125" style="810" customWidth="1"/>
    <col min="1802" max="1803" width="6.7265625" style="810" bestFit="1" customWidth="1"/>
    <col min="1804" max="1804" width="6.7265625" style="810" customWidth="1"/>
    <col min="1805" max="1805" width="12.453125" style="810" customWidth="1"/>
    <col min="1806" max="1807" width="6.7265625" style="810" bestFit="1" customWidth="1"/>
    <col min="1808" max="1808" width="6.7265625" style="810" customWidth="1"/>
    <col min="1809" max="2048" width="9" style="810"/>
    <col min="2049" max="2049" width="12.453125" style="810" customWidth="1"/>
    <col min="2050" max="2051" width="6.7265625" style="810" bestFit="1" customWidth="1"/>
    <col min="2052" max="2052" width="6.7265625" style="810" customWidth="1"/>
    <col min="2053" max="2053" width="12.453125" style="810" customWidth="1"/>
    <col min="2054" max="2055" width="6.7265625" style="810" bestFit="1" customWidth="1"/>
    <col min="2056" max="2056" width="6.7265625" style="810" customWidth="1"/>
    <col min="2057" max="2057" width="12.453125" style="810" customWidth="1"/>
    <col min="2058" max="2059" width="6.7265625" style="810" bestFit="1" customWidth="1"/>
    <col min="2060" max="2060" width="6.7265625" style="810" customWidth="1"/>
    <col min="2061" max="2061" width="12.453125" style="810" customWidth="1"/>
    <col min="2062" max="2063" width="6.7265625" style="810" bestFit="1" customWidth="1"/>
    <col min="2064" max="2064" width="6.7265625" style="810" customWidth="1"/>
    <col min="2065" max="2304" width="9" style="810"/>
    <col min="2305" max="2305" width="12.453125" style="810" customWidth="1"/>
    <col min="2306" max="2307" width="6.7265625" style="810" bestFit="1" customWidth="1"/>
    <col min="2308" max="2308" width="6.7265625" style="810" customWidth="1"/>
    <col min="2309" max="2309" width="12.453125" style="810" customWidth="1"/>
    <col min="2310" max="2311" width="6.7265625" style="810" bestFit="1" customWidth="1"/>
    <col min="2312" max="2312" width="6.7265625" style="810" customWidth="1"/>
    <col min="2313" max="2313" width="12.453125" style="810" customWidth="1"/>
    <col min="2314" max="2315" width="6.7265625" style="810" bestFit="1" customWidth="1"/>
    <col min="2316" max="2316" width="6.7265625" style="810" customWidth="1"/>
    <col min="2317" max="2317" width="12.453125" style="810" customWidth="1"/>
    <col min="2318" max="2319" width="6.7265625" style="810" bestFit="1" customWidth="1"/>
    <col min="2320" max="2320" width="6.7265625" style="810" customWidth="1"/>
    <col min="2321" max="2560" width="9" style="810"/>
    <col min="2561" max="2561" width="12.453125" style="810" customWidth="1"/>
    <col min="2562" max="2563" width="6.7265625" style="810" bestFit="1" customWidth="1"/>
    <col min="2564" max="2564" width="6.7265625" style="810" customWidth="1"/>
    <col min="2565" max="2565" width="12.453125" style="810" customWidth="1"/>
    <col min="2566" max="2567" width="6.7265625" style="810" bestFit="1" customWidth="1"/>
    <col min="2568" max="2568" width="6.7265625" style="810" customWidth="1"/>
    <col min="2569" max="2569" width="12.453125" style="810" customWidth="1"/>
    <col min="2570" max="2571" width="6.7265625" style="810" bestFit="1" customWidth="1"/>
    <col min="2572" max="2572" width="6.7265625" style="810" customWidth="1"/>
    <col min="2573" max="2573" width="12.453125" style="810" customWidth="1"/>
    <col min="2574" max="2575" width="6.7265625" style="810" bestFit="1" customWidth="1"/>
    <col min="2576" max="2576" width="6.7265625" style="810" customWidth="1"/>
    <col min="2577" max="2816" width="9" style="810"/>
    <col min="2817" max="2817" width="12.453125" style="810" customWidth="1"/>
    <col min="2818" max="2819" width="6.7265625" style="810" bestFit="1" customWidth="1"/>
    <col min="2820" max="2820" width="6.7265625" style="810" customWidth="1"/>
    <col min="2821" max="2821" width="12.453125" style="810" customWidth="1"/>
    <col min="2822" max="2823" width="6.7265625" style="810" bestFit="1" customWidth="1"/>
    <col min="2824" max="2824" width="6.7265625" style="810" customWidth="1"/>
    <col min="2825" max="2825" width="12.453125" style="810" customWidth="1"/>
    <col min="2826" max="2827" width="6.7265625" style="810" bestFit="1" customWidth="1"/>
    <col min="2828" max="2828" width="6.7265625" style="810" customWidth="1"/>
    <col min="2829" max="2829" width="12.453125" style="810" customWidth="1"/>
    <col min="2830" max="2831" width="6.7265625" style="810" bestFit="1" customWidth="1"/>
    <col min="2832" max="2832" width="6.7265625" style="810" customWidth="1"/>
    <col min="2833" max="3072" width="9" style="810"/>
    <col min="3073" max="3073" width="12.453125" style="810" customWidth="1"/>
    <col min="3074" max="3075" width="6.7265625" style="810" bestFit="1" customWidth="1"/>
    <col min="3076" max="3076" width="6.7265625" style="810" customWidth="1"/>
    <col min="3077" max="3077" width="12.453125" style="810" customWidth="1"/>
    <col min="3078" max="3079" width="6.7265625" style="810" bestFit="1" customWidth="1"/>
    <col min="3080" max="3080" width="6.7265625" style="810" customWidth="1"/>
    <col min="3081" max="3081" width="12.453125" style="810" customWidth="1"/>
    <col min="3082" max="3083" width="6.7265625" style="810" bestFit="1" customWidth="1"/>
    <col min="3084" max="3084" width="6.7265625" style="810" customWidth="1"/>
    <col min="3085" max="3085" width="12.453125" style="810" customWidth="1"/>
    <col min="3086" max="3087" width="6.7265625" style="810" bestFit="1" customWidth="1"/>
    <col min="3088" max="3088" width="6.7265625" style="810" customWidth="1"/>
    <col min="3089" max="3328" width="9" style="810"/>
    <col min="3329" max="3329" width="12.453125" style="810" customWidth="1"/>
    <col min="3330" max="3331" width="6.7265625" style="810" bestFit="1" customWidth="1"/>
    <col min="3332" max="3332" width="6.7265625" style="810" customWidth="1"/>
    <col min="3333" max="3333" width="12.453125" style="810" customWidth="1"/>
    <col min="3334" max="3335" width="6.7265625" style="810" bestFit="1" customWidth="1"/>
    <col min="3336" max="3336" width="6.7265625" style="810" customWidth="1"/>
    <col min="3337" max="3337" width="12.453125" style="810" customWidth="1"/>
    <col min="3338" max="3339" width="6.7265625" style="810" bestFit="1" customWidth="1"/>
    <col min="3340" max="3340" width="6.7265625" style="810" customWidth="1"/>
    <col min="3341" max="3341" width="12.453125" style="810" customWidth="1"/>
    <col min="3342" max="3343" width="6.7265625" style="810" bestFit="1" customWidth="1"/>
    <col min="3344" max="3344" width="6.7265625" style="810" customWidth="1"/>
    <col min="3345" max="3584" width="9" style="810"/>
    <col min="3585" max="3585" width="12.453125" style="810" customWidth="1"/>
    <col min="3586" max="3587" width="6.7265625" style="810" bestFit="1" customWidth="1"/>
    <col min="3588" max="3588" width="6.7265625" style="810" customWidth="1"/>
    <col min="3589" max="3589" width="12.453125" style="810" customWidth="1"/>
    <col min="3590" max="3591" width="6.7265625" style="810" bestFit="1" customWidth="1"/>
    <col min="3592" max="3592" width="6.7265625" style="810" customWidth="1"/>
    <col min="3593" max="3593" width="12.453125" style="810" customWidth="1"/>
    <col min="3594" max="3595" width="6.7265625" style="810" bestFit="1" customWidth="1"/>
    <col min="3596" max="3596" width="6.7265625" style="810" customWidth="1"/>
    <col min="3597" max="3597" width="12.453125" style="810" customWidth="1"/>
    <col min="3598" max="3599" width="6.7265625" style="810" bestFit="1" customWidth="1"/>
    <col min="3600" max="3600" width="6.7265625" style="810" customWidth="1"/>
    <col min="3601" max="3840" width="9" style="810"/>
    <col min="3841" max="3841" width="12.453125" style="810" customWidth="1"/>
    <col min="3842" max="3843" width="6.7265625" style="810" bestFit="1" customWidth="1"/>
    <col min="3844" max="3844" width="6.7265625" style="810" customWidth="1"/>
    <col min="3845" max="3845" width="12.453125" style="810" customWidth="1"/>
    <col min="3846" max="3847" width="6.7265625" style="810" bestFit="1" customWidth="1"/>
    <col min="3848" max="3848" width="6.7265625" style="810" customWidth="1"/>
    <col min="3849" max="3849" width="12.453125" style="810" customWidth="1"/>
    <col min="3850" max="3851" width="6.7265625" style="810" bestFit="1" customWidth="1"/>
    <col min="3852" max="3852" width="6.7265625" style="810" customWidth="1"/>
    <col min="3853" max="3853" width="12.453125" style="810" customWidth="1"/>
    <col min="3854" max="3855" width="6.7265625" style="810" bestFit="1" customWidth="1"/>
    <col min="3856" max="3856" width="6.7265625" style="810" customWidth="1"/>
    <col min="3857" max="4096" width="9" style="810"/>
    <col min="4097" max="4097" width="12.453125" style="810" customWidth="1"/>
    <col min="4098" max="4099" width="6.7265625" style="810" bestFit="1" customWidth="1"/>
    <col min="4100" max="4100" width="6.7265625" style="810" customWidth="1"/>
    <col min="4101" max="4101" width="12.453125" style="810" customWidth="1"/>
    <col min="4102" max="4103" width="6.7265625" style="810" bestFit="1" customWidth="1"/>
    <col min="4104" max="4104" width="6.7265625" style="810" customWidth="1"/>
    <col min="4105" max="4105" width="12.453125" style="810" customWidth="1"/>
    <col min="4106" max="4107" width="6.7265625" style="810" bestFit="1" customWidth="1"/>
    <col min="4108" max="4108" width="6.7265625" style="810" customWidth="1"/>
    <col min="4109" max="4109" width="12.453125" style="810" customWidth="1"/>
    <col min="4110" max="4111" width="6.7265625" style="810" bestFit="1" customWidth="1"/>
    <col min="4112" max="4112" width="6.7265625" style="810" customWidth="1"/>
    <col min="4113" max="4352" width="9" style="810"/>
    <col min="4353" max="4353" width="12.453125" style="810" customWidth="1"/>
    <col min="4354" max="4355" width="6.7265625" style="810" bestFit="1" customWidth="1"/>
    <col min="4356" max="4356" width="6.7265625" style="810" customWidth="1"/>
    <col min="4357" max="4357" width="12.453125" style="810" customWidth="1"/>
    <col min="4358" max="4359" width="6.7265625" style="810" bestFit="1" customWidth="1"/>
    <col min="4360" max="4360" width="6.7265625" style="810" customWidth="1"/>
    <col min="4361" max="4361" width="12.453125" style="810" customWidth="1"/>
    <col min="4362" max="4363" width="6.7265625" style="810" bestFit="1" customWidth="1"/>
    <col min="4364" max="4364" width="6.7265625" style="810" customWidth="1"/>
    <col min="4365" max="4365" width="12.453125" style="810" customWidth="1"/>
    <col min="4366" max="4367" width="6.7265625" style="810" bestFit="1" customWidth="1"/>
    <col min="4368" max="4368" width="6.7265625" style="810" customWidth="1"/>
    <col min="4369" max="4608" width="9" style="810"/>
    <col min="4609" max="4609" width="12.453125" style="810" customWidth="1"/>
    <col min="4610" max="4611" width="6.7265625" style="810" bestFit="1" customWidth="1"/>
    <col min="4612" max="4612" width="6.7265625" style="810" customWidth="1"/>
    <col min="4613" max="4613" width="12.453125" style="810" customWidth="1"/>
    <col min="4614" max="4615" width="6.7265625" style="810" bestFit="1" customWidth="1"/>
    <col min="4616" max="4616" width="6.7265625" style="810" customWidth="1"/>
    <col min="4617" max="4617" width="12.453125" style="810" customWidth="1"/>
    <col min="4618" max="4619" width="6.7265625" style="810" bestFit="1" customWidth="1"/>
    <col min="4620" max="4620" width="6.7265625" style="810" customWidth="1"/>
    <col min="4621" max="4621" width="12.453125" style="810" customWidth="1"/>
    <col min="4622" max="4623" width="6.7265625" style="810" bestFit="1" customWidth="1"/>
    <col min="4624" max="4624" width="6.7265625" style="810" customWidth="1"/>
    <col min="4625" max="4864" width="9" style="810"/>
    <col min="4865" max="4865" width="12.453125" style="810" customWidth="1"/>
    <col min="4866" max="4867" width="6.7265625" style="810" bestFit="1" customWidth="1"/>
    <col min="4868" max="4868" width="6.7265625" style="810" customWidth="1"/>
    <col min="4869" max="4869" width="12.453125" style="810" customWidth="1"/>
    <col min="4870" max="4871" width="6.7265625" style="810" bestFit="1" customWidth="1"/>
    <col min="4872" max="4872" width="6.7265625" style="810" customWidth="1"/>
    <col min="4873" max="4873" width="12.453125" style="810" customWidth="1"/>
    <col min="4874" max="4875" width="6.7265625" style="810" bestFit="1" customWidth="1"/>
    <col min="4876" max="4876" width="6.7265625" style="810" customWidth="1"/>
    <col min="4877" max="4877" width="12.453125" style="810" customWidth="1"/>
    <col min="4878" max="4879" width="6.7265625" style="810" bestFit="1" customWidth="1"/>
    <col min="4880" max="4880" width="6.7265625" style="810" customWidth="1"/>
    <col min="4881" max="5120" width="9" style="810"/>
    <col min="5121" max="5121" width="12.453125" style="810" customWidth="1"/>
    <col min="5122" max="5123" width="6.7265625" style="810" bestFit="1" customWidth="1"/>
    <col min="5124" max="5124" width="6.7265625" style="810" customWidth="1"/>
    <col min="5125" max="5125" width="12.453125" style="810" customWidth="1"/>
    <col min="5126" max="5127" width="6.7265625" style="810" bestFit="1" customWidth="1"/>
    <col min="5128" max="5128" width="6.7265625" style="810" customWidth="1"/>
    <col min="5129" max="5129" width="12.453125" style="810" customWidth="1"/>
    <col min="5130" max="5131" width="6.7265625" style="810" bestFit="1" customWidth="1"/>
    <col min="5132" max="5132" width="6.7265625" style="810" customWidth="1"/>
    <col min="5133" max="5133" width="12.453125" style="810" customWidth="1"/>
    <col min="5134" max="5135" width="6.7265625" style="810" bestFit="1" customWidth="1"/>
    <col min="5136" max="5136" width="6.7265625" style="810" customWidth="1"/>
    <col min="5137" max="5376" width="9" style="810"/>
    <col min="5377" max="5377" width="12.453125" style="810" customWidth="1"/>
    <col min="5378" max="5379" width="6.7265625" style="810" bestFit="1" customWidth="1"/>
    <col min="5380" max="5380" width="6.7265625" style="810" customWidth="1"/>
    <col min="5381" max="5381" width="12.453125" style="810" customWidth="1"/>
    <col min="5382" max="5383" width="6.7265625" style="810" bestFit="1" customWidth="1"/>
    <col min="5384" max="5384" width="6.7265625" style="810" customWidth="1"/>
    <col min="5385" max="5385" width="12.453125" style="810" customWidth="1"/>
    <col min="5386" max="5387" width="6.7265625" style="810" bestFit="1" customWidth="1"/>
    <col min="5388" max="5388" width="6.7265625" style="810" customWidth="1"/>
    <col min="5389" max="5389" width="12.453125" style="810" customWidth="1"/>
    <col min="5390" max="5391" width="6.7265625" style="810" bestFit="1" customWidth="1"/>
    <col min="5392" max="5392" width="6.7265625" style="810" customWidth="1"/>
    <col min="5393" max="5632" width="9" style="810"/>
    <col min="5633" max="5633" width="12.453125" style="810" customWidth="1"/>
    <col min="5634" max="5635" width="6.7265625" style="810" bestFit="1" customWidth="1"/>
    <col min="5636" max="5636" width="6.7265625" style="810" customWidth="1"/>
    <col min="5637" max="5637" width="12.453125" style="810" customWidth="1"/>
    <col min="5638" max="5639" width="6.7265625" style="810" bestFit="1" customWidth="1"/>
    <col min="5640" max="5640" width="6.7265625" style="810" customWidth="1"/>
    <col min="5641" max="5641" width="12.453125" style="810" customWidth="1"/>
    <col min="5642" max="5643" width="6.7265625" style="810" bestFit="1" customWidth="1"/>
    <col min="5644" max="5644" width="6.7265625" style="810" customWidth="1"/>
    <col min="5645" max="5645" width="12.453125" style="810" customWidth="1"/>
    <col min="5646" max="5647" width="6.7265625" style="810" bestFit="1" customWidth="1"/>
    <col min="5648" max="5648" width="6.7265625" style="810" customWidth="1"/>
    <col min="5649" max="5888" width="9" style="810"/>
    <col min="5889" max="5889" width="12.453125" style="810" customWidth="1"/>
    <col min="5890" max="5891" width="6.7265625" style="810" bestFit="1" customWidth="1"/>
    <col min="5892" max="5892" width="6.7265625" style="810" customWidth="1"/>
    <col min="5893" max="5893" width="12.453125" style="810" customWidth="1"/>
    <col min="5894" max="5895" width="6.7265625" style="810" bestFit="1" customWidth="1"/>
    <col min="5896" max="5896" width="6.7265625" style="810" customWidth="1"/>
    <col min="5897" max="5897" width="12.453125" style="810" customWidth="1"/>
    <col min="5898" max="5899" width="6.7265625" style="810" bestFit="1" customWidth="1"/>
    <col min="5900" max="5900" width="6.7265625" style="810" customWidth="1"/>
    <col min="5901" max="5901" width="12.453125" style="810" customWidth="1"/>
    <col min="5902" max="5903" width="6.7265625" style="810" bestFit="1" customWidth="1"/>
    <col min="5904" max="5904" width="6.7265625" style="810" customWidth="1"/>
    <col min="5905" max="6144" width="9" style="810"/>
    <col min="6145" max="6145" width="12.453125" style="810" customWidth="1"/>
    <col min="6146" max="6147" width="6.7265625" style="810" bestFit="1" customWidth="1"/>
    <col min="6148" max="6148" width="6.7265625" style="810" customWidth="1"/>
    <col min="6149" max="6149" width="12.453125" style="810" customWidth="1"/>
    <col min="6150" max="6151" width="6.7265625" style="810" bestFit="1" customWidth="1"/>
    <col min="6152" max="6152" width="6.7265625" style="810" customWidth="1"/>
    <col min="6153" max="6153" width="12.453125" style="810" customWidth="1"/>
    <col min="6154" max="6155" width="6.7265625" style="810" bestFit="1" customWidth="1"/>
    <col min="6156" max="6156" width="6.7265625" style="810" customWidth="1"/>
    <col min="6157" max="6157" width="12.453125" style="810" customWidth="1"/>
    <col min="6158" max="6159" width="6.7265625" style="810" bestFit="1" customWidth="1"/>
    <col min="6160" max="6160" width="6.7265625" style="810" customWidth="1"/>
    <col min="6161" max="6400" width="9" style="810"/>
    <col min="6401" max="6401" width="12.453125" style="810" customWidth="1"/>
    <col min="6402" max="6403" width="6.7265625" style="810" bestFit="1" customWidth="1"/>
    <col min="6404" max="6404" width="6.7265625" style="810" customWidth="1"/>
    <col min="6405" max="6405" width="12.453125" style="810" customWidth="1"/>
    <col min="6406" max="6407" width="6.7265625" style="810" bestFit="1" customWidth="1"/>
    <col min="6408" max="6408" width="6.7265625" style="810" customWidth="1"/>
    <col min="6409" max="6409" width="12.453125" style="810" customWidth="1"/>
    <col min="6410" max="6411" width="6.7265625" style="810" bestFit="1" customWidth="1"/>
    <col min="6412" max="6412" width="6.7265625" style="810" customWidth="1"/>
    <col min="6413" max="6413" width="12.453125" style="810" customWidth="1"/>
    <col min="6414" max="6415" width="6.7265625" style="810" bestFit="1" customWidth="1"/>
    <col min="6416" max="6416" width="6.7265625" style="810" customWidth="1"/>
    <col min="6417" max="6656" width="9" style="810"/>
    <col min="6657" max="6657" width="12.453125" style="810" customWidth="1"/>
    <col min="6658" max="6659" width="6.7265625" style="810" bestFit="1" customWidth="1"/>
    <col min="6660" max="6660" width="6.7265625" style="810" customWidth="1"/>
    <col min="6661" max="6661" width="12.453125" style="810" customWidth="1"/>
    <col min="6662" max="6663" width="6.7265625" style="810" bestFit="1" customWidth="1"/>
    <col min="6664" max="6664" width="6.7265625" style="810" customWidth="1"/>
    <col min="6665" max="6665" width="12.453125" style="810" customWidth="1"/>
    <col min="6666" max="6667" width="6.7265625" style="810" bestFit="1" customWidth="1"/>
    <col min="6668" max="6668" width="6.7265625" style="810" customWidth="1"/>
    <col min="6669" max="6669" width="12.453125" style="810" customWidth="1"/>
    <col min="6670" max="6671" width="6.7265625" style="810" bestFit="1" customWidth="1"/>
    <col min="6672" max="6672" width="6.7265625" style="810" customWidth="1"/>
    <col min="6673" max="6912" width="9" style="810"/>
    <col min="6913" max="6913" width="12.453125" style="810" customWidth="1"/>
    <col min="6914" max="6915" width="6.7265625" style="810" bestFit="1" customWidth="1"/>
    <col min="6916" max="6916" width="6.7265625" style="810" customWidth="1"/>
    <col min="6917" max="6917" width="12.453125" style="810" customWidth="1"/>
    <col min="6918" max="6919" width="6.7265625" style="810" bestFit="1" customWidth="1"/>
    <col min="6920" max="6920" width="6.7265625" style="810" customWidth="1"/>
    <col min="6921" max="6921" width="12.453125" style="810" customWidth="1"/>
    <col min="6922" max="6923" width="6.7265625" style="810" bestFit="1" customWidth="1"/>
    <col min="6924" max="6924" width="6.7265625" style="810" customWidth="1"/>
    <col min="6925" max="6925" width="12.453125" style="810" customWidth="1"/>
    <col min="6926" max="6927" width="6.7265625" style="810" bestFit="1" customWidth="1"/>
    <col min="6928" max="6928" width="6.7265625" style="810" customWidth="1"/>
    <col min="6929" max="7168" width="9" style="810"/>
    <col min="7169" max="7169" width="12.453125" style="810" customWidth="1"/>
    <col min="7170" max="7171" width="6.7265625" style="810" bestFit="1" customWidth="1"/>
    <col min="7172" max="7172" width="6.7265625" style="810" customWidth="1"/>
    <col min="7173" max="7173" width="12.453125" style="810" customWidth="1"/>
    <col min="7174" max="7175" width="6.7265625" style="810" bestFit="1" customWidth="1"/>
    <col min="7176" max="7176" width="6.7265625" style="810" customWidth="1"/>
    <col min="7177" max="7177" width="12.453125" style="810" customWidth="1"/>
    <col min="7178" max="7179" width="6.7265625" style="810" bestFit="1" customWidth="1"/>
    <col min="7180" max="7180" width="6.7265625" style="810" customWidth="1"/>
    <col min="7181" max="7181" width="12.453125" style="810" customWidth="1"/>
    <col min="7182" max="7183" width="6.7265625" style="810" bestFit="1" customWidth="1"/>
    <col min="7184" max="7184" width="6.7265625" style="810" customWidth="1"/>
    <col min="7185" max="7424" width="9" style="810"/>
    <col min="7425" max="7425" width="12.453125" style="810" customWidth="1"/>
    <col min="7426" max="7427" width="6.7265625" style="810" bestFit="1" customWidth="1"/>
    <col min="7428" max="7428" width="6.7265625" style="810" customWidth="1"/>
    <col min="7429" max="7429" width="12.453125" style="810" customWidth="1"/>
    <col min="7430" max="7431" width="6.7265625" style="810" bestFit="1" customWidth="1"/>
    <col min="7432" max="7432" width="6.7265625" style="810" customWidth="1"/>
    <col min="7433" max="7433" width="12.453125" style="810" customWidth="1"/>
    <col min="7434" max="7435" width="6.7265625" style="810" bestFit="1" customWidth="1"/>
    <col min="7436" max="7436" width="6.7265625" style="810" customWidth="1"/>
    <col min="7437" max="7437" width="12.453125" style="810" customWidth="1"/>
    <col min="7438" max="7439" width="6.7265625" style="810" bestFit="1" customWidth="1"/>
    <col min="7440" max="7440" width="6.7265625" style="810" customWidth="1"/>
    <col min="7441" max="7680" width="9" style="810"/>
    <col min="7681" max="7681" width="12.453125" style="810" customWidth="1"/>
    <col min="7682" max="7683" width="6.7265625" style="810" bestFit="1" customWidth="1"/>
    <col min="7684" max="7684" width="6.7265625" style="810" customWidth="1"/>
    <col min="7685" max="7685" width="12.453125" style="810" customWidth="1"/>
    <col min="7686" max="7687" width="6.7265625" style="810" bestFit="1" customWidth="1"/>
    <col min="7688" max="7688" width="6.7265625" style="810" customWidth="1"/>
    <col min="7689" max="7689" width="12.453125" style="810" customWidth="1"/>
    <col min="7690" max="7691" width="6.7265625" style="810" bestFit="1" customWidth="1"/>
    <col min="7692" max="7692" width="6.7265625" style="810" customWidth="1"/>
    <col min="7693" max="7693" width="12.453125" style="810" customWidth="1"/>
    <col min="7694" max="7695" width="6.7265625" style="810" bestFit="1" customWidth="1"/>
    <col min="7696" max="7696" width="6.7265625" style="810" customWidth="1"/>
    <col min="7697" max="7936" width="9" style="810"/>
    <col min="7937" max="7937" width="12.453125" style="810" customWidth="1"/>
    <col min="7938" max="7939" width="6.7265625" style="810" bestFit="1" customWidth="1"/>
    <col min="7940" max="7940" width="6.7265625" style="810" customWidth="1"/>
    <col min="7941" max="7941" width="12.453125" style="810" customWidth="1"/>
    <col min="7942" max="7943" width="6.7265625" style="810" bestFit="1" customWidth="1"/>
    <col min="7944" max="7944" width="6.7265625" style="810" customWidth="1"/>
    <col min="7945" max="7945" width="12.453125" style="810" customWidth="1"/>
    <col min="7946" max="7947" width="6.7265625" style="810" bestFit="1" customWidth="1"/>
    <col min="7948" max="7948" width="6.7265625" style="810" customWidth="1"/>
    <col min="7949" max="7949" width="12.453125" style="810" customWidth="1"/>
    <col min="7950" max="7951" width="6.7265625" style="810" bestFit="1" customWidth="1"/>
    <col min="7952" max="7952" width="6.7265625" style="810" customWidth="1"/>
    <col min="7953" max="8192" width="9" style="810"/>
    <col min="8193" max="8193" width="12.453125" style="810" customWidth="1"/>
    <col min="8194" max="8195" width="6.7265625" style="810" bestFit="1" customWidth="1"/>
    <col min="8196" max="8196" width="6.7265625" style="810" customWidth="1"/>
    <col min="8197" max="8197" width="12.453125" style="810" customWidth="1"/>
    <col min="8198" max="8199" width="6.7265625" style="810" bestFit="1" customWidth="1"/>
    <col min="8200" max="8200" width="6.7265625" style="810" customWidth="1"/>
    <col min="8201" max="8201" width="12.453125" style="810" customWidth="1"/>
    <col min="8202" max="8203" width="6.7265625" style="810" bestFit="1" customWidth="1"/>
    <col min="8204" max="8204" width="6.7265625" style="810" customWidth="1"/>
    <col min="8205" max="8205" width="12.453125" style="810" customWidth="1"/>
    <col min="8206" max="8207" width="6.7265625" style="810" bestFit="1" customWidth="1"/>
    <col min="8208" max="8208" width="6.7265625" style="810" customWidth="1"/>
    <col min="8209" max="8448" width="9" style="810"/>
    <col min="8449" max="8449" width="12.453125" style="810" customWidth="1"/>
    <col min="8450" max="8451" width="6.7265625" style="810" bestFit="1" customWidth="1"/>
    <col min="8452" max="8452" width="6.7265625" style="810" customWidth="1"/>
    <col min="8453" max="8453" width="12.453125" style="810" customWidth="1"/>
    <col min="8454" max="8455" width="6.7265625" style="810" bestFit="1" customWidth="1"/>
    <col min="8456" max="8456" width="6.7265625" style="810" customWidth="1"/>
    <col min="8457" max="8457" width="12.453125" style="810" customWidth="1"/>
    <col min="8458" max="8459" width="6.7265625" style="810" bestFit="1" customWidth="1"/>
    <col min="8460" max="8460" width="6.7265625" style="810" customWidth="1"/>
    <col min="8461" max="8461" width="12.453125" style="810" customWidth="1"/>
    <col min="8462" max="8463" width="6.7265625" style="810" bestFit="1" customWidth="1"/>
    <col min="8464" max="8464" width="6.7265625" style="810" customWidth="1"/>
    <col min="8465" max="8704" width="9" style="810"/>
    <col min="8705" max="8705" width="12.453125" style="810" customWidth="1"/>
    <col min="8706" max="8707" width="6.7265625" style="810" bestFit="1" customWidth="1"/>
    <col min="8708" max="8708" width="6.7265625" style="810" customWidth="1"/>
    <col min="8709" max="8709" width="12.453125" style="810" customWidth="1"/>
    <col min="8710" max="8711" width="6.7265625" style="810" bestFit="1" customWidth="1"/>
    <col min="8712" max="8712" width="6.7265625" style="810" customWidth="1"/>
    <col min="8713" max="8713" width="12.453125" style="810" customWidth="1"/>
    <col min="8714" max="8715" width="6.7265625" style="810" bestFit="1" customWidth="1"/>
    <col min="8716" max="8716" width="6.7265625" style="810" customWidth="1"/>
    <col min="8717" max="8717" width="12.453125" style="810" customWidth="1"/>
    <col min="8718" max="8719" width="6.7265625" style="810" bestFit="1" customWidth="1"/>
    <col min="8720" max="8720" width="6.7265625" style="810" customWidth="1"/>
    <col min="8721" max="8960" width="9" style="810"/>
    <col min="8961" max="8961" width="12.453125" style="810" customWidth="1"/>
    <col min="8962" max="8963" width="6.7265625" style="810" bestFit="1" customWidth="1"/>
    <col min="8964" max="8964" width="6.7265625" style="810" customWidth="1"/>
    <col min="8965" max="8965" width="12.453125" style="810" customWidth="1"/>
    <col min="8966" max="8967" width="6.7265625" style="810" bestFit="1" customWidth="1"/>
    <col min="8968" max="8968" width="6.7265625" style="810" customWidth="1"/>
    <col min="8969" max="8969" width="12.453125" style="810" customWidth="1"/>
    <col min="8970" max="8971" width="6.7265625" style="810" bestFit="1" customWidth="1"/>
    <col min="8972" max="8972" width="6.7265625" style="810" customWidth="1"/>
    <col min="8973" max="8973" width="12.453125" style="810" customWidth="1"/>
    <col min="8974" max="8975" width="6.7265625" style="810" bestFit="1" customWidth="1"/>
    <col min="8976" max="8976" width="6.7265625" style="810" customWidth="1"/>
    <col min="8977" max="9216" width="9" style="810"/>
    <col min="9217" max="9217" width="12.453125" style="810" customWidth="1"/>
    <col min="9218" max="9219" width="6.7265625" style="810" bestFit="1" customWidth="1"/>
    <col min="9220" max="9220" width="6.7265625" style="810" customWidth="1"/>
    <col min="9221" max="9221" width="12.453125" style="810" customWidth="1"/>
    <col min="9222" max="9223" width="6.7265625" style="810" bestFit="1" customWidth="1"/>
    <col min="9224" max="9224" width="6.7265625" style="810" customWidth="1"/>
    <col min="9225" max="9225" width="12.453125" style="810" customWidth="1"/>
    <col min="9226" max="9227" width="6.7265625" style="810" bestFit="1" customWidth="1"/>
    <col min="9228" max="9228" width="6.7265625" style="810" customWidth="1"/>
    <col min="9229" max="9229" width="12.453125" style="810" customWidth="1"/>
    <col min="9230" max="9231" width="6.7265625" style="810" bestFit="1" customWidth="1"/>
    <col min="9232" max="9232" width="6.7265625" style="810" customWidth="1"/>
    <col min="9233" max="9472" width="9" style="810"/>
    <col min="9473" max="9473" width="12.453125" style="810" customWidth="1"/>
    <col min="9474" max="9475" width="6.7265625" style="810" bestFit="1" customWidth="1"/>
    <col min="9476" max="9476" width="6.7265625" style="810" customWidth="1"/>
    <col min="9477" max="9477" width="12.453125" style="810" customWidth="1"/>
    <col min="9478" max="9479" width="6.7265625" style="810" bestFit="1" customWidth="1"/>
    <col min="9480" max="9480" width="6.7265625" style="810" customWidth="1"/>
    <col min="9481" max="9481" width="12.453125" style="810" customWidth="1"/>
    <col min="9482" max="9483" width="6.7265625" style="810" bestFit="1" customWidth="1"/>
    <col min="9484" max="9484" width="6.7265625" style="810" customWidth="1"/>
    <col min="9485" max="9485" width="12.453125" style="810" customWidth="1"/>
    <col min="9486" max="9487" width="6.7265625" style="810" bestFit="1" customWidth="1"/>
    <col min="9488" max="9488" width="6.7265625" style="810" customWidth="1"/>
    <col min="9489" max="9728" width="9" style="810"/>
    <col min="9729" max="9729" width="12.453125" style="810" customWidth="1"/>
    <col min="9730" max="9731" width="6.7265625" style="810" bestFit="1" customWidth="1"/>
    <col min="9732" max="9732" width="6.7265625" style="810" customWidth="1"/>
    <col min="9733" max="9733" width="12.453125" style="810" customWidth="1"/>
    <col min="9734" max="9735" width="6.7265625" style="810" bestFit="1" customWidth="1"/>
    <col min="9736" max="9736" width="6.7265625" style="810" customWidth="1"/>
    <col min="9737" max="9737" width="12.453125" style="810" customWidth="1"/>
    <col min="9738" max="9739" width="6.7265625" style="810" bestFit="1" customWidth="1"/>
    <col min="9740" max="9740" width="6.7265625" style="810" customWidth="1"/>
    <col min="9741" max="9741" width="12.453125" style="810" customWidth="1"/>
    <col min="9742" max="9743" width="6.7265625" style="810" bestFit="1" customWidth="1"/>
    <col min="9744" max="9744" width="6.7265625" style="810" customWidth="1"/>
    <col min="9745" max="9984" width="9" style="810"/>
    <col min="9985" max="9985" width="12.453125" style="810" customWidth="1"/>
    <col min="9986" max="9987" width="6.7265625" style="810" bestFit="1" customWidth="1"/>
    <col min="9988" max="9988" width="6.7265625" style="810" customWidth="1"/>
    <col min="9989" max="9989" width="12.453125" style="810" customWidth="1"/>
    <col min="9990" max="9991" width="6.7265625" style="810" bestFit="1" customWidth="1"/>
    <col min="9992" max="9992" width="6.7265625" style="810" customWidth="1"/>
    <col min="9993" max="9993" width="12.453125" style="810" customWidth="1"/>
    <col min="9994" max="9995" width="6.7265625" style="810" bestFit="1" customWidth="1"/>
    <col min="9996" max="9996" width="6.7265625" style="810" customWidth="1"/>
    <col min="9997" max="9997" width="12.453125" style="810" customWidth="1"/>
    <col min="9998" max="9999" width="6.7265625" style="810" bestFit="1" customWidth="1"/>
    <col min="10000" max="10000" width="6.7265625" style="810" customWidth="1"/>
    <col min="10001" max="10240" width="9" style="810"/>
    <col min="10241" max="10241" width="12.453125" style="810" customWidth="1"/>
    <col min="10242" max="10243" width="6.7265625" style="810" bestFit="1" customWidth="1"/>
    <col min="10244" max="10244" width="6.7265625" style="810" customWidth="1"/>
    <col min="10245" max="10245" width="12.453125" style="810" customWidth="1"/>
    <col min="10246" max="10247" width="6.7265625" style="810" bestFit="1" customWidth="1"/>
    <col min="10248" max="10248" width="6.7265625" style="810" customWidth="1"/>
    <col min="10249" max="10249" width="12.453125" style="810" customWidth="1"/>
    <col min="10250" max="10251" width="6.7265625" style="810" bestFit="1" customWidth="1"/>
    <col min="10252" max="10252" width="6.7265625" style="810" customWidth="1"/>
    <col min="10253" max="10253" width="12.453125" style="810" customWidth="1"/>
    <col min="10254" max="10255" width="6.7265625" style="810" bestFit="1" customWidth="1"/>
    <col min="10256" max="10256" width="6.7265625" style="810" customWidth="1"/>
    <col min="10257" max="10496" width="9" style="810"/>
    <col min="10497" max="10497" width="12.453125" style="810" customWidth="1"/>
    <col min="10498" max="10499" width="6.7265625" style="810" bestFit="1" customWidth="1"/>
    <col min="10500" max="10500" width="6.7265625" style="810" customWidth="1"/>
    <col min="10501" max="10501" width="12.453125" style="810" customWidth="1"/>
    <col min="10502" max="10503" width="6.7265625" style="810" bestFit="1" customWidth="1"/>
    <col min="10504" max="10504" width="6.7265625" style="810" customWidth="1"/>
    <col min="10505" max="10505" width="12.453125" style="810" customWidth="1"/>
    <col min="10506" max="10507" width="6.7265625" style="810" bestFit="1" customWidth="1"/>
    <col min="10508" max="10508" width="6.7265625" style="810" customWidth="1"/>
    <col min="10509" max="10509" width="12.453125" style="810" customWidth="1"/>
    <col min="10510" max="10511" width="6.7265625" style="810" bestFit="1" customWidth="1"/>
    <col min="10512" max="10512" width="6.7265625" style="810" customWidth="1"/>
    <col min="10513" max="10752" width="9" style="810"/>
    <col min="10753" max="10753" width="12.453125" style="810" customWidth="1"/>
    <col min="10754" max="10755" width="6.7265625" style="810" bestFit="1" customWidth="1"/>
    <col min="10756" max="10756" width="6.7265625" style="810" customWidth="1"/>
    <col min="10757" max="10757" width="12.453125" style="810" customWidth="1"/>
    <col min="10758" max="10759" width="6.7265625" style="810" bestFit="1" customWidth="1"/>
    <col min="10760" max="10760" width="6.7265625" style="810" customWidth="1"/>
    <col min="10761" max="10761" width="12.453125" style="810" customWidth="1"/>
    <col min="10762" max="10763" width="6.7265625" style="810" bestFit="1" customWidth="1"/>
    <col min="10764" max="10764" width="6.7265625" style="810" customWidth="1"/>
    <col min="10765" max="10765" width="12.453125" style="810" customWidth="1"/>
    <col min="10766" max="10767" width="6.7265625" style="810" bestFit="1" customWidth="1"/>
    <col min="10768" max="10768" width="6.7265625" style="810" customWidth="1"/>
    <col min="10769" max="11008" width="9" style="810"/>
    <col min="11009" max="11009" width="12.453125" style="810" customWidth="1"/>
    <col min="11010" max="11011" width="6.7265625" style="810" bestFit="1" customWidth="1"/>
    <col min="11012" max="11012" width="6.7265625" style="810" customWidth="1"/>
    <col min="11013" max="11013" width="12.453125" style="810" customWidth="1"/>
    <col min="11014" max="11015" width="6.7265625" style="810" bestFit="1" customWidth="1"/>
    <col min="11016" max="11016" width="6.7265625" style="810" customWidth="1"/>
    <col min="11017" max="11017" width="12.453125" style="810" customWidth="1"/>
    <col min="11018" max="11019" width="6.7265625" style="810" bestFit="1" customWidth="1"/>
    <col min="11020" max="11020" width="6.7265625" style="810" customWidth="1"/>
    <col min="11021" max="11021" width="12.453125" style="810" customWidth="1"/>
    <col min="11022" max="11023" width="6.7265625" style="810" bestFit="1" customWidth="1"/>
    <col min="11024" max="11024" width="6.7265625" style="810" customWidth="1"/>
    <col min="11025" max="11264" width="9" style="810"/>
    <col min="11265" max="11265" width="12.453125" style="810" customWidth="1"/>
    <col min="11266" max="11267" width="6.7265625" style="810" bestFit="1" customWidth="1"/>
    <col min="11268" max="11268" width="6.7265625" style="810" customWidth="1"/>
    <col min="11269" max="11269" width="12.453125" style="810" customWidth="1"/>
    <col min="11270" max="11271" width="6.7265625" style="810" bestFit="1" customWidth="1"/>
    <col min="11272" max="11272" width="6.7265625" style="810" customWidth="1"/>
    <col min="11273" max="11273" width="12.453125" style="810" customWidth="1"/>
    <col min="11274" max="11275" width="6.7265625" style="810" bestFit="1" customWidth="1"/>
    <col min="11276" max="11276" width="6.7265625" style="810" customWidth="1"/>
    <col min="11277" max="11277" width="12.453125" style="810" customWidth="1"/>
    <col min="11278" max="11279" width="6.7265625" style="810" bestFit="1" customWidth="1"/>
    <col min="11280" max="11280" width="6.7265625" style="810" customWidth="1"/>
    <col min="11281" max="11520" width="9" style="810"/>
    <col min="11521" max="11521" width="12.453125" style="810" customWidth="1"/>
    <col min="11522" max="11523" width="6.7265625" style="810" bestFit="1" customWidth="1"/>
    <col min="11524" max="11524" width="6.7265625" style="810" customWidth="1"/>
    <col min="11525" max="11525" width="12.453125" style="810" customWidth="1"/>
    <col min="11526" max="11527" width="6.7265625" style="810" bestFit="1" customWidth="1"/>
    <col min="11528" max="11528" width="6.7265625" style="810" customWidth="1"/>
    <col min="11529" max="11529" width="12.453125" style="810" customWidth="1"/>
    <col min="11530" max="11531" width="6.7265625" style="810" bestFit="1" customWidth="1"/>
    <col min="11532" max="11532" width="6.7265625" style="810" customWidth="1"/>
    <col min="11533" max="11533" width="12.453125" style="810" customWidth="1"/>
    <col min="11534" max="11535" width="6.7265625" style="810" bestFit="1" customWidth="1"/>
    <col min="11536" max="11536" width="6.7265625" style="810" customWidth="1"/>
    <col min="11537" max="11776" width="9" style="810"/>
    <col min="11777" max="11777" width="12.453125" style="810" customWidth="1"/>
    <col min="11778" max="11779" width="6.7265625" style="810" bestFit="1" customWidth="1"/>
    <col min="11780" max="11780" width="6.7265625" style="810" customWidth="1"/>
    <col min="11781" max="11781" width="12.453125" style="810" customWidth="1"/>
    <col min="11782" max="11783" width="6.7265625" style="810" bestFit="1" customWidth="1"/>
    <col min="11784" max="11784" width="6.7265625" style="810" customWidth="1"/>
    <col min="11785" max="11785" width="12.453125" style="810" customWidth="1"/>
    <col min="11786" max="11787" width="6.7265625" style="810" bestFit="1" customWidth="1"/>
    <col min="11788" max="11788" width="6.7265625" style="810" customWidth="1"/>
    <col min="11789" max="11789" width="12.453125" style="810" customWidth="1"/>
    <col min="11790" max="11791" width="6.7265625" style="810" bestFit="1" customWidth="1"/>
    <col min="11792" max="11792" width="6.7265625" style="810" customWidth="1"/>
    <col min="11793" max="12032" width="9" style="810"/>
    <col min="12033" max="12033" width="12.453125" style="810" customWidth="1"/>
    <col min="12034" max="12035" width="6.7265625" style="810" bestFit="1" customWidth="1"/>
    <col min="12036" max="12036" width="6.7265625" style="810" customWidth="1"/>
    <col min="12037" max="12037" width="12.453125" style="810" customWidth="1"/>
    <col min="12038" max="12039" width="6.7265625" style="810" bestFit="1" customWidth="1"/>
    <col min="12040" max="12040" width="6.7265625" style="810" customWidth="1"/>
    <col min="12041" max="12041" width="12.453125" style="810" customWidth="1"/>
    <col min="12042" max="12043" width="6.7265625" style="810" bestFit="1" customWidth="1"/>
    <col min="12044" max="12044" width="6.7265625" style="810" customWidth="1"/>
    <col min="12045" max="12045" width="12.453125" style="810" customWidth="1"/>
    <col min="12046" max="12047" width="6.7265625" style="810" bestFit="1" customWidth="1"/>
    <col min="12048" max="12048" width="6.7265625" style="810" customWidth="1"/>
    <col min="12049" max="12288" width="9" style="810"/>
    <col min="12289" max="12289" width="12.453125" style="810" customWidth="1"/>
    <col min="12290" max="12291" width="6.7265625" style="810" bestFit="1" customWidth="1"/>
    <col min="12292" max="12292" width="6.7265625" style="810" customWidth="1"/>
    <col min="12293" max="12293" width="12.453125" style="810" customWidth="1"/>
    <col min="12294" max="12295" width="6.7265625" style="810" bestFit="1" customWidth="1"/>
    <col min="12296" max="12296" width="6.7265625" style="810" customWidth="1"/>
    <col min="12297" max="12297" width="12.453125" style="810" customWidth="1"/>
    <col min="12298" max="12299" width="6.7265625" style="810" bestFit="1" customWidth="1"/>
    <col min="12300" max="12300" width="6.7265625" style="810" customWidth="1"/>
    <col min="12301" max="12301" width="12.453125" style="810" customWidth="1"/>
    <col min="12302" max="12303" width="6.7265625" style="810" bestFit="1" customWidth="1"/>
    <col min="12304" max="12304" width="6.7265625" style="810" customWidth="1"/>
    <col min="12305" max="12544" width="9" style="810"/>
    <col min="12545" max="12545" width="12.453125" style="810" customWidth="1"/>
    <col min="12546" max="12547" width="6.7265625" style="810" bestFit="1" customWidth="1"/>
    <col min="12548" max="12548" width="6.7265625" style="810" customWidth="1"/>
    <col min="12549" max="12549" width="12.453125" style="810" customWidth="1"/>
    <col min="12550" max="12551" width="6.7265625" style="810" bestFit="1" customWidth="1"/>
    <col min="12552" max="12552" width="6.7265625" style="810" customWidth="1"/>
    <col min="12553" max="12553" width="12.453125" style="810" customWidth="1"/>
    <col min="12554" max="12555" width="6.7265625" style="810" bestFit="1" customWidth="1"/>
    <col min="12556" max="12556" width="6.7265625" style="810" customWidth="1"/>
    <col min="12557" max="12557" width="12.453125" style="810" customWidth="1"/>
    <col min="12558" max="12559" width="6.7265625" style="810" bestFit="1" customWidth="1"/>
    <col min="12560" max="12560" width="6.7265625" style="810" customWidth="1"/>
    <col min="12561" max="12800" width="9" style="810"/>
    <col min="12801" max="12801" width="12.453125" style="810" customWidth="1"/>
    <col min="12802" max="12803" width="6.7265625" style="810" bestFit="1" customWidth="1"/>
    <col min="12804" max="12804" width="6.7265625" style="810" customWidth="1"/>
    <col min="12805" max="12805" width="12.453125" style="810" customWidth="1"/>
    <col min="12806" max="12807" width="6.7265625" style="810" bestFit="1" customWidth="1"/>
    <col min="12808" max="12808" width="6.7265625" style="810" customWidth="1"/>
    <col min="12809" max="12809" width="12.453125" style="810" customWidth="1"/>
    <col min="12810" max="12811" width="6.7265625" style="810" bestFit="1" customWidth="1"/>
    <col min="12812" max="12812" width="6.7265625" style="810" customWidth="1"/>
    <col min="12813" max="12813" width="12.453125" style="810" customWidth="1"/>
    <col min="12814" max="12815" width="6.7265625" style="810" bestFit="1" customWidth="1"/>
    <col min="12816" max="12816" width="6.7265625" style="810" customWidth="1"/>
    <col min="12817" max="13056" width="9" style="810"/>
    <col min="13057" max="13057" width="12.453125" style="810" customWidth="1"/>
    <col min="13058" max="13059" width="6.7265625" style="810" bestFit="1" customWidth="1"/>
    <col min="13060" max="13060" width="6.7265625" style="810" customWidth="1"/>
    <col min="13061" max="13061" width="12.453125" style="810" customWidth="1"/>
    <col min="13062" max="13063" width="6.7265625" style="810" bestFit="1" customWidth="1"/>
    <col min="13064" max="13064" width="6.7265625" style="810" customWidth="1"/>
    <col min="13065" max="13065" width="12.453125" style="810" customWidth="1"/>
    <col min="13066" max="13067" width="6.7265625" style="810" bestFit="1" customWidth="1"/>
    <col min="13068" max="13068" width="6.7265625" style="810" customWidth="1"/>
    <col min="13069" max="13069" width="12.453125" style="810" customWidth="1"/>
    <col min="13070" max="13071" width="6.7265625" style="810" bestFit="1" customWidth="1"/>
    <col min="13072" max="13072" width="6.7265625" style="810" customWidth="1"/>
    <col min="13073" max="13312" width="9" style="810"/>
    <col min="13313" max="13313" width="12.453125" style="810" customWidth="1"/>
    <col min="13314" max="13315" width="6.7265625" style="810" bestFit="1" customWidth="1"/>
    <col min="13316" max="13316" width="6.7265625" style="810" customWidth="1"/>
    <col min="13317" max="13317" width="12.453125" style="810" customWidth="1"/>
    <col min="13318" max="13319" width="6.7265625" style="810" bestFit="1" customWidth="1"/>
    <col min="13320" max="13320" width="6.7265625" style="810" customWidth="1"/>
    <col min="13321" max="13321" width="12.453125" style="810" customWidth="1"/>
    <col min="13322" max="13323" width="6.7265625" style="810" bestFit="1" customWidth="1"/>
    <col min="13324" max="13324" width="6.7265625" style="810" customWidth="1"/>
    <col min="13325" max="13325" width="12.453125" style="810" customWidth="1"/>
    <col min="13326" max="13327" width="6.7265625" style="810" bestFit="1" customWidth="1"/>
    <col min="13328" max="13328" width="6.7265625" style="810" customWidth="1"/>
    <col min="13329" max="13568" width="9" style="810"/>
    <col min="13569" max="13569" width="12.453125" style="810" customWidth="1"/>
    <col min="13570" max="13571" width="6.7265625" style="810" bestFit="1" customWidth="1"/>
    <col min="13572" max="13572" width="6.7265625" style="810" customWidth="1"/>
    <col min="13573" max="13573" width="12.453125" style="810" customWidth="1"/>
    <col min="13574" max="13575" width="6.7265625" style="810" bestFit="1" customWidth="1"/>
    <col min="13576" max="13576" width="6.7265625" style="810" customWidth="1"/>
    <col min="13577" max="13577" width="12.453125" style="810" customWidth="1"/>
    <col min="13578" max="13579" width="6.7265625" style="810" bestFit="1" customWidth="1"/>
    <col min="13580" max="13580" width="6.7265625" style="810" customWidth="1"/>
    <col min="13581" max="13581" width="12.453125" style="810" customWidth="1"/>
    <col min="13582" max="13583" width="6.7265625" style="810" bestFit="1" customWidth="1"/>
    <col min="13584" max="13584" width="6.7265625" style="810" customWidth="1"/>
    <col min="13585" max="13824" width="9" style="810"/>
    <col min="13825" max="13825" width="12.453125" style="810" customWidth="1"/>
    <col min="13826" max="13827" width="6.7265625" style="810" bestFit="1" customWidth="1"/>
    <col min="13828" max="13828" width="6.7265625" style="810" customWidth="1"/>
    <col min="13829" max="13829" width="12.453125" style="810" customWidth="1"/>
    <col min="13830" max="13831" width="6.7265625" style="810" bestFit="1" customWidth="1"/>
    <col min="13832" max="13832" width="6.7265625" style="810" customWidth="1"/>
    <col min="13833" max="13833" width="12.453125" style="810" customWidth="1"/>
    <col min="13834" max="13835" width="6.7265625" style="810" bestFit="1" customWidth="1"/>
    <col min="13836" max="13836" width="6.7265625" style="810" customWidth="1"/>
    <col min="13837" max="13837" width="12.453125" style="810" customWidth="1"/>
    <col min="13838" max="13839" width="6.7265625" style="810" bestFit="1" customWidth="1"/>
    <col min="13840" max="13840" width="6.7265625" style="810" customWidth="1"/>
    <col min="13841" max="14080" width="9" style="810"/>
    <col min="14081" max="14081" width="12.453125" style="810" customWidth="1"/>
    <col min="14082" max="14083" width="6.7265625" style="810" bestFit="1" customWidth="1"/>
    <col min="14084" max="14084" width="6.7265625" style="810" customWidth="1"/>
    <col min="14085" max="14085" width="12.453125" style="810" customWidth="1"/>
    <col min="14086" max="14087" width="6.7265625" style="810" bestFit="1" customWidth="1"/>
    <col min="14088" max="14088" width="6.7265625" style="810" customWidth="1"/>
    <col min="14089" max="14089" width="12.453125" style="810" customWidth="1"/>
    <col min="14090" max="14091" width="6.7265625" style="810" bestFit="1" customWidth="1"/>
    <col min="14092" max="14092" width="6.7265625" style="810" customWidth="1"/>
    <col min="14093" max="14093" width="12.453125" style="810" customWidth="1"/>
    <col min="14094" max="14095" width="6.7265625" style="810" bestFit="1" customWidth="1"/>
    <col min="14096" max="14096" width="6.7265625" style="810" customWidth="1"/>
    <col min="14097" max="14336" width="9" style="810"/>
    <col min="14337" max="14337" width="12.453125" style="810" customWidth="1"/>
    <col min="14338" max="14339" width="6.7265625" style="810" bestFit="1" customWidth="1"/>
    <col min="14340" max="14340" width="6.7265625" style="810" customWidth="1"/>
    <col min="14341" max="14341" width="12.453125" style="810" customWidth="1"/>
    <col min="14342" max="14343" width="6.7265625" style="810" bestFit="1" customWidth="1"/>
    <col min="14344" max="14344" width="6.7265625" style="810" customWidth="1"/>
    <col min="14345" max="14345" width="12.453125" style="810" customWidth="1"/>
    <col min="14346" max="14347" width="6.7265625" style="810" bestFit="1" customWidth="1"/>
    <col min="14348" max="14348" width="6.7265625" style="810" customWidth="1"/>
    <col min="14349" max="14349" width="12.453125" style="810" customWidth="1"/>
    <col min="14350" max="14351" width="6.7265625" style="810" bestFit="1" customWidth="1"/>
    <col min="14352" max="14352" width="6.7265625" style="810" customWidth="1"/>
    <col min="14353" max="14592" width="9" style="810"/>
    <col min="14593" max="14593" width="12.453125" style="810" customWidth="1"/>
    <col min="14594" max="14595" width="6.7265625" style="810" bestFit="1" customWidth="1"/>
    <col min="14596" max="14596" width="6.7265625" style="810" customWidth="1"/>
    <col min="14597" max="14597" width="12.453125" style="810" customWidth="1"/>
    <col min="14598" max="14599" width="6.7265625" style="810" bestFit="1" customWidth="1"/>
    <col min="14600" max="14600" width="6.7265625" style="810" customWidth="1"/>
    <col min="14601" max="14601" width="12.453125" style="810" customWidth="1"/>
    <col min="14602" max="14603" width="6.7265625" style="810" bestFit="1" customWidth="1"/>
    <col min="14604" max="14604" width="6.7265625" style="810" customWidth="1"/>
    <col min="14605" max="14605" width="12.453125" style="810" customWidth="1"/>
    <col min="14606" max="14607" width="6.7265625" style="810" bestFit="1" customWidth="1"/>
    <col min="14608" max="14608" width="6.7265625" style="810" customWidth="1"/>
    <col min="14609" max="14848" width="9" style="810"/>
    <col min="14849" max="14849" width="12.453125" style="810" customWidth="1"/>
    <col min="14850" max="14851" width="6.7265625" style="810" bestFit="1" customWidth="1"/>
    <col min="14852" max="14852" width="6.7265625" style="810" customWidth="1"/>
    <col min="14853" max="14853" width="12.453125" style="810" customWidth="1"/>
    <col min="14854" max="14855" width="6.7265625" style="810" bestFit="1" customWidth="1"/>
    <col min="14856" max="14856" width="6.7265625" style="810" customWidth="1"/>
    <col min="14857" max="14857" width="12.453125" style="810" customWidth="1"/>
    <col min="14858" max="14859" width="6.7265625" style="810" bestFit="1" customWidth="1"/>
    <col min="14860" max="14860" width="6.7265625" style="810" customWidth="1"/>
    <col min="14861" max="14861" width="12.453125" style="810" customWidth="1"/>
    <col min="14862" max="14863" width="6.7265625" style="810" bestFit="1" customWidth="1"/>
    <col min="14864" max="14864" width="6.7265625" style="810" customWidth="1"/>
    <col min="14865" max="15104" width="9" style="810"/>
    <col min="15105" max="15105" width="12.453125" style="810" customWidth="1"/>
    <col min="15106" max="15107" width="6.7265625" style="810" bestFit="1" customWidth="1"/>
    <col min="15108" max="15108" width="6.7265625" style="810" customWidth="1"/>
    <col min="15109" max="15109" width="12.453125" style="810" customWidth="1"/>
    <col min="15110" max="15111" width="6.7265625" style="810" bestFit="1" customWidth="1"/>
    <col min="15112" max="15112" width="6.7265625" style="810" customWidth="1"/>
    <col min="15113" max="15113" width="12.453125" style="810" customWidth="1"/>
    <col min="15114" max="15115" width="6.7265625" style="810" bestFit="1" customWidth="1"/>
    <col min="15116" max="15116" width="6.7265625" style="810" customWidth="1"/>
    <col min="15117" max="15117" width="12.453125" style="810" customWidth="1"/>
    <col min="15118" max="15119" width="6.7265625" style="810" bestFit="1" customWidth="1"/>
    <col min="15120" max="15120" width="6.7265625" style="810" customWidth="1"/>
    <col min="15121" max="15360" width="9" style="810"/>
    <col min="15361" max="15361" width="12.453125" style="810" customWidth="1"/>
    <col min="15362" max="15363" width="6.7265625" style="810" bestFit="1" customWidth="1"/>
    <col min="15364" max="15364" width="6.7265625" style="810" customWidth="1"/>
    <col min="15365" max="15365" width="12.453125" style="810" customWidth="1"/>
    <col min="15366" max="15367" width="6.7265625" style="810" bestFit="1" customWidth="1"/>
    <col min="15368" max="15368" width="6.7265625" style="810" customWidth="1"/>
    <col min="15369" max="15369" width="12.453125" style="810" customWidth="1"/>
    <col min="15370" max="15371" width="6.7265625" style="810" bestFit="1" customWidth="1"/>
    <col min="15372" max="15372" width="6.7265625" style="810" customWidth="1"/>
    <col min="15373" max="15373" width="12.453125" style="810" customWidth="1"/>
    <col min="15374" max="15375" width="6.7265625" style="810" bestFit="1" customWidth="1"/>
    <col min="15376" max="15376" width="6.7265625" style="810" customWidth="1"/>
    <col min="15377" max="15616" width="9" style="810"/>
    <col min="15617" max="15617" width="12.453125" style="810" customWidth="1"/>
    <col min="15618" max="15619" width="6.7265625" style="810" bestFit="1" customWidth="1"/>
    <col min="15620" max="15620" width="6.7265625" style="810" customWidth="1"/>
    <col min="15621" max="15621" width="12.453125" style="810" customWidth="1"/>
    <col min="15622" max="15623" width="6.7265625" style="810" bestFit="1" customWidth="1"/>
    <col min="15624" max="15624" width="6.7265625" style="810" customWidth="1"/>
    <col min="15625" max="15625" width="12.453125" style="810" customWidth="1"/>
    <col min="15626" max="15627" width="6.7265625" style="810" bestFit="1" customWidth="1"/>
    <col min="15628" max="15628" width="6.7265625" style="810" customWidth="1"/>
    <col min="15629" max="15629" width="12.453125" style="810" customWidth="1"/>
    <col min="15630" max="15631" width="6.7265625" style="810" bestFit="1" customWidth="1"/>
    <col min="15632" max="15632" width="6.7265625" style="810" customWidth="1"/>
    <col min="15633" max="15872" width="9" style="810"/>
    <col min="15873" max="15873" width="12.453125" style="810" customWidth="1"/>
    <col min="15874" max="15875" width="6.7265625" style="810" bestFit="1" customWidth="1"/>
    <col min="15876" max="15876" width="6.7265625" style="810" customWidth="1"/>
    <col min="15877" max="15877" width="12.453125" style="810" customWidth="1"/>
    <col min="15878" max="15879" width="6.7265625" style="810" bestFit="1" customWidth="1"/>
    <col min="15880" max="15880" width="6.7265625" style="810" customWidth="1"/>
    <col min="15881" max="15881" width="12.453125" style="810" customWidth="1"/>
    <col min="15882" max="15883" width="6.7265625" style="810" bestFit="1" customWidth="1"/>
    <col min="15884" max="15884" width="6.7265625" style="810" customWidth="1"/>
    <col min="15885" max="15885" width="12.453125" style="810" customWidth="1"/>
    <col min="15886" max="15887" width="6.7265625" style="810" bestFit="1" customWidth="1"/>
    <col min="15888" max="15888" width="6.7265625" style="810" customWidth="1"/>
    <col min="15889" max="16128" width="9" style="810"/>
    <col min="16129" max="16129" width="12.453125" style="810" customWidth="1"/>
    <col min="16130" max="16131" width="6.7265625" style="810" bestFit="1" customWidth="1"/>
    <col min="16132" max="16132" width="6.7265625" style="810" customWidth="1"/>
    <col min="16133" max="16133" width="12.453125" style="810" customWidth="1"/>
    <col min="16134" max="16135" width="6.7265625" style="810" bestFit="1" customWidth="1"/>
    <col min="16136" max="16136" width="6.7265625" style="810" customWidth="1"/>
    <col min="16137" max="16137" width="12.453125" style="810" customWidth="1"/>
    <col min="16138" max="16139" width="6.7265625" style="810" bestFit="1" customWidth="1"/>
    <col min="16140" max="16140" width="6.7265625" style="810" customWidth="1"/>
    <col min="16141" max="16141" width="12.453125" style="810" customWidth="1"/>
    <col min="16142" max="16143" width="6.7265625" style="810" bestFit="1" customWidth="1"/>
    <col min="16144" max="16144" width="6.7265625" style="810" customWidth="1"/>
    <col min="16145" max="16384" width="9" style="810"/>
  </cols>
  <sheetData>
    <row r="1" spans="1:16">
      <c r="A1" s="731"/>
      <c r="B1" s="809"/>
      <c r="C1" s="809"/>
      <c r="D1" s="809"/>
      <c r="E1" s="809"/>
      <c r="F1" s="809"/>
      <c r="G1" s="809"/>
      <c r="H1" s="809"/>
      <c r="I1" s="809"/>
      <c r="J1" s="809"/>
      <c r="K1" s="809"/>
      <c r="L1" s="809"/>
      <c r="M1" s="809"/>
      <c r="N1" s="809"/>
    </row>
    <row r="2" spans="1:16" ht="16.5">
      <c r="A2" s="2040" t="s">
        <v>6667</v>
      </c>
      <c r="B2" s="2040"/>
      <c r="C2" s="2040"/>
      <c r="D2" s="2040"/>
      <c r="E2" s="2040"/>
      <c r="F2" s="2040"/>
      <c r="G2" s="2040"/>
      <c r="H2" s="2040"/>
      <c r="I2" s="2040"/>
      <c r="J2" s="2040"/>
      <c r="K2" s="2040"/>
      <c r="L2" s="2040"/>
      <c r="M2" s="2040"/>
      <c r="N2" s="2040"/>
      <c r="O2" s="2040"/>
      <c r="P2" s="2040"/>
    </row>
    <row r="3" spans="1:16">
      <c r="A3" s="809"/>
      <c r="B3" s="809"/>
      <c r="C3" s="809"/>
      <c r="D3" s="809"/>
      <c r="E3" s="809"/>
      <c r="F3" s="809"/>
      <c r="G3" s="809"/>
      <c r="H3" s="809"/>
      <c r="I3" s="809"/>
      <c r="J3" s="809"/>
      <c r="K3" s="809"/>
      <c r="L3" s="809"/>
      <c r="M3" s="809"/>
      <c r="N3" s="809"/>
    </row>
    <row r="4" spans="1:16">
      <c r="A4" s="809"/>
      <c r="B4" s="811" t="s">
        <v>6637</v>
      </c>
      <c r="C4" s="2041"/>
      <c r="D4" s="2041"/>
      <c r="E4" s="2041"/>
      <c r="F4" s="2041"/>
      <c r="G4" s="809"/>
      <c r="H4" s="809"/>
      <c r="I4" s="809"/>
      <c r="J4" s="809"/>
      <c r="K4" s="809"/>
      <c r="L4" s="809"/>
      <c r="M4" s="809"/>
      <c r="N4" s="809"/>
    </row>
    <row r="5" spans="1:16">
      <c r="A5" s="809"/>
      <c r="B5" s="812"/>
      <c r="C5" s="813"/>
      <c r="D5" s="813"/>
      <c r="E5" s="813"/>
      <c r="F5" s="814"/>
      <c r="G5" s="809"/>
      <c r="H5" s="809"/>
      <c r="I5" s="809"/>
      <c r="J5" s="809"/>
      <c r="K5" s="809"/>
      <c r="L5" s="809"/>
      <c r="M5" s="809"/>
      <c r="N5" s="809"/>
    </row>
    <row r="6" spans="1:16">
      <c r="A6" s="809"/>
      <c r="B6" s="811" t="s">
        <v>6638</v>
      </c>
      <c r="C6" s="2041"/>
      <c r="D6" s="2041"/>
      <c r="E6" s="2041"/>
      <c r="F6" s="2041"/>
      <c r="G6" s="809"/>
      <c r="H6" s="809"/>
      <c r="L6" s="811" t="s">
        <v>6639</v>
      </c>
      <c r="M6" s="2041"/>
      <c r="N6" s="2041"/>
      <c r="O6" s="2041"/>
      <c r="P6" s="811"/>
    </row>
    <row r="7" spans="1:16" ht="13.5" thickBot="1"/>
    <row r="8" spans="1:16">
      <c r="A8" s="2042"/>
      <c r="B8" s="2045"/>
      <c r="C8" s="2046"/>
      <c r="D8" s="2046"/>
      <c r="E8" s="2046"/>
      <c r="F8" s="2046"/>
      <c r="G8" s="2046"/>
      <c r="H8" s="2046"/>
      <c r="I8" s="2046"/>
      <c r="J8" s="2046"/>
      <c r="K8" s="2046"/>
      <c r="L8" s="2047"/>
      <c r="M8" s="2054" t="s">
        <v>6640</v>
      </c>
      <c r="N8" s="2055"/>
      <c r="O8" s="2055"/>
      <c r="P8" s="2056"/>
    </row>
    <row r="9" spans="1:16">
      <c r="A9" s="2043"/>
      <c r="B9" s="2048"/>
      <c r="C9" s="2049"/>
      <c r="D9" s="2049"/>
      <c r="E9" s="2049"/>
      <c r="F9" s="2049"/>
      <c r="G9" s="2049"/>
      <c r="H9" s="2049"/>
      <c r="I9" s="2049"/>
      <c r="J9" s="2049"/>
      <c r="K9" s="2049"/>
      <c r="L9" s="2050"/>
      <c r="M9" s="2057"/>
      <c r="N9" s="2058"/>
      <c r="O9" s="2058"/>
      <c r="P9" s="2059"/>
    </row>
    <row r="10" spans="1:16">
      <c r="A10" s="2043"/>
      <c r="B10" s="2048"/>
      <c r="C10" s="2049"/>
      <c r="D10" s="2049"/>
      <c r="E10" s="2049"/>
      <c r="F10" s="2049"/>
      <c r="G10" s="2049"/>
      <c r="H10" s="2049"/>
      <c r="I10" s="2049"/>
      <c r="J10" s="2049"/>
      <c r="K10" s="2049"/>
      <c r="L10" s="2050"/>
      <c r="M10" s="815"/>
      <c r="N10" s="816"/>
      <c r="O10" s="816"/>
      <c r="P10" s="817"/>
    </row>
    <row r="11" spans="1:16">
      <c r="A11" s="2043"/>
      <c r="B11" s="2048"/>
      <c r="C11" s="2049"/>
      <c r="D11" s="2049"/>
      <c r="E11" s="2049"/>
      <c r="F11" s="2049"/>
      <c r="G11" s="2049"/>
      <c r="H11" s="2049"/>
      <c r="I11" s="2049"/>
      <c r="J11" s="2049"/>
      <c r="K11" s="2049"/>
      <c r="L11" s="2050"/>
      <c r="M11" s="818"/>
      <c r="N11" s="819"/>
      <c r="O11" s="819"/>
      <c r="P11" s="820"/>
    </row>
    <row r="12" spans="1:16" ht="27" customHeight="1" thickBot="1">
      <c r="A12" s="2044"/>
      <c r="B12" s="2051"/>
      <c r="C12" s="2052"/>
      <c r="D12" s="2052"/>
      <c r="E12" s="2052"/>
      <c r="F12" s="2052"/>
      <c r="G12" s="2052"/>
      <c r="H12" s="2052"/>
      <c r="I12" s="2052"/>
      <c r="J12" s="2052"/>
      <c r="K12" s="2052"/>
      <c r="L12" s="2053"/>
      <c r="M12" s="818"/>
      <c r="N12" s="819"/>
      <c r="O12" s="819"/>
      <c r="P12" s="820"/>
    </row>
    <row r="13" spans="1:16">
      <c r="A13" s="2060"/>
      <c r="B13" s="2063"/>
      <c r="C13" s="2064"/>
      <c r="D13" s="2064"/>
      <c r="E13" s="2064"/>
      <c r="F13" s="2064"/>
      <c r="G13" s="2064"/>
      <c r="H13" s="2064"/>
      <c r="I13" s="2064"/>
      <c r="J13" s="2064"/>
      <c r="K13" s="2064"/>
      <c r="L13" s="2065"/>
      <c r="M13" s="821"/>
      <c r="N13" s="822"/>
      <c r="O13" s="822"/>
      <c r="P13" s="823"/>
    </row>
    <row r="14" spans="1:16">
      <c r="A14" s="2061"/>
      <c r="B14" s="2066"/>
      <c r="C14" s="2067"/>
      <c r="D14" s="2067"/>
      <c r="E14" s="2067"/>
      <c r="F14" s="2067"/>
      <c r="G14" s="2067"/>
      <c r="H14" s="2067"/>
      <c r="I14" s="2067"/>
      <c r="J14" s="2067"/>
      <c r="K14" s="2067"/>
      <c r="L14" s="2068"/>
      <c r="M14" s="821"/>
      <c r="N14" s="822"/>
      <c r="O14" s="822"/>
      <c r="P14" s="823"/>
    </row>
    <row r="15" spans="1:16">
      <c r="A15" s="2061"/>
      <c r="B15" s="2066"/>
      <c r="C15" s="2067"/>
      <c r="D15" s="2067"/>
      <c r="E15" s="2067"/>
      <c r="F15" s="2067"/>
      <c r="G15" s="2067"/>
      <c r="H15" s="2067"/>
      <c r="I15" s="2067"/>
      <c r="J15" s="2067"/>
      <c r="K15" s="2067"/>
      <c r="L15" s="2068"/>
      <c r="M15" s="821"/>
      <c r="N15" s="822"/>
      <c r="O15" s="822"/>
      <c r="P15" s="823"/>
    </row>
    <row r="16" spans="1:16">
      <c r="A16" s="2061"/>
      <c r="B16" s="2066"/>
      <c r="C16" s="2067"/>
      <c r="D16" s="2067"/>
      <c r="E16" s="2067"/>
      <c r="F16" s="2067"/>
      <c r="G16" s="2067"/>
      <c r="H16" s="2067"/>
      <c r="I16" s="2067"/>
      <c r="J16" s="2067"/>
      <c r="K16" s="2067"/>
      <c r="L16" s="2068"/>
      <c r="M16" s="821"/>
      <c r="N16" s="822"/>
      <c r="O16" s="822"/>
      <c r="P16" s="823"/>
    </row>
    <row r="17" spans="1:16">
      <c r="A17" s="2061"/>
      <c r="B17" s="2066"/>
      <c r="C17" s="2067"/>
      <c r="D17" s="2067"/>
      <c r="E17" s="2067"/>
      <c r="F17" s="2067"/>
      <c r="G17" s="2067"/>
      <c r="H17" s="2067"/>
      <c r="I17" s="2067"/>
      <c r="J17" s="2067"/>
      <c r="K17" s="2067"/>
      <c r="L17" s="2068"/>
      <c r="M17" s="821"/>
      <c r="N17" s="822"/>
      <c r="O17" s="822"/>
      <c r="P17" s="823"/>
    </row>
    <row r="18" spans="1:16">
      <c r="A18" s="2061"/>
      <c r="B18" s="2066"/>
      <c r="C18" s="2067"/>
      <c r="D18" s="2067"/>
      <c r="E18" s="2067"/>
      <c r="F18" s="2067"/>
      <c r="G18" s="2067"/>
      <c r="H18" s="2067"/>
      <c r="I18" s="2067"/>
      <c r="J18" s="2067"/>
      <c r="K18" s="2067"/>
      <c r="L18" s="2068"/>
      <c r="M18" s="821"/>
      <c r="N18" s="822"/>
      <c r="O18" s="822"/>
      <c r="P18" s="823"/>
    </row>
    <row r="19" spans="1:16" ht="13.5" thickBot="1">
      <c r="A19" s="2062"/>
      <c r="B19" s="2069"/>
      <c r="C19" s="2070"/>
      <c r="D19" s="2070"/>
      <c r="E19" s="2070"/>
      <c r="F19" s="2070"/>
      <c r="G19" s="2070"/>
      <c r="H19" s="2070"/>
      <c r="I19" s="2070"/>
      <c r="J19" s="2070"/>
      <c r="K19" s="2070"/>
      <c r="L19" s="2071"/>
      <c r="M19" s="821"/>
      <c r="N19" s="822"/>
      <c r="O19" s="822"/>
      <c r="P19" s="823"/>
    </row>
    <row r="20" spans="1:16" ht="15.75" customHeight="1">
      <c r="A20" s="824" t="s">
        <v>6641</v>
      </c>
      <c r="B20" s="2072"/>
      <c r="C20" s="2072"/>
      <c r="D20" s="2073"/>
      <c r="E20" s="824" t="s">
        <v>6641</v>
      </c>
      <c r="F20" s="2072"/>
      <c r="G20" s="2072"/>
      <c r="H20" s="2072"/>
      <c r="I20" s="825" t="s">
        <v>6641</v>
      </c>
      <c r="J20" s="2072"/>
      <c r="K20" s="2072"/>
      <c r="L20" s="2073"/>
      <c r="M20" s="826"/>
      <c r="N20" s="2038"/>
      <c r="O20" s="2038"/>
      <c r="P20" s="2039"/>
    </row>
    <row r="21" spans="1:16" ht="15.75" customHeight="1">
      <c r="A21" s="827" t="s">
        <v>6642</v>
      </c>
      <c r="B21" s="2074"/>
      <c r="C21" s="2074"/>
      <c r="D21" s="2075"/>
      <c r="E21" s="827" t="s">
        <v>6642</v>
      </c>
      <c r="F21" s="2074"/>
      <c r="G21" s="2074"/>
      <c r="H21" s="2074"/>
      <c r="I21" s="828" t="s">
        <v>6642</v>
      </c>
      <c r="J21" s="2074"/>
      <c r="K21" s="2074"/>
      <c r="L21" s="2075"/>
      <c r="M21" s="826"/>
      <c r="N21" s="2038"/>
      <c r="O21" s="2038"/>
      <c r="P21" s="2039"/>
    </row>
    <row r="22" spans="1:16" ht="15.75" customHeight="1">
      <c r="A22" s="829" t="s">
        <v>6643</v>
      </c>
      <c r="B22" s="828" t="s">
        <v>6644</v>
      </c>
      <c r="C22" s="828" t="s">
        <v>6645</v>
      </c>
      <c r="D22" s="830" t="s">
        <v>6646</v>
      </c>
      <c r="E22" s="829" t="s">
        <v>6643</v>
      </c>
      <c r="F22" s="828" t="s">
        <v>6644</v>
      </c>
      <c r="G22" s="828" t="s">
        <v>6645</v>
      </c>
      <c r="H22" s="828" t="s">
        <v>6646</v>
      </c>
      <c r="I22" s="831" t="s">
        <v>6643</v>
      </c>
      <c r="J22" s="828" t="s">
        <v>6644</v>
      </c>
      <c r="K22" s="828" t="s">
        <v>6645</v>
      </c>
      <c r="L22" s="830" t="s">
        <v>6646</v>
      </c>
      <c r="M22" s="832"/>
      <c r="N22" s="812"/>
      <c r="O22" s="812"/>
      <c r="P22" s="833"/>
    </row>
    <row r="23" spans="1:16">
      <c r="A23" s="827"/>
      <c r="B23" s="834"/>
      <c r="C23" s="834"/>
      <c r="D23" s="835"/>
      <c r="E23" s="827"/>
      <c r="F23" s="834"/>
      <c r="G23" s="834"/>
      <c r="H23" s="834"/>
      <c r="I23" s="828"/>
      <c r="J23" s="834"/>
      <c r="K23" s="834"/>
      <c r="L23" s="835"/>
      <c r="M23" s="826"/>
      <c r="N23" s="836"/>
      <c r="O23" s="836"/>
      <c r="P23" s="837"/>
    </row>
    <row r="24" spans="1:16">
      <c r="A24" s="827" t="s">
        <v>6647</v>
      </c>
      <c r="B24" s="834"/>
      <c r="C24" s="834"/>
      <c r="D24" s="835"/>
      <c r="E24" s="838"/>
      <c r="F24" s="834"/>
      <c r="G24" s="834"/>
      <c r="H24" s="834"/>
      <c r="I24" s="839"/>
      <c r="J24" s="834"/>
      <c r="K24" s="834"/>
      <c r="L24" s="835"/>
      <c r="M24" s="826"/>
      <c r="N24" s="836"/>
      <c r="O24" s="836"/>
      <c r="P24" s="837"/>
    </row>
    <row r="25" spans="1:16">
      <c r="A25" s="827" t="s">
        <v>6648</v>
      </c>
      <c r="B25" s="834"/>
      <c r="C25" s="834"/>
      <c r="D25" s="835"/>
      <c r="E25" s="838"/>
      <c r="F25" s="834"/>
      <c r="G25" s="834"/>
      <c r="H25" s="834"/>
      <c r="I25" s="839"/>
      <c r="J25" s="834"/>
      <c r="K25" s="834"/>
      <c r="L25" s="835"/>
      <c r="M25" s="826"/>
      <c r="N25" s="836"/>
      <c r="O25" s="836"/>
      <c r="P25" s="837"/>
    </row>
    <row r="26" spans="1:16">
      <c r="A26" s="827" t="s">
        <v>6649</v>
      </c>
      <c r="B26" s="834"/>
      <c r="C26" s="834"/>
      <c r="D26" s="835"/>
      <c r="E26" s="838"/>
      <c r="F26" s="834"/>
      <c r="G26" s="834"/>
      <c r="H26" s="834"/>
      <c r="I26" s="839"/>
      <c r="J26" s="834"/>
      <c r="K26" s="834"/>
      <c r="L26" s="835"/>
      <c r="M26" s="826"/>
      <c r="N26" s="836"/>
      <c r="O26" s="836"/>
      <c r="P26" s="837"/>
    </row>
    <row r="27" spans="1:16">
      <c r="A27" s="827" t="s">
        <v>6650</v>
      </c>
      <c r="B27" s="834"/>
      <c r="C27" s="834"/>
      <c r="D27" s="835"/>
      <c r="E27" s="838"/>
      <c r="F27" s="834"/>
      <c r="G27" s="834"/>
      <c r="H27" s="834"/>
      <c r="I27" s="839"/>
      <c r="J27" s="834"/>
      <c r="K27" s="834"/>
      <c r="L27" s="835"/>
      <c r="M27" s="826"/>
      <c r="N27" s="836"/>
      <c r="O27" s="836"/>
      <c r="P27" s="837"/>
    </row>
    <row r="28" spans="1:16">
      <c r="A28" s="827" t="s">
        <v>6651</v>
      </c>
      <c r="B28" s="834"/>
      <c r="C28" s="834"/>
      <c r="D28" s="835"/>
      <c r="E28" s="838"/>
      <c r="F28" s="834"/>
      <c r="G28" s="834"/>
      <c r="H28" s="834"/>
      <c r="I28" s="839"/>
      <c r="J28" s="834"/>
      <c r="K28" s="834"/>
      <c r="L28" s="835"/>
      <c r="M28" s="826"/>
      <c r="N28" s="836"/>
      <c r="O28" s="836"/>
      <c r="P28" s="837"/>
    </row>
    <row r="29" spans="1:16">
      <c r="A29" s="827" t="s">
        <v>6652</v>
      </c>
      <c r="B29" s="834"/>
      <c r="C29" s="834"/>
      <c r="D29" s="835"/>
      <c r="E29" s="838"/>
      <c r="F29" s="834"/>
      <c r="G29" s="834"/>
      <c r="H29" s="834"/>
      <c r="I29" s="839"/>
      <c r="J29" s="834"/>
      <c r="K29" s="834"/>
      <c r="L29" s="835"/>
      <c r="M29" s="826"/>
      <c r="N29" s="836"/>
      <c r="O29" s="836"/>
      <c r="P29" s="837"/>
    </row>
    <row r="30" spans="1:16">
      <c r="A30" s="2076"/>
      <c r="B30" s="2077"/>
      <c r="C30" s="2077"/>
      <c r="D30" s="2078"/>
      <c r="E30" s="840"/>
      <c r="F30" s="841"/>
      <c r="G30" s="841"/>
      <c r="H30" s="841"/>
      <c r="I30" s="842"/>
      <c r="J30" s="841"/>
      <c r="K30" s="841"/>
      <c r="L30" s="843"/>
      <c r="M30" s="844"/>
      <c r="N30" s="845"/>
      <c r="O30" s="845"/>
      <c r="P30" s="846"/>
    </row>
    <row r="31" spans="1:16">
      <c r="A31" s="2079"/>
      <c r="B31" s="2080"/>
      <c r="C31" s="2080"/>
      <c r="D31" s="2081"/>
      <c r="E31" s="840"/>
      <c r="F31" s="841"/>
      <c r="G31" s="841"/>
      <c r="H31" s="841"/>
      <c r="I31" s="842"/>
      <c r="J31" s="841"/>
      <c r="K31" s="841"/>
      <c r="L31" s="843"/>
      <c r="M31" s="844"/>
      <c r="N31" s="845"/>
      <c r="O31" s="845"/>
      <c r="P31" s="846"/>
    </row>
    <row r="32" spans="1:16" ht="13.5" thickBot="1">
      <c r="A32" s="2082"/>
      <c r="B32" s="2083"/>
      <c r="C32" s="2083"/>
      <c r="D32" s="2084"/>
      <c r="E32" s="847"/>
      <c r="F32" s="848"/>
      <c r="G32" s="848"/>
      <c r="H32" s="848"/>
      <c r="I32" s="849"/>
      <c r="J32" s="848"/>
      <c r="K32" s="848"/>
      <c r="L32" s="850"/>
      <c r="M32" s="851"/>
      <c r="N32" s="852"/>
      <c r="O32" s="852"/>
      <c r="P32" s="853"/>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dimension ref="A1:BB57"/>
  <sheetViews>
    <sheetView view="pageBreakPreview" zoomScale="60" zoomScaleNormal="100"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6675</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6676</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7"/>
      <c r="K6" s="1637"/>
      <c r="L6" s="1637"/>
      <c r="M6" s="1637"/>
      <c r="N6" s="1637"/>
      <c r="O6" s="1637"/>
      <c r="P6" s="1637"/>
      <c r="Q6" s="1637"/>
      <c r="R6" s="1637"/>
      <c r="S6" s="1637"/>
      <c r="T6" s="1637"/>
      <c r="U6" s="1637"/>
      <c r="V6" s="1637"/>
      <c r="W6" s="1637"/>
      <c r="X6" s="1637"/>
      <c r="Y6" s="1637"/>
      <c r="Z6" s="1637"/>
      <c r="AA6" s="1637"/>
      <c r="AB6" s="209"/>
      <c r="AC6" s="209"/>
      <c r="AD6" s="209"/>
      <c r="AE6" s="209"/>
      <c r="AF6" s="209"/>
      <c r="AG6" s="209"/>
      <c r="AH6" s="209"/>
      <c r="AI6" s="209"/>
      <c r="AJ6" s="209"/>
      <c r="AK6" s="1637"/>
      <c r="AL6" s="1637"/>
      <c r="AM6" s="1637"/>
      <c r="AN6" s="1637"/>
      <c r="AO6" s="1637"/>
      <c r="AP6" s="1637"/>
      <c r="AQ6" s="1637"/>
      <c r="AR6" s="1637"/>
      <c r="AS6" s="1637"/>
      <c r="AT6" s="1637"/>
      <c r="AU6" s="1637"/>
      <c r="AV6" s="1637"/>
      <c r="AW6" s="1637"/>
      <c r="AX6" s="1637"/>
      <c r="AY6" s="1637"/>
      <c r="AZ6" s="1637"/>
      <c r="BA6" s="1637"/>
      <c r="BB6" s="482"/>
    </row>
    <row r="7" spans="1:54">
      <c r="A7" s="480"/>
      <c r="B7" s="1659" t="s">
        <v>6677</v>
      </c>
      <c r="C7" s="1659"/>
      <c r="D7" s="1659"/>
      <c r="E7" s="1659"/>
      <c r="F7" s="1659"/>
      <c r="G7" s="1659"/>
      <c r="H7" s="1659"/>
      <c r="I7" s="1659"/>
      <c r="J7" s="2086"/>
      <c r="K7" s="2086"/>
      <c r="L7" s="2086"/>
      <c r="M7" s="2086"/>
      <c r="N7" s="2086"/>
      <c r="O7" s="2086"/>
      <c r="P7" s="2086"/>
      <c r="Q7" s="2086"/>
      <c r="R7" s="2086"/>
      <c r="S7" s="2086"/>
      <c r="T7" s="2086"/>
      <c r="U7" s="2086"/>
      <c r="V7" s="2086"/>
      <c r="W7" s="2086"/>
      <c r="X7" s="2086"/>
      <c r="Y7" s="2086"/>
      <c r="Z7" s="2086"/>
      <c r="AA7" s="2086"/>
      <c r="AB7" s="209"/>
      <c r="AC7" s="1659" t="s">
        <v>6678</v>
      </c>
      <c r="AD7" s="1659"/>
      <c r="AE7" s="1659"/>
      <c r="AF7" s="1659"/>
      <c r="AG7" s="1659"/>
      <c r="AH7" s="1659"/>
      <c r="AI7" s="1659"/>
      <c r="AJ7" s="1659"/>
      <c r="AK7" s="2086"/>
      <c r="AL7" s="2086"/>
      <c r="AM7" s="2086"/>
      <c r="AN7" s="2086"/>
      <c r="AO7" s="2086"/>
      <c r="AP7" s="2086"/>
      <c r="AQ7" s="2086"/>
      <c r="AR7" s="2086"/>
      <c r="AS7" s="2086"/>
      <c r="AT7" s="2086"/>
      <c r="AU7" s="2086"/>
      <c r="AV7" s="2086"/>
      <c r="AW7" s="2086"/>
      <c r="AX7" s="2086"/>
      <c r="AY7" s="2086"/>
      <c r="AZ7" s="2086"/>
      <c r="BA7" s="2086"/>
      <c r="BB7" s="482"/>
    </row>
    <row r="8" spans="1:54">
      <c r="A8" s="480"/>
      <c r="B8" s="209"/>
      <c r="C8" s="209"/>
      <c r="D8" s="209"/>
      <c r="E8" s="209"/>
      <c r="F8" s="209"/>
      <c r="G8" s="209"/>
      <c r="H8" s="209"/>
      <c r="I8" s="209"/>
      <c r="J8" s="2085"/>
      <c r="K8" s="2085"/>
      <c r="L8" s="2085"/>
      <c r="M8" s="2085"/>
      <c r="N8" s="2085"/>
      <c r="O8" s="2085"/>
      <c r="P8" s="2085"/>
      <c r="Q8" s="2085"/>
      <c r="R8" s="2085"/>
      <c r="S8" s="2085"/>
      <c r="T8" s="2085"/>
      <c r="U8" s="2085"/>
      <c r="V8" s="2085"/>
      <c r="W8" s="2085"/>
      <c r="X8" s="2085"/>
      <c r="Y8" s="2085"/>
      <c r="Z8" s="2085"/>
      <c r="AA8" s="2085"/>
      <c r="AB8" s="209"/>
      <c r="AC8" s="209"/>
      <c r="AD8" s="209"/>
      <c r="AE8" s="209"/>
      <c r="AF8" s="209"/>
      <c r="AG8" s="209"/>
      <c r="AH8" s="209"/>
      <c r="AI8" s="209"/>
      <c r="AJ8" s="209"/>
      <c r="AK8" s="2085"/>
      <c r="AL8" s="2085"/>
      <c r="AM8" s="2085"/>
      <c r="AN8" s="2085"/>
      <c r="AO8" s="2085"/>
      <c r="AP8" s="2085"/>
      <c r="AQ8" s="2085"/>
      <c r="AR8" s="2085"/>
      <c r="AS8" s="2085"/>
      <c r="AT8" s="2085"/>
      <c r="AU8" s="2085"/>
      <c r="AV8" s="2085"/>
      <c r="AW8" s="2085"/>
      <c r="AX8" s="2085"/>
      <c r="AY8" s="2085"/>
      <c r="AZ8" s="209"/>
      <c r="BA8" s="209"/>
      <c r="BB8" s="482"/>
    </row>
    <row r="9" spans="1:54">
      <c r="A9" s="480"/>
      <c r="B9" s="1659" t="s">
        <v>6679</v>
      </c>
      <c r="C9" s="1659"/>
      <c r="D9" s="1659"/>
      <c r="E9" s="1659"/>
      <c r="F9" s="1659"/>
      <c r="G9" s="1659"/>
      <c r="H9" s="1659"/>
      <c r="I9" s="1659"/>
      <c r="J9" s="2086"/>
      <c r="K9" s="2086"/>
      <c r="L9" s="2086"/>
      <c r="M9" s="2086"/>
      <c r="N9" s="2086"/>
      <c r="O9" s="2086"/>
      <c r="P9" s="2086"/>
      <c r="Q9" s="2086"/>
      <c r="R9" s="2086"/>
      <c r="S9" s="2086"/>
      <c r="T9" s="2086"/>
      <c r="U9" s="2086"/>
      <c r="V9" s="2086"/>
      <c r="W9" s="2086"/>
      <c r="X9" s="2086"/>
      <c r="Y9" s="2086"/>
      <c r="Z9" s="2086"/>
      <c r="AA9" s="2086"/>
      <c r="AB9" s="209"/>
      <c r="AC9" s="2087" t="s">
        <v>6680</v>
      </c>
      <c r="AD9" s="2087"/>
      <c r="AE9" s="2087"/>
      <c r="AF9" s="2087"/>
      <c r="AG9" s="2087"/>
      <c r="AH9" s="2087"/>
      <c r="AI9" s="2087"/>
      <c r="AJ9" s="2087"/>
      <c r="AK9" s="2086"/>
      <c r="AL9" s="2086"/>
      <c r="AM9" s="2086"/>
      <c r="AN9" s="2086"/>
      <c r="AO9" s="2086"/>
      <c r="AP9" s="2086"/>
      <c r="AQ9" s="2086"/>
      <c r="AR9" s="2086"/>
      <c r="AS9" s="2086"/>
      <c r="AT9" s="2086"/>
      <c r="AU9" s="2086"/>
      <c r="AV9" s="2086"/>
      <c r="AW9" s="2086"/>
      <c r="AX9" s="2086"/>
      <c r="AY9" s="2086"/>
      <c r="AZ9" s="485"/>
      <c r="BA9" s="485"/>
      <c r="BB9" s="482"/>
    </row>
    <row r="10" spans="1:54">
      <c r="A10" s="480"/>
      <c r="B10" s="209"/>
      <c r="C10" s="209"/>
      <c r="D10" s="209"/>
      <c r="E10" s="209"/>
      <c r="F10" s="209"/>
      <c r="G10" s="209"/>
      <c r="H10" s="209"/>
      <c r="I10" s="209"/>
      <c r="J10" s="2085"/>
      <c r="K10" s="2085"/>
      <c r="L10" s="2085"/>
      <c r="M10" s="2085"/>
      <c r="N10" s="2085"/>
      <c r="O10" s="2085"/>
      <c r="P10" s="2085"/>
      <c r="Q10" s="2085"/>
      <c r="R10" s="2085"/>
      <c r="S10" s="2085"/>
      <c r="T10" s="2085"/>
      <c r="U10" s="2085"/>
      <c r="V10" s="2085"/>
      <c r="W10" s="2085"/>
      <c r="X10" s="2085"/>
      <c r="Y10" s="2085"/>
      <c r="Z10" s="2085"/>
      <c r="AA10" s="2085"/>
      <c r="AB10" s="209"/>
      <c r="AC10" s="209"/>
      <c r="AD10" s="209"/>
      <c r="AE10" s="209"/>
      <c r="AF10" s="209"/>
      <c r="AG10" s="209"/>
      <c r="AH10" s="209"/>
      <c r="AI10" s="209"/>
      <c r="AJ10" s="209"/>
      <c r="AK10" s="2085"/>
      <c r="AL10" s="2085"/>
      <c r="AM10" s="2085"/>
      <c r="AN10" s="2085"/>
      <c r="AO10" s="2085"/>
      <c r="AP10" s="2085"/>
      <c r="AQ10" s="2085"/>
      <c r="AR10" s="2085"/>
      <c r="AS10" s="2085"/>
      <c r="AT10" s="2085"/>
      <c r="AU10" s="2085"/>
      <c r="AV10" s="2085"/>
      <c r="AW10" s="2085"/>
      <c r="AX10" s="2085"/>
      <c r="AY10" s="2085"/>
      <c r="AZ10" s="209"/>
      <c r="BA10" s="209"/>
      <c r="BB10" s="482"/>
    </row>
    <row r="11" spans="1:54">
      <c r="A11" s="480"/>
      <c r="B11" s="1659" t="s">
        <v>6681</v>
      </c>
      <c r="C11" s="1659"/>
      <c r="D11" s="1659"/>
      <c r="E11" s="1659"/>
      <c r="F11" s="1659"/>
      <c r="G11" s="1659"/>
      <c r="H11" s="1659"/>
      <c r="I11" s="1659"/>
      <c r="J11" s="2086"/>
      <c r="K11" s="2086"/>
      <c r="L11" s="2086"/>
      <c r="M11" s="2086"/>
      <c r="N11" s="2086"/>
      <c r="O11" s="2086"/>
      <c r="P11" s="2086"/>
      <c r="Q11" s="2086"/>
      <c r="R11" s="2086"/>
      <c r="S11" s="2086"/>
      <c r="T11" s="2086"/>
      <c r="U11" s="2086"/>
      <c r="V11" s="2086"/>
      <c r="W11" s="2086"/>
      <c r="X11" s="2086"/>
      <c r="Y11" s="2086"/>
      <c r="Z11" s="2086"/>
      <c r="AA11" s="2086"/>
      <c r="AB11" s="209"/>
      <c r="AC11" s="1659" t="s">
        <v>6682</v>
      </c>
      <c r="AD11" s="1659"/>
      <c r="AE11" s="1659"/>
      <c r="AF11" s="1659"/>
      <c r="AG11" s="1659"/>
      <c r="AH11" s="1659"/>
      <c r="AI11" s="1659"/>
      <c r="AJ11" s="1659"/>
      <c r="AK11" s="2086"/>
      <c r="AL11" s="2086"/>
      <c r="AM11" s="2086"/>
      <c r="AN11" s="2086"/>
      <c r="AO11" s="2086"/>
      <c r="AP11" s="2086"/>
      <c r="AQ11" s="2086"/>
      <c r="AR11" s="2086"/>
      <c r="AS11" s="2086"/>
      <c r="AT11" s="2086"/>
      <c r="AU11" s="2086"/>
      <c r="AV11" s="2086"/>
      <c r="AW11" s="2086"/>
      <c r="AX11" s="2086"/>
      <c r="AY11" s="2086"/>
      <c r="AZ11" s="485"/>
      <c r="BA11" s="485"/>
      <c r="BB11" s="482"/>
    </row>
    <row r="12" spans="1:54">
      <c r="A12" s="480"/>
      <c r="B12" s="209"/>
      <c r="C12" s="209"/>
      <c r="D12" s="209"/>
      <c r="E12" s="209"/>
      <c r="F12" s="209"/>
      <c r="G12" s="209"/>
      <c r="H12" s="209"/>
      <c r="I12" s="209"/>
      <c r="J12" s="2085"/>
      <c r="K12" s="2085"/>
      <c r="L12" s="2085"/>
      <c r="M12" s="2085"/>
      <c r="N12" s="2085"/>
      <c r="O12" s="2085"/>
      <c r="P12" s="2085"/>
      <c r="Q12" s="2085"/>
      <c r="R12" s="2085"/>
      <c r="S12" s="2085"/>
      <c r="T12" s="2085"/>
      <c r="U12" s="2085"/>
      <c r="V12" s="2085"/>
      <c r="W12" s="2085"/>
      <c r="X12" s="2085"/>
      <c r="Y12" s="2085"/>
      <c r="Z12" s="2085"/>
      <c r="AA12" s="2085"/>
      <c r="AB12" s="209"/>
      <c r="AC12" s="209"/>
      <c r="AD12" s="209"/>
      <c r="AE12" s="209"/>
      <c r="AF12" s="209"/>
      <c r="AG12" s="209"/>
      <c r="AH12" s="209"/>
      <c r="AI12" s="209"/>
      <c r="AJ12" s="209"/>
      <c r="AK12" s="2085"/>
      <c r="AL12" s="2085"/>
      <c r="AM12" s="2085"/>
      <c r="AN12" s="2085"/>
      <c r="AO12" s="2085"/>
      <c r="AP12" s="2085"/>
      <c r="AQ12" s="2085"/>
      <c r="AR12" s="2085"/>
      <c r="AS12" s="2085"/>
      <c r="AT12" s="2085"/>
      <c r="AU12" s="2085"/>
      <c r="AV12" s="2085"/>
      <c r="AW12" s="2085"/>
      <c r="AX12" s="2085"/>
      <c r="AY12" s="2085"/>
      <c r="AZ12" s="209"/>
      <c r="BA12" s="209"/>
      <c r="BB12" s="482"/>
    </row>
    <row r="13" spans="1:54">
      <c r="A13" s="480"/>
      <c r="B13" s="1659" t="s">
        <v>6683</v>
      </c>
      <c r="C13" s="1659"/>
      <c r="D13" s="1659"/>
      <c r="E13" s="1659"/>
      <c r="F13" s="1659"/>
      <c r="G13" s="1659"/>
      <c r="H13" s="1659"/>
      <c r="I13" s="1659"/>
      <c r="J13" s="2086"/>
      <c r="K13" s="2086"/>
      <c r="L13" s="2086"/>
      <c r="M13" s="2086"/>
      <c r="N13" s="2086"/>
      <c r="O13" s="2086"/>
      <c r="P13" s="2086"/>
      <c r="Q13" s="2086"/>
      <c r="R13" s="2086"/>
      <c r="S13" s="2086"/>
      <c r="T13" s="2086"/>
      <c r="U13" s="2086"/>
      <c r="V13" s="2086"/>
      <c r="W13" s="2086"/>
      <c r="X13" s="2086"/>
      <c r="Y13" s="2086"/>
      <c r="Z13" s="2086"/>
      <c r="AA13" s="2086"/>
      <c r="AB13" s="209"/>
      <c r="AC13" s="1659" t="s">
        <v>6684</v>
      </c>
      <c r="AD13" s="1659"/>
      <c r="AE13" s="1659"/>
      <c r="AF13" s="1659"/>
      <c r="AG13" s="1659"/>
      <c r="AH13" s="1659"/>
      <c r="AI13" s="1659"/>
      <c r="AJ13" s="1659"/>
      <c r="AK13" s="2086"/>
      <c r="AL13" s="2086"/>
      <c r="AM13" s="2086"/>
      <c r="AN13" s="2086"/>
      <c r="AO13" s="2086"/>
      <c r="AP13" s="2086"/>
      <c r="AQ13" s="2086"/>
      <c r="AR13" s="2086"/>
      <c r="AS13" s="2086"/>
      <c r="AT13" s="2086"/>
      <c r="AU13" s="2086"/>
      <c r="AV13" s="2086"/>
      <c r="AW13" s="2086"/>
      <c r="AX13" s="2086"/>
      <c r="AY13" s="2086"/>
      <c r="AZ13" s="485"/>
      <c r="BA13" s="485"/>
      <c r="BB13" s="482"/>
    </row>
    <row r="14" spans="1:54">
      <c r="A14" s="48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482"/>
    </row>
    <row r="15" spans="1:54">
      <c r="A15" s="484"/>
      <c r="B15" s="485"/>
      <c r="C15" s="485"/>
      <c r="D15" s="485"/>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85"/>
      <c r="AV15" s="485"/>
      <c r="AW15" s="485"/>
      <c r="AX15" s="485"/>
      <c r="AY15" s="485"/>
      <c r="AZ15" s="485"/>
      <c r="BA15" s="485"/>
      <c r="BB15" s="486"/>
    </row>
    <row r="16" spans="1:54">
      <c r="A16" s="2091" t="s">
        <v>6685</v>
      </c>
      <c r="B16" s="2091"/>
      <c r="C16" s="2091"/>
      <c r="D16" s="2091"/>
      <c r="E16" s="2091"/>
      <c r="F16" s="2091"/>
      <c r="G16" s="2091"/>
      <c r="H16" s="2091"/>
      <c r="I16" s="2091"/>
      <c r="J16" s="2091"/>
      <c r="K16" s="2091"/>
      <c r="L16" s="2091"/>
      <c r="M16" s="2091"/>
      <c r="N16" s="2091"/>
      <c r="O16" s="2091"/>
      <c r="P16" s="2091" t="s">
        <v>6686</v>
      </c>
      <c r="Q16" s="2091"/>
      <c r="R16" s="2091"/>
      <c r="S16" s="2091"/>
      <c r="T16" s="2091"/>
      <c r="U16" s="2091"/>
      <c r="V16" s="2091"/>
      <c r="W16" s="2091"/>
      <c r="X16" s="2091"/>
      <c r="Y16" s="2091"/>
      <c r="Z16" s="2091"/>
      <c r="AA16" s="2091"/>
      <c r="AB16" s="2091"/>
      <c r="AC16" s="2091"/>
      <c r="AD16" s="2091"/>
      <c r="AE16" s="2091" t="s">
        <v>6687</v>
      </c>
      <c r="AF16" s="2091"/>
      <c r="AG16" s="2091"/>
      <c r="AH16" s="2091"/>
      <c r="AI16" s="2091"/>
      <c r="AJ16" s="2091"/>
      <c r="AK16" s="2091"/>
      <c r="AL16" s="2091"/>
      <c r="AM16" s="2091"/>
      <c r="AN16" s="2091"/>
      <c r="AO16" s="2091"/>
      <c r="AP16" s="2091"/>
      <c r="AQ16" s="2091"/>
      <c r="AR16" s="2091"/>
      <c r="AS16" s="2091"/>
      <c r="AT16" s="2091" t="s">
        <v>655</v>
      </c>
      <c r="AU16" s="2091"/>
      <c r="AV16" s="2091"/>
      <c r="AW16" s="2091"/>
      <c r="AX16" s="2091"/>
      <c r="AY16" s="2091"/>
      <c r="AZ16" s="2091"/>
      <c r="BA16" s="2091"/>
      <c r="BB16" s="2091"/>
    </row>
    <row r="17" spans="1:54" ht="13.5" thickBot="1">
      <c r="A17" s="2092"/>
      <c r="B17" s="2092"/>
      <c r="C17" s="2092"/>
      <c r="D17" s="2092"/>
      <c r="E17" s="2092"/>
      <c r="F17" s="2092"/>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c r="AS17" s="2092"/>
      <c r="AT17" s="2092"/>
      <c r="AU17" s="2092"/>
      <c r="AV17" s="2092"/>
      <c r="AW17" s="2092"/>
      <c r="AX17" s="2092"/>
      <c r="AY17" s="2092"/>
      <c r="AZ17" s="2092"/>
      <c r="BA17" s="2092"/>
      <c r="BB17" s="2092"/>
    </row>
    <row r="18" spans="1:54" ht="13.5" thickTop="1">
      <c r="A18" s="2093"/>
      <c r="B18" s="2093"/>
      <c r="C18" s="2093"/>
      <c r="D18" s="2093"/>
      <c r="E18" s="2093"/>
      <c r="F18" s="2093"/>
      <c r="G18" s="2093"/>
      <c r="H18" s="2093"/>
      <c r="I18" s="2093"/>
      <c r="J18" s="2093"/>
      <c r="K18" s="2093"/>
      <c r="L18" s="2093"/>
      <c r="M18" s="2093"/>
      <c r="N18" s="2093"/>
      <c r="O18" s="2093"/>
      <c r="P18" s="2093"/>
      <c r="Q18" s="2093"/>
      <c r="R18" s="2093"/>
      <c r="S18" s="2093"/>
      <c r="T18" s="2093"/>
      <c r="U18" s="2093"/>
      <c r="V18" s="2093"/>
      <c r="W18" s="2093"/>
      <c r="X18" s="2093"/>
      <c r="Y18" s="2093"/>
      <c r="Z18" s="2093"/>
      <c r="AA18" s="2093"/>
      <c r="AB18" s="2093"/>
      <c r="AC18" s="2093"/>
      <c r="AD18" s="2093"/>
      <c r="AE18" s="2093"/>
      <c r="AF18" s="2093"/>
      <c r="AG18" s="2093"/>
      <c r="AH18" s="2093"/>
      <c r="AI18" s="2093"/>
      <c r="AJ18" s="2093"/>
      <c r="AK18" s="2093"/>
      <c r="AL18" s="2093"/>
      <c r="AM18" s="2093"/>
      <c r="AN18" s="2093"/>
      <c r="AO18" s="2093"/>
      <c r="AP18" s="2093"/>
      <c r="AQ18" s="2093"/>
      <c r="AR18" s="2093"/>
      <c r="AS18" s="2093"/>
      <c r="AT18" s="2093"/>
      <c r="AU18" s="2093"/>
      <c r="AV18" s="2093"/>
      <c r="AW18" s="2093"/>
      <c r="AX18" s="2093"/>
      <c r="AY18" s="2093"/>
      <c r="AZ18" s="2093"/>
      <c r="BA18" s="2093"/>
      <c r="BB18" s="2093"/>
    </row>
    <row r="19" spans="1:54">
      <c r="A19" s="2094"/>
      <c r="B19" s="2094"/>
      <c r="C19" s="2094"/>
      <c r="D19" s="2094"/>
      <c r="E19" s="2094"/>
      <c r="F19" s="2094"/>
      <c r="G19" s="2094"/>
      <c r="H19" s="2094"/>
      <c r="I19" s="2094"/>
      <c r="J19" s="2094"/>
      <c r="K19" s="2094"/>
      <c r="L19" s="2094"/>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c r="AS19" s="2094"/>
      <c r="AT19" s="2094"/>
      <c r="AU19" s="2094"/>
      <c r="AV19" s="2094"/>
      <c r="AW19" s="2094"/>
      <c r="AX19" s="2094"/>
      <c r="AY19" s="2094"/>
      <c r="AZ19" s="2094"/>
      <c r="BA19" s="2094"/>
      <c r="BB19" s="2094"/>
    </row>
    <row r="20" spans="1:54">
      <c r="A20" s="2094"/>
      <c r="B20" s="2094"/>
      <c r="C20" s="2094"/>
      <c r="D20" s="2094"/>
      <c r="E20" s="2094"/>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c r="AS20" s="2094"/>
      <c r="AT20" s="2094"/>
      <c r="AU20" s="2094"/>
      <c r="AV20" s="2094"/>
      <c r="AW20" s="2094"/>
      <c r="AX20" s="2094"/>
      <c r="AY20" s="2094"/>
      <c r="AZ20" s="2094"/>
      <c r="BA20" s="2094"/>
      <c r="BB20" s="2094"/>
    </row>
    <row r="21" spans="1:54">
      <c r="A21" s="2094"/>
      <c r="B21" s="2094"/>
      <c r="C21" s="2094"/>
      <c r="D21" s="2094"/>
      <c r="E21" s="2094"/>
      <c r="F21" s="2094"/>
      <c r="G21" s="2094"/>
      <c r="H21" s="2094"/>
      <c r="I21" s="2094"/>
      <c r="J21" s="2094"/>
      <c r="K21" s="2094"/>
      <c r="L21" s="2094"/>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c r="AS21" s="2094"/>
      <c r="AT21" s="2094"/>
      <c r="AU21" s="2094"/>
      <c r="AV21" s="2094"/>
      <c r="AW21" s="2094"/>
      <c r="AX21" s="2094"/>
      <c r="AY21" s="2094"/>
      <c r="AZ21" s="2094"/>
      <c r="BA21" s="2094"/>
      <c r="BB21" s="2094"/>
    </row>
    <row r="22" spans="1:54">
      <c r="A22" s="2094"/>
      <c r="B22" s="2094"/>
      <c r="C22" s="2094"/>
      <c r="D22" s="2094"/>
      <c r="E22" s="2094"/>
      <c r="F22" s="2094"/>
      <c r="G22" s="2094"/>
      <c r="H22" s="2094"/>
      <c r="I22" s="2094"/>
      <c r="J22" s="2094"/>
      <c r="K22" s="2094"/>
      <c r="L22" s="2094"/>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c r="AS22" s="2094"/>
      <c r="AT22" s="2094"/>
      <c r="AU22" s="2094"/>
      <c r="AV22" s="2094"/>
      <c r="AW22" s="2094"/>
      <c r="AX22" s="2094"/>
      <c r="AY22" s="2094"/>
      <c r="AZ22" s="2094"/>
      <c r="BA22" s="2094"/>
      <c r="BB22" s="2094"/>
    </row>
    <row r="23" spans="1:54">
      <c r="A23" s="2094"/>
      <c r="B23" s="2094"/>
      <c r="C23" s="2094"/>
      <c r="D23" s="2094"/>
      <c r="E23" s="2094"/>
      <c r="F23" s="2094"/>
      <c r="G23" s="2094"/>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c r="AS23" s="2094"/>
      <c r="AT23" s="2094"/>
      <c r="AU23" s="2094"/>
      <c r="AV23" s="2094"/>
      <c r="AW23" s="2094"/>
      <c r="AX23" s="2094"/>
      <c r="AY23" s="2094"/>
      <c r="AZ23" s="2094"/>
      <c r="BA23" s="2094"/>
      <c r="BB23" s="2094"/>
    </row>
    <row r="24" spans="1:54">
      <c r="A24" s="2094"/>
      <c r="B24" s="2094"/>
      <c r="C24" s="2094"/>
      <c r="D24" s="2094"/>
      <c r="E24" s="2094"/>
      <c r="F24" s="2094"/>
      <c r="G24" s="2094"/>
      <c r="H24" s="2094"/>
      <c r="I24" s="2094"/>
      <c r="J24" s="2094"/>
      <c r="K24" s="2094"/>
      <c r="L24" s="2094"/>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c r="AS24" s="2094"/>
      <c r="AT24" s="2094"/>
      <c r="AU24" s="2094"/>
      <c r="AV24" s="2094"/>
      <c r="AW24" s="2094"/>
      <c r="AX24" s="2094"/>
      <c r="AY24" s="2094"/>
      <c r="AZ24" s="2094"/>
      <c r="BA24" s="2094"/>
      <c r="BB24" s="2094"/>
    </row>
    <row r="25" spans="1:54">
      <c r="A25" s="2094"/>
      <c r="B25" s="2094"/>
      <c r="C25" s="2094"/>
      <c r="D25" s="2094"/>
      <c r="E25" s="2094"/>
      <c r="F25" s="2094"/>
      <c r="G25" s="2094"/>
      <c r="H25" s="2094"/>
      <c r="I25" s="2094"/>
      <c r="J25" s="2094"/>
      <c r="K25" s="2094"/>
      <c r="L25" s="2094"/>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c r="AS25" s="2094"/>
      <c r="AT25" s="2094"/>
      <c r="AU25" s="2094"/>
      <c r="AV25" s="2094"/>
      <c r="AW25" s="2094"/>
      <c r="AX25" s="2094"/>
      <c r="AY25" s="2094"/>
      <c r="AZ25" s="2094"/>
      <c r="BA25" s="2094"/>
      <c r="BB25" s="2094"/>
    </row>
    <row r="26" spans="1:54">
      <c r="A26" s="2094"/>
      <c r="B26" s="2094"/>
      <c r="C26" s="2094"/>
      <c r="D26" s="2094"/>
      <c r="E26" s="2094"/>
      <c r="F26" s="2094"/>
      <c r="G26" s="2094"/>
      <c r="H26" s="2094"/>
      <c r="I26" s="2094"/>
      <c r="J26" s="2094"/>
      <c r="K26" s="2094"/>
      <c r="L26" s="2094"/>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c r="AS26" s="2094"/>
      <c r="AT26" s="2094"/>
      <c r="AU26" s="2094"/>
      <c r="AV26" s="2094"/>
      <c r="AW26" s="2094"/>
      <c r="AX26" s="2094"/>
      <c r="AY26" s="2094"/>
      <c r="AZ26" s="2094"/>
      <c r="BA26" s="2094"/>
      <c r="BB26" s="2094"/>
    </row>
    <row r="27" spans="1:54">
      <c r="A27" s="2094"/>
      <c r="B27" s="2094"/>
      <c r="C27" s="2094"/>
      <c r="D27" s="2094"/>
      <c r="E27" s="2094"/>
      <c r="F27" s="2094"/>
      <c r="G27" s="2094"/>
      <c r="H27" s="2094"/>
      <c r="I27" s="2094"/>
      <c r="J27" s="2094"/>
      <c r="K27" s="2094"/>
      <c r="L27" s="2094"/>
      <c r="M27" s="2094"/>
      <c r="N27" s="2094"/>
      <c r="O27" s="2094"/>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c r="AS27" s="2094"/>
      <c r="AT27" s="2094"/>
      <c r="AU27" s="2094"/>
      <c r="AV27" s="2094"/>
      <c r="AW27" s="2094"/>
      <c r="AX27" s="2094"/>
      <c r="AY27" s="2094"/>
      <c r="AZ27" s="2094"/>
      <c r="BA27" s="2094"/>
      <c r="BB27" s="2094"/>
    </row>
    <row r="28" spans="1:54">
      <c r="A28" s="2094"/>
      <c r="B28" s="2094"/>
      <c r="C28" s="2094"/>
      <c r="D28" s="2094"/>
      <c r="E28" s="2094"/>
      <c r="F28" s="2094"/>
      <c r="G28" s="2094"/>
      <c r="H28" s="2094"/>
      <c r="I28" s="2094"/>
      <c r="J28" s="2094"/>
      <c r="K28" s="2094"/>
      <c r="L28" s="2094"/>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c r="AS28" s="2094"/>
      <c r="AT28" s="2094"/>
      <c r="AU28" s="2094"/>
      <c r="AV28" s="2094"/>
      <c r="AW28" s="2094"/>
      <c r="AX28" s="2094"/>
      <c r="AY28" s="2094"/>
      <c r="AZ28" s="2094"/>
      <c r="BA28" s="2094"/>
      <c r="BB28" s="2094"/>
    </row>
    <row r="29" spans="1:54">
      <c r="A29" s="2094"/>
      <c r="B29" s="2094"/>
      <c r="C29" s="2094"/>
      <c r="D29" s="2094"/>
      <c r="E29" s="2094"/>
      <c r="F29" s="2094"/>
      <c r="G29" s="2094"/>
      <c r="H29" s="2094"/>
      <c r="I29" s="2094"/>
      <c r="J29" s="2094"/>
      <c r="K29" s="2094"/>
      <c r="L29" s="2094"/>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c r="AS29" s="2094"/>
      <c r="AT29" s="2094"/>
      <c r="AU29" s="2094"/>
      <c r="AV29" s="2094"/>
      <c r="AW29" s="2094"/>
      <c r="AX29" s="2094"/>
      <c r="AY29" s="2094"/>
      <c r="AZ29" s="2094"/>
      <c r="BA29" s="2094"/>
      <c r="BB29" s="2094"/>
    </row>
    <row r="30" spans="1:54">
      <c r="A30" s="2094"/>
      <c r="B30" s="2094"/>
      <c r="C30" s="2094"/>
      <c r="D30" s="2094"/>
      <c r="E30" s="2094"/>
      <c r="F30" s="2094"/>
      <c r="G30" s="2094"/>
      <c r="H30" s="2094"/>
      <c r="I30" s="2094"/>
      <c r="J30" s="2094"/>
      <c r="K30" s="2094"/>
      <c r="L30" s="2094"/>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c r="AS30" s="2094"/>
      <c r="AT30" s="2094"/>
      <c r="AU30" s="2094"/>
      <c r="AV30" s="2094"/>
      <c r="AW30" s="2094"/>
      <c r="AX30" s="2094"/>
      <c r="AY30" s="2094"/>
      <c r="AZ30" s="2094"/>
      <c r="BA30" s="2094"/>
      <c r="BB30" s="2094"/>
    </row>
    <row r="31" spans="1:54">
      <c r="A31" s="2094"/>
      <c r="B31" s="2094"/>
      <c r="C31" s="2094"/>
      <c r="D31" s="2094"/>
      <c r="E31" s="2094"/>
      <c r="F31" s="2094"/>
      <c r="G31" s="2094"/>
      <c r="H31" s="2094"/>
      <c r="I31" s="2094"/>
      <c r="J31" s="2094"/>
      <c r="K31" s="2094"/>
      <c r="L31" s="2094"/>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c r="AS31" s="2094"/>
      <c r="AT31" s="2094"/>
      <c r="AU31" s="2094"/>
      <c r="AV31" s="2094"/>
      <c r="AW31" s="2094"/>
      <c r="AX31" s="2094"/>
      <c r="AY31" s="2094"/>
      <c r="AZ31" s="2094"/>
      <c r="BA31" s="2094"/>
      <c r="BB31" s="2094"/>
    </row>
    <row r="32" spans="1:54">
      <c r="A32" s="2094"/>
      <c r="B32" s="2094"/>
      <c r="C32" s="2094"/>
      <c r="D32" s="2094"/>
      <c r="E32" s="2094"/>
      <c r="F32" s="2094"/>
      <c r="G32" s="2094"/>
      <c r="H32" s="2094"/>
      <c r="I32" s="2094"/>
      <c r="J32" s="2094"/>
      <c r="K32" s="2094"/>
      <c r="L32" s="2094"/>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c r="AS32" s="2094"/>
      <c r="AT32" s="2094"/>
      <c r="AU32" s="2094"/>
      <c r="AV32" s="2094"/>
      <c r="AW32" s="2094"/>
      <c r="AX32" s="2094"/>
      <c r="AY32" s="2094"/>
      <c r="AZ32" s="2094"/>
      <c r="BA32" s="2094"/>
      <c r="BB32" s="2094"/>
    </row>
    <row r="33" spans="1:54">
      <c r="A33" s="2094"/>
      <c r="B33" s="2094"/>
      <c r="C33" s="2094"/>
      <c r="D33" s="2094"/>
      <c r="E33" s="2094"/>
      <c r="F33" s="2094"/>
      <c r="G33" s="2094"/>
      <c r="H33" s="2094"/>
      <c r="I33" s="2094"/>
      <c r="J33" s="2094"/>
      <c r="K33" s="2094"/>
      <c r="L33" s="2094"/>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c r="AS33" s="2094"/>
      <c r="AT33" s="2094"/>
      <c r="AU33" s="2094"/>
      <c r="AV33" s="2094"/>
      <c r="AW33" s="2094"/>
      <c r="AX33" s="2094"/>
      <c r="AY33" s="2094"/>
      <c r="AZ33" s="2094"/>
      <c r="BA33" s="2094"/>
      <c r="BB33" s="2094"/>
    </row>
    <row r="34" spans="1:54">
      <c r="A34" s="2094"/>
      <c r="B34" s="2094"/>
      <c r="C34" s="2094"/>
      <c r="D34" s="2094"/>
      <c r="E34" s="2094"/>
      <c r="F34" s="2094"/>
      <c r="G34" s="2094"/>
      <c r="H34" s="2094"/>
      <c r="I34" s="2094"/>
      <c r="J34" s="2094"/>
      <c r="K34" s="2094"/>
      <c r="L34" s="2094"/>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c r="AS34" s="2094"/>
      <c r="AT34" s="2094"/>
      <c r="AU34" s="2094"/>
      <c r="AV34" s="2094"/>
      <c r="AW34" s="2094"/>
      <c r="AX34" s="2094"/>
      <c r="AY34" s="2094"/>
      <c r="AZ34" s="2094"/>
      <c r="BA34" s="2094"/>
      <c r="BB34" s="2094"/>
    </row>
    <row r="35" spans="1:54">
      <c r="A35" s="2094"/>
      <c r="B35" s="2094"/>
      <c r="C35" s="2094"/>
      <c r="D35" s="2094"/>
      <c r="E35" s="2094"/>
      <c r="F35" s="2094"/>
      <c r="G35" s="2094"/>
      <c r="H35" s="2094"/>
      <c r="I35" s="2094"/>
      <c r="J35" s="2094"/>
      <c r="K35" s="2094"/>
      <c r="L35" s="2094"/>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c r="AS35" s="2094"/>
      <c r="AT35" s="2094"/>
      <c r="AU35" s="2094"/>
      <c r="AV35" s="2094"/>
      <c r="AW35" s="2094"/>
      <c r="AX35" s="2094"/>
      <c r="AY35" s="2094"/>
      <c r="AZ35" s="2094"/>
      <c r="BA35" s="2094"/>
      <c r="BB35" s="2094"/>
    </row>
    <row r="36" spans="1:54">
      <c r="A36" s="2094"/>
      <c r="B36" s="2094"/>
      <c r="C36" s="2094"/>
      <c r="D36" s="2094"/>
      <c r="E36" s="2094"/>
      <c r="F36" s="2094"/>
      <c r="G36" s="2094"/>
      <c r="H36" s="2094"/>
      <c r="I36" s="2094"/>
      <c r="J36" s="2094"/>
      <c r="K36" s="2094"/>
      <c r="L36" s="2094"/>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c r="AT36" s="2094"/>
      <c r="AU36" s="2094"/>
      <c r="AV36" s="2094"/>
      <c r="AW36" s="2094"/>
      <c r="AX36" s="2094"/>
      <c r="AY36" s="2094"/>
      <c r="AZ36" s="2094"/>
      <c r="BA36" s="2094"/>
      <c r="BB36" s="2094"/>
    </row>
    <row r="37" spans="1:54">
      <c r="A37" s="2094"/>
      <c r="B37" s="2094"/>
      <c r="C37" s="2094"/>
      <c r="D37" s="2094"/>
      <c r="E37" s="2094"/>
      <c r="F37" s="2094"/>
      <c r="G37" s="2094"/>
      <c r="H37" s="2094"/>
      <c r="I37" s="2094"/>
      <c r="J37" s="2094"/>
      <c r="K37" s="2094"/>
      <c r="L37" s="2094"/>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c r="AS37" s="2094"/>
      <c r="AT37" s="2094"/>
      <c r="AU37" s="2094"/>
      <c r="AV37" s="2094"/>
      <c r="AW37" s="2094"/>
      <c r="AX37" s="2094"/>
      <c r="AY37" s="2094"/>
      <c r="AZ37" s="2094"/>
      <c r="BA37" s="2094"/>
      <c r="BB37" s="2094"/>
    </row>
    <row r="38" spans="1:54">
      <c r="A38" s="2094"/>
      <c r="B38" s="2094"/>
      <c r="C38" s="2094"/>
      <c r="D38" s="2094"/>
      <c r="E38" s="2094"/>
      <c r="F38" s="2094"/>
      <c r="G38" s="2094"/>
      <c r="H38" s="2094"/>
      <c r="I38" s="2094"/>
      <c r="J38" s="2094"/>
      <c r="K38" s="2094"/>
      <c r="L38" s="2094"/>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c r="AS38" s="2094"/>
      <c r="AT38" s="2094"/>
      <c r="AU38" s="2094"/>
      <c r="AV38" s="2094"/>
      <c r="AW38" s="2094"/>
      <c r="AX38" s="2094"/>
      <c r="AY38" s="2094"/>
      <c r="AZ38" s="2094"/>
      <c r="BA38" s="2094"/>
      <c r="BB38" s="2094"/>
    </row>
    <row r="39" spans="1:54">
      <c r="A39" s="2094"/>
      <c r="B39" s="2094"/>
      <c r="C39" s="2094"/>
      <c r="D39" s="2094"/>
      <c r="E39" s="2094"/>
      <c r="F39" s="2094"/>
      <c r="G39" s="2094"/>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c r="AS39" s="2094"/>
      <c r="AT39" s="2094"/>
      <c r="AU39" s="2094"/>
      <c r="AV39" s="2094"/>
      <c r="AW39" s="2094"/>
      <c r="AX39" s="2094"/>
      <c r="AY39" s="2094"/>
      <c r="AZ39" s="2094"/>
      <c r="BA39" s="2094"/>
      <c r="BB39" s="2094"/>
    </row>
    <row r="40" spans="1:54">
      <c r="A40" s="2094"/>
      <c r="B40" s="2094"/>
      <c r="C40" s="2094"/>
      <c r="D40" s="2094"/>
      <c r="E40" s="2094"/>
      <c r="F40" s="2094"/>
      <c r="G40" s="2094"/>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row>
    <row r="41" spans="1:54">
      <c r="A41" s="2094"/>
      <c r="B41" s="2094"/>
      <c r="C41" s="2094"/>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c r="AS41" s="2094"/>
      <c r="AT41" s="2094"/>
      <c r="AU41" s="2094"/>
      <c r="AV41" s="2094"/>
      <c r="AW41" s="2094"/>
      <c r="AX41" s="2094"/>
      <c r="AY41" s="2094"/>
      <c r="AZ41" s="2094"/>
      <c r="BA41" s="2094"/>
      <c r="BB41" s="2094"/>
    </row>
    <row r="42" spans="1:54">
      <c r="A42" s="2094"/>
      <c r="B42" s="2094"/>
      <c r="C42" s="2094"/>
      <c r="D42" s="2094"/>
      <c r="E42" s="2094"/>
      <c r="F42" s="2094"/>
      <c r="G42" s="2094"/>
      <c r="H42" s="2094"/>
      <c r="I42" s="2094"/>
      <c r="J42" s="2094"/>
      <c r="K42" s="2094"/>
      <c r="L42" s="2094"/>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c r="AS42" s="2094"/>
      <c r="AT42" s="2094"/>
      <c r="AU42" s="2094"/>
      <c r="AV42" s="2094"/>
      <c r="AW42" s="2094"/>
      <c r="AX42" s="2094"/>
      <c r="AY42" s="2094"/>
      <c r="AZ42" s="2094"/>
      <c r="BA42" s="2094"/>
      <c r="BB42" s="2094"/>
    </row>
    <row r="43" spans="1:54">
      <c r="A43" s="2094"/>
      <c r="B43" s="2094"/>
      <c r="C43" s="2094"/>
      <c r="D43" s="2094"/>
      <c r="E43" s="2094"/>
      <c r="F43" s="2094"/>
      <c r="G43" s="2094"/>
      <c r="H43" s="2094"/>
      <c r="I43" s="2094"/>
      <c r="J43" s="2094"/>
      <c r="K43" s="2094"/>
      <c r="L43" s="2094"/>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c r="AS43" s="2094"/>
      <c r="AT43" s="2094"/>
      <c r="AU43" s="2094"/>
      <c r="AV43" s="2094"/>
      <c r="AW43" s="2094"/>
      <c r="AX43" s="2094"/>
      <c r="AY43" s="2094"/>
      <c r="AZ43" s="2094"/>
      <c r="BA43" s="2094"/>
      <c r="BB43" s="2094"/>
    </row>
    <row r="44" spans="1:54">
      <c r="A44" s="2094"/>
      <c r="B44" s="2094"/>
      <c r="C44" s="2094"/>
      <c r="D44" s="2094"/>
      <c r="E44" s="2094"/>
      <c r="F44" s="2094"/>
      <c r="G44" s="2094"/>
      <c r="H44" s="2094"/>
      <c r="I44" s="2094"/>
      <c r="J44" s="2094"/>
      <c r="K44" s="2094"/>
      <c r="L44" s="2094"/>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c r="AS44" s="2094"/>
      <c r="AT44" s="2094"/>
      <c r="AU44" s="2094"/>
      <c r="AV44" s="2094"/>
      <c r="AW44" s="2094"/>
      <c r="AX44" s="2094"/>
      <c r="AY44" s="2094"/>
      <c r="AZ44" s="2094"/>
      <c r="BA44" s="2094"/>
      <c r="BB44" s="2094"/>
    </row>
    <row r="45" spans="1:54">
      <c r="A45" s="2094"/>
      <c r="B45" s="2094"/>
      <c r="C45" s="2094"/>
      <c r="D45" s="2094"/>
      <c r="E45" s="2094"/>
      <c r="F45" s="2094"/>
      <c r="G45" s="2094"/>
      <c r="H45" s="2094"/>
      <c r="I45" s="2094"/>
      <c r="J45" s="2094"/>
      <c r="K45" s="2094"/>
      <c r="L45" s="2094"/>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c r="AS45" s="2094"/>
      <c r="AT45" s="2094"/>
      <c r="AU45" s="2094"/>
      <c r="AV45" s="2094"/>
      <c r="AW45" s="2094"/>
      <c r="AX45" s="2094"/>
      <c r="AY45" s="2094"/>
      <c r="AZ45" s="2094"/>
      <c r="BA45" s="2094"/>
      <c r="BB45" s="2094"/>
    </row>
    <row r="46" spans="1:54">
      <c r="A46" s="2094"/>
      <c r="B46" s="2094"/>
      <c r="C46" s="2094"/>
      <c r="D46" s="2094"/>
      <c r="E46" s="2094"/>
      <c r="F46" s="2094"/>
      <c r="G46" s="2094"/>
      <c r="H46" s="2094"/>
      <c r="I46" s="2094"/>
      <c r="J46" s="2094"/>
      <c r="K46" s="2094"/>
      <c r="L46" s="2094"/>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c r="AS46" s="2094"/>
      <c r="AT46" s="2094"/>
      <c r="AU46" s="2094"/>
      <c r="AV46" s="2094"/>
      <c r="AW46" s="2094"/>
      <c r="AX46" s="2094"/>
      <c r="AY46" s="2094"/>
      <c r="AZ46" s="2094"/>
      <c r="BA46" s="2094"/>
      <c r="BB46" s="2094"/>
    </row>
    <row r="47" spans="1:54">
      <c r="A47" s="2094"/>
      <c r="B47" s="2094"/>
      <c r="C47" s="2094"/>
      <c r="D47" s="2094"/>
      <c r="E47" s="2094"/>
      <c r="F47" s="2094"/>
      <c r="G47" s="2094"/>
      <c r="H47" s="2094"/>
      <c r="I47" s="2094"/>
      <c r="J47" s="2094"/>
      <c r="K47" s="2094"/>
      <c r="L47" s="2094"/>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c r="AS47" s="2094"/>
      <c r="AT47" s="2094"/>
      <c r="AU47" s="2094"/>
      <c r="AV47" s="2094"/>
      <c r="AW47" s="2094"/>
      <c r="AX47" s="2094"/>
      <c r="AY47" s="2094"/>
      <c r="AZ47" s="2094"/>
      <c r="BA47" s="2094"/>
      <c r="BB47" s="2094"/>
    </row>
    <row r="48" spans="1:54">
      <c r="A48" s="2094"/>
      <c r="B48" s="2094"/>
      <c r="C48" s="2094"/>
      <c r="D48" s="2094"/>
      <c r="E48" s="2094"/>
      <c r="F48" s="2094"/>
      <c r="G48" s="2094"/>
      <c r="H48" s="2094"/>
      <c r="I48" s="2094"/>
      <c r="J48" s="2094"/>
      <c r="K48" s="2094"/>
      <c r="L48" s="2094"/>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c r="AS48" s="2094"/>
      <c r="AT48" s="2094"/>
      <c r="AU48" s="2094"/>
      <c r="AV48" s="2094"/>
      <c r="AW48" s="2094"/>
      <c r="AX48" s="2094"/>
      <c r="AY48" s="2094"/>
      <c r="AZ48" s="2094"/>
      <c r="BA48" s="2094"/>
      <c r="BB48" s="2094"/>
    </row>
    <row r="49" spans="1:54">
      <c r="A49" s="2094"/>
      <c r="B49" s="2094"/>
      <c r="C49" s="2094"/>
      <c r="D49" s="2094"/>
      <c r="E49" s="2094"/>
      <c r="F49" s="2094"/>
      <c r="G49" s="2094"/>
      <c r="H49" s="2094"/>
      <c r="I49" s="2094"/>
      <c r="J49" s="2094"/>
      <c r="K49" s="2094"/>
      <c r="L49" s="2094"/>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c r="AS49" s="2094"/>
      <c r="AT49" s="2094"/>
      <c r="AU49" s="2094"/>
      <c r="AV49" s="2094"/>
      <c r="AW49" s="2094"/>
      <c r="AX49" s="2094"/>
      <c r="AY49" s="2094"/>
      <c r="AZ49" s="2094"/>
      <c r="BA49" s="2094"/>
      <c r="BB49" s="2094"/>
    </row>
    <row r="50" spans="1:54">
      <c r="A50" s="2094"/>
      <c r="B50" s="2094"/>
      <c r="C50" s="2094"/>
      <c r="D50" s="2094"/>
      <c r="E50" s="2094"/>
      <c r="F50" s="2094"/>
      <c r="G50" s="2094"/>
      <c r="H50" s="2094"/>
      <c r="I50" s="2094"/>
      <c r="J50" s="2094"/>
      <c r="K50" s="2094"/>
      <c r="L50" s="2094"/>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c r="AS50" s="2094"/>
      <c r="AT50" s="2094"/>
      <c r="AU50" s="2094"/>
      <c r="AV50" s="2094"/>
      <c r="AW50" s="2094"/>
      <c r="AX50" s="2094"/>
      <c r="AY50" s="2094"/>
      <c r="AZ50" s="2094"/>
      <c r="BA50" s="2094"/>
      <c r="BB50" s="2094"/>
    </row>
    <row r="51" spans="1:54">
      <c r="A51" s="2094"/>
      <c r="B51" s="2094"/>
      <c r="C51" s="2094"/>
      <c r="D51" s="2094"/>
      <c r="E51" s="2094"/>
      <c r="F51" s="2094"/>
      <c r="G51" s="2094"/>
      <c r="H51" s="2094"/>
      <c r="I51" s="2094"/>
      <c r="J51" s="2094"/>
      <c r="K51" s="2094"/>
      <c r="L51" s="2094"/>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c r="AS51" s="2094"/>
      <c r="AT51" s="2094"/>
      <c r="AU51" s="2094"/>
      <c r="AV51" s="2094"/>
      <c r="AW51" s="2094"/>
      <c r="AX51" s="2094"/>
      <c r="AY51" s="2094"/>
      <c r="AZ51" s="2094"/>
      <c r="BA51" s="2094"/>
      <c r="BB51" s="2094"/>
    </row>
    <row r="52" spans="1:54">
      <c r="A52" s="2094"/>
      <c r="B52" s="2094"/>
      <c r="C52" s="2094"/>
      <c r="D52" s="2094"/>
      <c r="E52" s="2094"/>
      <c r="F52" s="2094"/>
      <c r="G52" s="2094"/>
      <c r="H52" s="2094"/>
      <c r="I52" s="2094"/>
      <c r="J52" s="2094"/>
      <c r="K52" s="2094"/>
      <c r="L52" s="2094"/>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c r="AS52" s="2094"/>
      <c r="AT52" s="2094"/>
      <c r="AU52" s="2094"/>
      <c r="AV52" s="2094"/>
      <c r="AW52" s="2094"/>
      <c r="AX52" s="2094"/>
      <c r="AY52" s="2094"/>
      <c r="AZ52" s="2094"/>
      <c r="BA52" s="2094"/>
      <c r="BB52" s="2094"/>
    </row>
    <row r="53" spans="1:54">
      <c r="A53" s="2094"/>
      <c r="B53" s="2094"/>
      <c r="C53" s="2094"/>
      <c r="D53" s="2094"/>
      <c r="E53" s="2094"/>
      <c r="F53" s="2094"/>
      <c r="G53" s="2094"/>
      <c r="H53" s="2094"/>
      <c r="I53" s="2094"/>
      <c r="J53" s="2094"/>
      <c r="K53" s="2094"/>
      <c r="L53" s="2094"/>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2094"/>
      <c r="AI53" s="2094"/>
      <c r="AJ53" s="2094"/>
      <c r="AK53" s="2094"/>
      <c r="AL53" s="2094"/>
      <c r="AM53" s="2094"/>
      <c r="AN53" s="2094"/>
      <c r="AO53" s="2094"/>
      <c r="AP53" s="2094"/>
      <c r="AQ53" s="2094"/>
      <c r="AR53" s="2094"/>
      <c r="AS53" s="2094"/>
      <c r="AT53" s="2094"/>
      <c r="AU53" s="2094"/>
      <c r="AV53" s="2094"/>
      <c r="AW53" s="2094"/>
      <c r="AX53" s="2094"/>
      <c r="AY53" s="2094"/>
      <c r="AZ53" s="2094"/>
      <c r="BA53" s="2094"/>
      <c r="BB53" s="2094"/>
    </row>
    <row r="54" spans="1:54">
      <c r="A54" s="2094"/>
      <c r="B54" s="2094"/>
      <c r="C54" s="2094"/>
      <c r="D54" s="2094"/>
      <c r="E54" s="2094"/>
      <c r="F54" s="2094"/>
      <c r="G54" s="2094"/>
      <c r="H54" s="2094"/>
      <c r="I54" s="2094"/>
      <c r="J54" s="2094"/>
      <c r="K54" s="2094"/>
      <c r="L54" s="2094"/>
      <c r="M54" s="2094"/>
      <c r="N54" s="2094"/>
      <c r="O54" s="2094"/>
      <c r="P54" s="2094"/>
      <c r="Q54" s="2094"/>
      <c r="R54" s="2094"/>
      <c r="S54" s="2094"/>
      <c r="T54" s="2094"/>
      <c r="U54" s="2094"/>
      <c r="V54" s="2094"/>
      <c r="W54" s="2094"/>
      <c r="X54" s="2094"/>
      <c r="Y54" s="2094"/>
      <c r="Z54" s="2094"/>
      <c r="AA54" s="2094"/>
      <c r="AB54" s="2094"/>
      <c r="AC54" s="2094"/>
      <c r="AD54" s="2094"/>
      <c r="AE54" s="2094"/>
      <c r="AF54" s="2094"/>
      <c r="AG54" s="2094"/>
      <c r="AH54" s="2094"/>
      <c r="AI54" s="2094"/>
      <c r="AJ54" s="2094"/>
      <c r="AK54" s="2094"/>
      <c r="AL54" s="2094"/>
      <c r="AM54" s="2094"/>
      <c r="AN54" s="2094"/>
      <c r="AO54" s="2094"/>
      <c r="AP54" s="2094"/>
      <c r="AQ54" s="2094"/>
      <c r="AR54" s="2094"/>
      <c r="AS54" s="2094"/>
      <c r="AT54" s="2094"/>
      <c r="AU54" s="2094"/>
      <c r="AV54" s="2094"/>
      <c r="AW54" s="2094"/>
      <c r="AX54" s="2094"/>
      <c r="AY54" s="2094"/>
      <c r="AZ54" s="2094"/>
      <c r="BA54" s="2094"/>
      <c r="BB54" s="2094"/>
    </row>
    <row r="55" spans="1:54">
      <c r="A55" s="2094"/>
      <c r="B55" s="2094"/>
      <c r="C55" s="2094"/>
      <c r="D55" s="2094"/>
      <c r="E55" s="2094"/>
      <c r="F55" s="2094"/>
      <c r="G55" s="2094"/>
      <c r="H55" s="2094"/>
      <c r="I55" s="2094"/>
      <c r="J55" s="2094"/>
      <c r="K55" s="2094"/>
      <c r="L55" s="2094"/>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P55" s="2094"/>
      <c r="AQ55" s="2094"/>
      <c r="AR55" s="2094"/>
      <c r="AS55" s="2094"/>
      <c r="AT55" s="2094"/>
      <c r="AU55" s="2094"/>
      <c r="AV55" s="2094"/>
      <c r="AW55" s="2094"/>
      <c r="AX55" s="2094"/>
      <c r="AY55" s="2094"/>
      <c r="AZ55" s="2094"/>
      <c r="BA55" s="2094"/>
      <c r="BB55" s="2094"/>
    </row>
    <row r="57" spans="1:54">
      <c r="A57" s="2095" t="s">
        <v>6688</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dimension ref="A1:BB57"/>
  <sheetViews>
    <sheetView view="pageBreakPreview" zoomScale="75" zoomScaleNormal="100" zoomScaleSheetLayoutView="7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6689</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6690</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7"/>
      <c r="K6" s="1637"/>
      <c r="L6" s="1637"/>
      <c r="M6" s="1637"/>
      <c r="N6" s="1637"/>
      <c r="O6" s="1637"/>
      <c r="P6" s="1637"/>
      <c r="Q6" s="1637"/>
      <c r="R6" s="1637"/>
      <c r="S6" s="1637"/>
      <c r="T6" s="1637"/>
      <c r="U6" s="1637"/>
      <c r="V6" s="1637"/>
      <c r="W6" s="1637"/>
      <c r="X6" s="1637"/>
      <c r="Y6" s="1637"/>
      <c r="Z6" s="1637"/>
      <c r="AA6" s="1637"/>
      <c r="AB6" s="209"/>
      <c r="AC6" s="209"/>
      <c r="AD6" s="209"/>
      <c r="AE6" s="209"/>
      <c r="AF6" s="209"/>
      <c r="AG6" s="209"/>
      <c r="AH6" s="209"/>
      <c r="AI6" s="209"/>
      <c r="AJ6" s="209"/>
      <c r="AK6" s="1637"/>
      <c r="AL6" s="1637"/>
      <c r="AM6" s="1637"/>
      <c r="AN6" s="1637"/>
      <c r="AO6" s="1637"/>
      <c r="AP6" s="1637"/>
      <c r="AQ6" s="1637"/>
      <c r="AR6" s="1637"/>
      <c r="AS6" s="1637"/>
      <c r="AT6" s="1637"/>
      <c r="AU6" s="1637"/>
      <c r="AV6" s="1637"/>
      <c r="AW6" s="1637"/>
      <c r="AX6" s="1637"/>
      <c r="AY6" s="1637"/>
      <c r="AZ6" s="1637"/>
      <c r="BA6" s="1637"/>
      <c r="BB6" s="482"/>
    </row>
    <row r="7" spans="1:54">
      <c r="A7" s="480"/>
      <c r="B7" s="1659" t="s">
        <v>6677</v>
      </c>
      <c r="C7" s="1659"/>
      <c r="D7" s="1659"/>
      <c r="E7" s="1659"/>
      <c r="F7" s="1659"/>
      <c r="G7" s="1659"/>
      <c r="H7" s="1659"/>
      <c r="I7" s="1659"/>
      <c r="J7" s="2086"/>
      <c r="K7" s="2086"/>
      <c r="L7" s="2086"/>
      <c r="M7" s="2086"/>
      <c r="N7" s="2086"/>
      <c r="O7" s="2086"/>
      <c r="P7" s="2086"/>
      <c r="Q7" s="2086"/>
      <c r="R7" s="2086"/>
      <c r="S7" s="2086"/>
      <c r="T7" s="2086"/>
      <c r="U7" s="2086"/>
      <c r="V7" s="2086"/>
      <c r="W7" s="2086"/>
      <c r="X7" s="2086"/>
      <c r="Y7" s="2086"/>
      <c r="Z7" s="2086"/>
      <c r="AA7" s="2086"/>
      <c r="AB7" s="209"/>
      <c r="AC7" s="2087" t="s">
        <v>6680</v>
      </c>
      <c r="AD7" s="2087"/>
      <c r="AE7" s="2087"/>
      <c r="AF7" s="2087"/>
      <c r="AG7" s="2087"/>
      <c r="AH7" s="2087"/>
      <c r="AI7" s="2087"/>
      <c r="AJ7" s="2087"/>
      <c r="AK7" s="2086"/>
      <c r="AL7" s="2086"/>
      <c r="AM7" s="2086"/>
      <c r="AN7" s="2086"/>
      <c r="AO7" s="2086"/>
      <c r="AP7" s="2086"/>
      <c r="AQ7" s="2086"/>
      <c r="AR7" s="2086"/>
      <c r="AS7" s="2086"/>
      <c r="AT7" s="2086"/>
      <c r="AU7" s="2086"/>
      <c r="AV7" s="2086"/>
      <c r="AW7" s="2086"/>
      <c r="AX7" s="2086"/>
      <c r="AY7" s="2086"/>
      <c r="AZ7" s="2086"/>
      <c r="BA7" s="2086"/>
      <c r="BB7" s="482"/>
    </row>
    <row r="8" spans="1:54">
      <c r="A8" s="480"/>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482"/>
    </row>
    <row r="9" spans="1:54">
      <c r="A9" s="484"/>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M9" s="485"/>
      <c r="AN9" s="485"/>
      <c r="AO9" s="485"/>
      <c r="AP9" s="485"/>
      <c r="AQ9" s="485"/>
      <c r="AR9" s="485"/>
      <c r="AS9" s="485"/>
      <c r="AT9" s="485"/>
      <c r="AU9" s="485"/>
      <c r="AV9" s="485"/>
      <c r="AW9" s="485"/>
      <c r="AX9" s="485"/>
      <c r="AY9" s="485"/>
      <c r="AZ9" s="485"/>
      <c r="BA9" s="485"/>
      <c r="BB9" s="486"/>
    </row>
    <row r="10" spans="1:54">
      <c r="A10" s="2098" t="s">
        <v>6691</v>
      </c>
      <c r="B10" s="2098"/>
      <c r="C10" s="2098" t="s">
        <v>6692</v>
      </c>
      <c r="D10" s="2098"/>
      <c r="E10" s="2091" t="s">
        <v>6687</v>
      </c>
      <c r="F10" s="2091"/>
      <c r="G10" s="2091"/>
      <c r="H10" s="2091"/>
      <c r="I10" s="2091"/>
      <c r="J10" s="2091"/>
      <c r="K10" s="2091"/>
      <c r="L10" s="2091"/>
      <c r="M10" s="2091"/>
      <c r="N10" s="2091"/>
      <c r="O10" s="2091"/>
      <c r="P10" s="2099" t="s">
        <v>6693</v>
      </c>
      <c r="Q10" s="2099"/>
      <c r="R10" s="2099"/>
      <c r="S10" s="2099"/>
      <c r="T10" s="2099"/>
      <c r="U10" s="2099"/>
      <c r="V10" s="2099"/>
      <c r="W10" s="2100" t="s">
        <v>6694</v>
      </c>
      <c r="X10" s="2100"/>
      <c r="Y10" s="2100"/>
      <c r="Z10" s="2100"/>
      <c r="AA10" s="2100"/>
      <c r="AB10" s="2091" t="s">
        <v>6695</v>
      </c>
      <c r="AC10" s="2091"/>
      <c r="AD10" s="2091"/>
      <c r="AE10" s="2091"/>
      <c r="AF10" s="2091"/>
      <c r="AG10" s="2091"/>
      <c r="AH10" s="2091"/>
      <c r="AI10" s="2096" t="s">
        <v>6696</v>
      </c>
      <c r="AJ10" s="2096"/>
      <c r="AK10" s="2096"/>
      <c r="AL10" s="2096"/>
      <c r="AM10" s="2096"/>
      <c r="AN10" s="2096"/>
      <c r="AO10" s="2096"/>
      <c r="AP10" s="2096"/>
      <c r="AQ10" s="2096"/>
      <c r="AR10" s="2096"/>
      <c r="AS10" s="2096"/>
      <c r="AT10" s="2096"/>
      <c r="AU10" s="2096"/>
      <c r="AV10" s="2096"/>
      <c r="AW10" s="2096"/>
      <c r="AX10" s="2091" t="s">
        <v>6697</v>
      </c>
      <c r="AY10" s="2091"/>
      <c r="AZ10" s="2091"/>
      <c r="BA10" s="2091"/>
      <c r="BB10" s="2091"/>
    </row>
    <row r="11" spans="1:54">
      <c r="A11" s="2097" t="s">
        <v>6692</v>
      </c>
      <c r="B11" s="2097"/>
      <c r="C11" s="2097" t="s">
        <v>6698</v>
      </c>
      <c r="D11" s="2097"/>
      <c r="E11" s="2091"/>
      <c r="F11" s="2091"/>
      <c r="G11" s="2091"/>
      <c r="H11" s="2091"/>
      <c r="I11" s="2091"/>
      <c r="J11" s="2091"/>
      <c r="K11" s="2091"/>
      <c r="L11" s="2091"/>
      <c r="M11" s="2091"/>
      <c r="N11" s="2091"/>
      <c r="O11" s="2091"/>
      <c r="P11" s="2099"/>
      <c r="Q11" s="2099"/>
      <c r="R11" s="2099"/>
      <c r="S11" s="2099"/>
      <c r="T11" s="2099"/>
      <c r="U11" s="2099"/>
      <c r="V11" s="2099"/>
      <c r="W11" s="2100"/>
      <c r="X11" s="2100"/>
      <c r="Y11" s="2100"/>
      <c r="Z11" s="2100"/>
      <c r="AA11" s="2100"/>
      <c r="AB11" s="2091"/>
      <c r="AC11" s="2091"/>
      <c r="AD11" s="2091"/>
      <c r="AE11" s="2091"/>
      <c r="AF11" s="2091"/>
      <c r="AG11" s="2091"/>
      <c r="AH11" s="2091"/>
      <c r="AI11" s="2096" t="s">
        <v>6699</v>
      </c>
      <c r="AJ11" s="2096"/>
      <c r="AK11" s="2096"/>
      <c r="AL11" s="2096"/>
      <c r="AM11" s="2096"/>
      <c r="AN11" s="2096" t="s">
        <v>6700</v>
      </c>
      <c r="AO11" s="2096"/>
      <c r="AP11" s="2096"/>
      <c r="AQ11" s="2096"/>
      <c r="AR11" s="2096"/>
      <c r="AS11" s="2096" t="s">
        <v>6660</v>
      </c>
      <c r="AT11" s="2096"/>
      <c r="AU11" s="2096"/>
      <c r="AV11" s="2096"/>
      <c r="AW11" s="2096"/>
      <c r="AX11" s="2091"/>
      <c r="AY11" s="2091"/>
      <c r="AZ11" s="2091"/>
      <c r="BA11" s="2091"/>
      <c r="BB11" s="2091"/>
    </row>
    <row r="12" spans="1:54">
      <c r="A12" s="2101"/>
      <c r="B12" s="2101"/>
      <c r="C12" s="2101"/>
      <c r="D12" s="2101"/>
      <c r="E12" s="2094"/>
      <c r="F12" s="2094"/>
      <c r="G12" s="2094"/>
      <c r="H12" s="2094"/>
      <c r="I12" s="2094"/>
      <c r="J12" s="2094"/>
      <c r="K12" s="2094"/>
      <c r="L12" s="2094"/>
      <c r="M12" s="2094"/>
      <c r="N12" s="2094"/>
      <c r="O12" s="2094"/>
      <c r="P12" s="2091"/>
      <c r="Q12" s="2091"/>
      <c r="R12" s="2091"/>
      <c r="S12" s="2091"/>
      <c r="T12" s="2091"/>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c r="AT12" s="2091"/>
      <c r="AU12" s="2091"/>
      <c r="AV12" s="2091"/>
      <c r="AW12" s="2091"/>
      <c r="AX12" s="2094"/>
      <c r="AY12" s="2094"/>
      <c r="AZ12" s="2094"/>
      <c r="BA12" s="2094"/>
      <c r="BB12" s="2094"/>
    </row>
    <row r="13" spans="1:54">
      <c r="A13" s="2101"/>
      <c r="B13" s="2101"/>
      <c r="C13" s="2101"/>
      <c r="D13" s="2101"/>
      <c r="E13" s="2094"/>
      <c r="F13" s="2094"/>
      <c r="G13" s="2094"/>
      <c r="H13" s="2094"/>
      <c r="I13" s="2094"/>
      <c r="J13" s="2094"/>
      <c r="K13" s="2094"/>
      <c r="L13" s="2094"/>
      <c r="M13" s="2094"/>
      <c r="N13" s="2094"/>
      <c r="O13" s="2094"/>
      <c r="P13" s="2091"/>
      <c r="Q13" s="2091"/>
      <c r="R13" s="2091"/>
      <c r="S13" s="2091"/>
      <c r="T13" s="2091"/>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c r="AT13" s="2091"/>
      <c r="AU13" s="2091"/>
      <c r="AV13" s="2091"/>
      <c r="AW13" s="2091"/>
      <c r="AX13" s="2094"/>
      <c r="AY13" s="2094"/>
      <c r="AZ13" s="2094"/>
      <c r="BA13" s="2094"/>
      <c r="BB13" s="2094"/>
    </row>
    <row r="14" spans="1:54">
      <c r="A14" s="2101"/>
      <c r="B14" s="2101"/>
      <c r="C14" s="2101"/>
      <c r="D14" s="2101"/>
      <c r="E14" s="2094"/>
      <c r="F14" s="2094"/>
      <c r="G14" s="2094"/>
      <c r="H14" s="2094"/>
      <c r="I14" s="2094"/>
      <c r="J14" s="2094"/>
      <c r="K14" s="2094"/>
      <c r="L14" s="2094"/>
      <c r="M14" s="2094"/>
      <c r="N14" s="2094"/>
      <c r="O14" s="2094"/>
      <c r="P14" s="2091"/>
      <c r="Q14" s="2091"/>
      <c r="R14" s="2091"/>
      <c r="S14" s="2091"/>
      <c r="T14" s="2091"/>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c r="AT14" s="2091"/>
      <c r="AU14" s="2091"/>
      <c r="AV14" s="2091"/>
      <c r="AW14" s="2091"/>
      <c r="AX14" s="2094"/>
      <c r="AY14" s="2094"/>
      <c r="AZ14" s="2094"/>
      <c r="BA14" s="2094"/>
      <c r="BB14" s="2094"/>
    </row>
    <row r="15" spans="1:54">
      <c r="A15" s="2101"/>
      <c r="B15" s="2101"/>
      <c r="C15" s="2101"/>
      <c r="D15" s="2101"/>
      <c r="E15" s="2094"/>
      <c r="F15" s="2094"/>
      <c r="G15" s="2094"/>
      <c r="H15" s="2094"/>
      <c r="I15" s="2094"/>
      <c r="J15" s="2094"/>
      <c r="K15" s="2094"/>
      <c r="L15" s="2094"/>
      <c r="M15" s="2094"/>
      <c r="N15" s="2094"/>
      <c r="O15" s="2094"/>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4"/>
      <c r="AY15" s="2094"/>
      <c r="AZ15" s="2094"/>
      <c r="BA15" s="2094"/>
      <c r="BB15" s="2094"/>
    </row>
    <row r="16" spans="1:54">
      <c r="A16" s="2101"/>
      <c r="B16" s="2101"/>
      <c r="C16" s="2101"/>
      <c r="D16" s="2101"/>
      <c r="E16" s="2094"/>
      <c r="F16" s="2094"/>
      <c r="G16" s="2094"/>
      <c r="H16" s="2094"/>
      <c r="I16" s="2094"/>
      <c r="J16" s="2094"/>
      <c r="K16" s="2094"/>
      <c r="L16" s="2094"/>
      <c r="M16" s="2094"/>
      <c r="N16" s="2094"/>
      <c r="O16" s="2094"/>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4"/>
      <c r="AY16" s="2094"/>
      <c r="AZ16" s="2094"/>
      <c r="BA16" s="2094"/>
      <c r="BB16" s="2094"/>
    </row>
    <row r="17" spans="1:54">
      <c r="A17" s="2101"/>
      <c r="B17" s="2101"/>
      <c r="C17" s="2101"/>
      <c r="D17" s="2101"/>
      <c r="E17" s="2094"/>
      <c r="F17" s="2094"/>
      <c r="G17" s="2094"/>
      <c r="H17" s="2094"/>
      <c r="I17" s="2094"/>
      <c r="J17" s="2094"/>
      <c r="K17" s="2094"/>
      <c r="L17" s="2094"/>
      <c r="M17" s="2094"/>
      <c r="N17" s="2094"/>
      <c r="O17" s="2094"/>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4"/>
      <c r="AY17" s="2094"/>
      <c r="AZ17" s="2094"/>
      <c r="BA17" s="2094"/>
      <c r="BB17" s="2094"/>
    </row>
    <row r="18" spans="1:54">
      <c r="A18" s="2101"/>
      <c r="B18" s="2101"/>
      <c r="C18" s="2101"/>
      <c r="D18" s="2101"/>
      <c r="E18" s="2094"/>
      <c r="F18" s="2094"/>
      <c r="G18" s="2094"/>
      <c r="H18" s="2094"/>
      <c r="I18" s="2094"/>
      <c r="J18" s="2094"/>
      <c r="K18" s="2094"/>
      <c r="L18" s="2094"/>
      <c r="M18" s="2094"/>
      <c r="N18" s="2094"/>
      <c r="O18" s="2094"/>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c r="AL18" s="2091"/>
      <c r="AM18" s="2091"/>
      <c r="AN18" s="2091"/>
      <c r="AO18" s="2091"/>
      <c r="AP18" s="2091"/>
      <c r="AQ18" s="2091"/>
      <c r="AR18" s="2091"/>
      <c r="AS18" s="2091"/>
      <c r="AT18" s="2091"/>
      <c r="AU18" s="2091"/>
      <c r="AV18" s="2091"/>
      <c r="AW18" s="2091"/>
      <c r="AX18" s="2094"/>
      <c r="AY18" s="2094"/>
      <c r="AZ18" s="2094"/>
      <c r="BA18" s="2094"/>
      <c r="BB18" s="2094"/>
    </row>
    <row r="19" spans="1:54">
      <c r="A19" s="2101"/>
      <c r="B19" s="2101"/>
      <c r="C19" s="2101"/>
      <c r="D19" s="2101"/>
      <c r="E19" s="2094"/>
      <c r="F19" s="2094"/>
      <c r="G19" s="2094"/>
      <c r="H19" s="2094"/>
      <c r="I19" s="2094"/>
      <c r="J19" s="2094"/>
      <c r="K19" s="2094"/>
      <c r="L19" s="2094"/>
      <c r="M19" s="2094"/>
      <c r="N19" s="2094"/>
      <c r="O19" s="2094"/>
      <c r="P19" s="2091"/>
      <c r="Q19" s="2091"/>
      <c r="R19" s="2091"/>
      <c r="S19" s="2091"/>
      <c r="T19" s="2091"/>
      <c r="U19" s="2091"/>
      <c r="V19" s="2091"/>
      <c r="W19" s="2091"/>
      <c r="X19" s="2091"/>
      <c r="Y19" s="2091"/>
      <c r="Z19" s="2091"/>
      <c r="AA19" s="2091"/>
      <c r="AB19" s="2091"/>
      <c r="AC19" s="2091"/>
      <c r="AD19" s="2091"/>
      <c r="AE19" s="2091"/>
      <c r="AF19" s="2091"/>
      <c r="AG19" s="2091"/>
      <c r="AH19" s="2091"/>
      <c r="AI19" s="2091"/>
      <c r="AJ19" s="2091"/>
      <c r="AK19" s="2091"/>
      <c r="AL19" s="2091"/>
      <c r="AM19" s="2091"/>
      <c r="AN19" s="2091"/>
      <c r="AO19" s="2091"/>
      <c r="AP19" s="2091"/>
      <c r="AQ19" s="2091"/>
      <c r="AR19" s="2091"/>
      <c r="AS19" s="2091"/>
      <c r="AT19" s="2091"/>
      <c r="AU19" s="2091"/>
      <c r="AV19" s="2091"/>
      <c r="AW19" s="2091"/>
      <c r="AX19" s="2094"/>
      <c r="AY19" s="2094"/>
      <c r="AZ19" s="2094"/>
      <c r="BA19" s="2094"/>
      <c r="BB19" s="2094"/>
    </row>
    <row r="20" spans="1:54">
      <c r="A20" s="2101"/>
      <c r="B20" s="2101"/>
      <c r="C20" s="2101"/>
      <c r="D20" s="2101"/>
      <c r="E20" s="2094"/>
      <c r="F20" s="2094"/>
      <c r="G20" s="2094"/>
      <c r="H20" s="2094"/>
      <c r="I20" s="2094"/>
      <c r="J20" s="2094"/>
      <c r="K20" s="2094"/>
      <c r="L20" s="2094"/>
      <c r="M20" s="2094"/>
      <c r="N20" s="2094"/>
      <c r="O20" s="2094"/>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c r="AL20" s="2091"/>
      <c r="AM20" s="2091"/>
      <c r="AN20" s="2091"/>
      <c r="AO20" s="2091"/>
      <c r="AP20" s="2091"/>
      <c r="AQ20" s="2091"/>
      <c r="AR20" s="2091"/>
      <c r="AS20" s="2091"/>
      <c r="AT20" s="2091"/>
      <c r="AU20" s="2091"/>
      <c r="AV20" s="2091"/>
      <c r="AW20" s="2091"/>
      <c r="AX20" s="2094"/>
      <c r="AY20" s="2094"/>
      <c r="AZ20" s="2094"/>
      <c r="BA20" s="2094"/>
      <c r="BB20" s="2094"/>
    </row>
    <row r="21" spans="1:54">
      <c r="A21" s="2101"/>
      <c r="B21" s="2101"/>
      <c r="C21" s="2101"/>
      <c r="D21" s="2101"/>
      <c r="E21" s="2094"/>
      <c r="F21" s="2094"/>
      <c r="G21" s="2094"/>
      <c r="H21" s="2094"/>
      <c r="I21" s="2094"/>
      <c r="J21" s="2094"/>
      <c r="K21" s="2094"/>
      <c r="L21" s="2094"/>
      <c r="M21" s="2094"/>
      <c r="N21" s="2094"/>
      <c r="O21" s="2094"/>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c r="AL21" s="2091"/>
      <c r="AM21" s="2091"/>
      <c r="AN21" s="2091"/>
      <c r="AO21" s="2091"/>
      <c r="AP21" s="2091"/>
      <c r="AQ21" s="2091"/>
      <c r="AR21" s="2091"/>
      <c r="AS21" s="2091"/>
      <c r="AT21" s="2091"/>
      <c r="AU21" s="2091"/>
      <c r="AV21" s="2091"/>
      <c r="AW21" s="2091"/>
      <c r="AX21" s="2094"/>
      <c r="AY21" s="2094"/>
      <c r="AZ21" s="2094"/>
      <c r="BA21" s="2094"/>
      <c r="BB21" s="2094"/>
    </row>
    <row r="22" spans="1:54">
      <c r="A22" s="2101"/>
      <c r="B22" s="2101"/>
      <c r="C22" s="2101"/>
      <c r="D22" s="2101"/>
      <c r="E22" s="2094"/>
      <c r="F22" s="2094"/>
      <c r="G22" s="2094"/>
      <c r="H22" s="2094"/>
      <c r="I22" s="2094"/>
      <c r="J22" s="2094"/>
      <c r="K22" s="2094"/>
      <c r="L22" s="2094"/>
      <c r="M22" s="2094"/>
      <c r="N22" s="2094"/>
      <c r="O22" s="2094"/>
      <c r="P22" s="2091"/>
      <c r="Q22" s="2091"/>
      <c r="R22" s="2091"/>
      <c r="S22" s="2091"/>
      <c r="T22" s="2091"/>
      <c r="U22" s="2091"/>
      <c r="V22" s="2091"/>
      <c r="W22" s="2091"/>
      <c r="X22" s="2091"/>
      <c r="Y22" s="2091"/>
      <c r="Z22" s="2091"/>
      <c r="AA22" s="2091"/>
      <c r="AB22" s="2091"/>
      <c r="AC22" s="2091"/>
      <c r="AD22" s="2091"/>
      <c r="AE22" s="2091"/>
      <c r="AF22" s="2091"/>
      <c r="AG22" s="2091"/>
      <c r="AH22" s="2091"/>
      <c r="AI22" s="2091"/>
      <c r="AJ22" s="2091"/>
      <c r="AK22" s="2091"/>
      <c r="AL22" s="2091"/>
      <c r="AM22" s="2091"/>
      <c r="AN22" s="2091"/>
      <c r="AO22" s="2091"/>
      <c r="AP22" s="2091"/>
      <c r="AQ22" s="2091"/>
      <c r="AR22" s="2091"/>
      <c r="AS22" s="2091"/>
      <c r="AT22" s="2091"/>
      <c r="AU22" s="2091"/>
      <c r="AV22" s="2091"/>
      <c r="AW22" s="2091"/>
      <c r="AX22" s="2094"/>
      <c r="AY22" s="2094"/>
      <c r="AZ22" s="2094"/>
      <c r="BA22" s="2094"/>
      <c r="BB22" s="2094"/>
    </row>
    <row r="23" spans="1:54">
      <c r="A23" s="2101"/>
      <c r="B23" s="2101"/>
      <c r="C23" s="2101"/>
      <c r="D23" s="2101"/>
      <c r="E23" s="2094"/>
      <c r="F23" s="2094"/>
      <c r="G23" s="2094"/>
      <c r="H23" s="2094"/>
      <c r="I23" s="2094"/>
      <c r="J23" s="2094"/>
      <c r="K23" s="2094"/>
      <c r="L23" s="2094"/>
      <c r="M23" s="2094"/>
      <c r="N23" s="2094"/>
      <c r="O23" s="2094"/>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c r="AL23" s="2091"/>
      <c r="AM23" s="2091"/>
      <c r="AN23" s="2091"/>
      <c r="AO23" s="2091"/>
      <c r="AP23" s="2091"/>
      <c r="AQ23" s="2091"/>
      <c r="AR23" s="2091"/>
      <c r="AS23" s="2091"/>
      <c r="AT23" s="2091"/>
      <c r="AU23" s="2091"/>
      <c r="AV23" s="2091"/>
      <c r="AW23" s="2091"/>
      <c r="AX23" s="2094"/>
      <c r="AY23" s="2094"/>
      <c r="AZ23" s="2094"/>
      <c r="BA23" s="2094"/>
      <c r="BB23" s="2094"/>
    </row>
    <row r="24" spans="1:54">
      <c r="A24" s="2101"/>
      <c r="B24" s="2101"/>
      <c r="C24" s="2101"/>
      <c r="D24" s="2101"/>
      <c r="E24" s="2094"/>
      <c r="F24" s="2094"/>
      <c r="G24" s="2094"/>
      <c r="H24" s="2094"/>
      <c r="I24" s="2094"/>
      <c r="J24" s="2094"/>
      <c r="K24" s="2094"/>
      <c r="L24" s="2094"/>
      <c r="M24" s="2094"/>
      <c r="N24" s="2094"/>
      <c r="O24" s="2094"/>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1"/>
      <c r="AM24" s="2091"/>
      <c r="AN24" s="2091"/>
      <c r="AO24" s="2091"/>
      <c r="AP24" s="2091"/>
      <c r="AQ24" s="2091"/>
      <c r="AR24" s="2091"/>
      <c r="AS24" s="2091"/>
      <c r="AT24" s="2091"/>
      <c r="AU24" s="2091"/>
      <c r="AV24" s="2091"/>
      <c r="AW24" s="2091"/>
      <c r="AX24" s="2094"/>
      <c r="AY24" s="2094"/>
      <c r="AZ24" s="2094"/>
      <c r="BA24" s="2094"/>
      <c r="BB24" s="2094"/>
    </row>
    <row r="25" spans="1:54">
      <c r="A25" s="2101"/>
      <c r="B25" s="2101"/>
      <c r="C25" s="2101"/>
      <c r="D25" s="2101"/>
      <c r="E25" s="2094"/>
      <c r="F25" s="2094"/>
      <c r="G25" s="2094"/>
      <c r="H25" s="2094"/>
      <c r="I25" s="2094"/>
      <c r="J25" s="2094"/>
      <c r="K25" s="2094"/>
      <c r="L25" s="2094"/>
      <c r="M25" s="2094"/>
      <c r="N25" s="2094"/>
      <c r="O25" s="2094"/>
      <c r="P25" s="2091"/>
      <c r="Q25" s="2091"/>
      <c r="R25" s="2091"/>
      <c r="S25" s="2091"/>
      <c r="T25" s="2091"/>
      <c r="U25" s="2091"/>
      <c r="V25" s="2091"/>
      <c r="W25" s="2091"/>
      <c r="X25" s="2091"/>
      <c r="Y25" s="2091"/>
      <c r="Z25" s="2091"/>
      <c r="AA25" s="2091"/>
      <c r="AB25" s="2091"/>
      <c r="AC25" s="2091"/>
      <c r="AD25" s="2091"/>
      <c r="AE25" s="2091"/>
      <c r="AF25" s="2091"/>
      <c r="AG25" s="2091"/>
      <c r="AH25" s="2091"/>
      <c r="AI25" s="2091"/>
      <c r="AJ25" s="2091"/>
      <c r="AK25" s="2091"/>
      <c r="AL25" s="2091"/>
      <c r="AM25" s="2091"/>
      <c r="AN25" s="2091"/>
      <c r="AO25" s="2091"/>
      <c r="AP25" s="2091"/>
      <c r="AQ25" s="2091"/>
      <c r="AR25" s="2091"/>
      <c r="AS25" s="2091"/>
      <c r="AT25" s="2091"/>
      <c r="AU25" s="2091"/>
      <c r="AV25" s="2091"/>
      <c r="AW25" s="2091"/>
      <c r="AX25" s="2094"/>
      <c r="AY25" s="2094"/>
      <c r="AZ25" s="2094"/>
      <c r="BA25" s="2094"/>
      <c r="BB25" s="2094"/>
    </row>
    <row r="26" spans="1:54">
      <c r="A26" s="2101"/>
      <c r="B26" s="2101"/>
      <c r="C26" s="2101"/>
      <c r="D26" s="2101"/>
      <c r="E26" s="2094"/>
      <c r="F26" s="2094"/>
      <c r="G26" s="2094"/>
      <c r="H26" s="2094"/>
      <c r="I26" s="2094"/>
      <c r="J26" s="2094"/>
      <c r="K26" s="2094"/>
      <c r="L26" s="2094"/>
      <c r="M26" s="2094"/>
      <c r="N26" s="2094"/>
      <c r="O26" s="2094"/>
      <c r="P26" s="2091"/>
      <c r="Q26" s="2091"/>
      <c r="R26" s="2091"/>
      <c r="S26" s="2091"/>
      <c r="T26" s="2091"/>
      <c r="U26" s="2091"/>
      <c r="V26" s="2091"/>
      <c r="W26" s="2091"/>
      <c r="X26" s="2091"/>
      <c r="Y26" s="2091"/>
      <c r="Z26" s="2091"/>
      <c r="AA26" s="2091"/>
      <c r="AB26" s="2091"/>
      <c r="AC26" s="2091"/>
      <c r="AD26" s="2091"/>
      <c r="AE26" s="2091"/>
      <c r="AF26" s="2091"/>
      <c r="AG26" s="2091"/>
      <c r="AH26" s="2091"/>
      <c r="AI26" s="2091"/>
      <c r="AJ26" s="2091"/>
      <c r="AK26" s="2091"/>
      <c r="AL26" s="2091"/>
      <c r="AM26" s="2091"/>
      <c r="AN26" s="2091"/>
      <c r="AO26" s="2091"/>
      <c r="AP26" s="2091"/>
      <c r="AQ26" s="2091"/>
      <c r="AR26" s="2091"/>
      <c r="AS26" s="2091"/>
      <c r="AT26" s="2091"/>
      <c r="AU26" s="2091"/>
      <c r="AV26" s="2091"/>
      <c r="AW26" s="2091"/>
      <c r="AX26" s="2094"/>
      <c r="AY26" s="2094"/>
      <c r="AZ26" s="2094"/>
      <c r="BA26" s="2094"/>
      <c r="BB26" s="2094"/>
    </row>
    <row r="27" spans="1:54">
      <c r="A27" s="2101"/>
      <c r="B27" s="2101"/>
      <c r="C27" s="2101"/>
      <c r="D27" s="2101"/>
      <c r="E27" s="2094"/>
      <c r="F27" s="2094"/>
      <c r="G27" s="2094"/>
      <c r="H27" s="2094"/>
      <c r="I27" s="2094"/>
      <c r="J27" s="2094"/>
      <c r="K27" s="2094"/>
      <c r="L27" s="2094"/>
      <c r="M27" s="2094"/>
      <c r="N27" s="2094"/>
      <c r="O27" s="2094"/>
      <c r="P27" s="2091"/>
      <c r="Q27" s="2091"/>
      <c r="R27" s="2091"/>
      <c r="S27" s="2091"/>
      <c r="T27" s="2091"/>
      <c r="U27" s="2091"/>
      <c r="V27" s="2091"/>
      <c r="W27" s="2091"/>
      <c r="X27" s="2091"/>
      <c r="Y27" s="2091"/>
      <c r="Z27" s="2091"/>
      <c r="AA27" s="2091"/>
      <c r="AB27" s="2091"/>
      <c r="AC27" s="2091"/>
      <c r="AD27" s="2091"/>
      <c r="AE27" s="2091"/>
      <c r="AF27" s="2091"/>
      <c r="AG27" s="2091"/>
      <c r="AH27" s="2091"/>
      <c r="AI27" s="2091"/>
      <c r="AJ27" s="2091"/>
      <c r="AK27" s="2091"/>
      <c r="AL27" s="2091"/>
      <c r="AM27" s="2091"/>
      <c r="AN27" s="2091"/>
      <c r="AO27" s="2091"/>
      <c r="AP27" s="2091"/>
      <c r="AQ27" s="2091"/>
      <c r="AR27" s="2091"/>
      <c r="AS27" s="2091"/>
      <c r="AT27" s="2091"/>
      <c r="AU27" s="2091"/>
      <c r="AV27" s="2091"/>
      <c r="AW27" s="2091"/>
      <c r="AX27" s="2094"/>
      <c r="AY27" s="2094"/>
      <c r="AZ27" s="2094"/>
      <c r="BA27" s="2094"/>
      <c r="BB27" s="2094"/>
    </row>
    <row r="28" spans="1:54">
      <c r="A28" s="2101"/>
      <c r="B28" s="2101"/>
      <c r="C28" s="2101"/>
      <c r="D28" s="2101"/>
      <c r="E28" s="2094"/>
      <c r="F28" s="2094"/>
      <c r="G28" s="2094"/>
      <c r="H28" s="2094"/>
      <c r="I28" s="2094"/>
      <c r="J28" s="2094"/>
      <c r="K28" s="2094"/>
      <c r="L28" s="2094"/>
      <c r="M28" s="2094"/>
      <c r="N28" s="2094"/>
      <c r="O28" s="2094"/>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c r="AL28" s="2091"/>
      <c r="AM28" s="2091"/>
      <c r="AN28" s="2091"/>
      <c r="AO28" s="2091"/>
      <c r="AP28" s="2091"/>
      <c r="AQ28" s="2091"/>
      <c r="AR28" s="2091"/>
      <c r="AS28" s="2091"/>
      <c r="AT28" s="2091"/>
      <c r="AU28" s="2091"/>
      <c r="AV28" s="2091"/>
      <c r="AW28" s="2091"/>
      <c r="AX28" s="2094"/>
      <c r="AY28" s="2094"/>
      <c r="AZ28" s="2094"/>
      <c r="BA28" s="2094"/>
      <c r="BB28" s="2094"/>
    </row>
    <row r="29" spans="1:54">
      <c r="A29" s="2101"/>
      <c r="B29" s="2101"/>
      <c r="C29" s="2101"/>
      <c r="D29" s="2101"/>
      <c r="E29" s="2094"/>
      <c r="F29" s="2094"/>
      <c r="G29" s="2094"/>
      <c r="H29" s="2094"/>
      <c r="I29" s="2094"/>
      <c r="J29" s="2094"/>
      <c r="K29" s="2094"/>
      <c r="L29" s="2094"/>
      <c r="M29" s="2094"/>
      <c r="N29" s="2094"/>
      <c r="O29" s="2094"/>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c r="AL29" s="2091"/>
      <c r="AM29" s="2091"/>
      <c r="AN29" s="2091"/>
      <c r="AO29" s="2091"/>
      <c r="AP29" s="2091"/>
      <c r="AQ29" s="2091"/>
      <c r="AR29" s="2091"/>
      <c r="AS29" s="2091"/>
      <c r="AT29" s="2091"/>
      <c r="AU29" s="2091"/>
      <c r="AV29" s="2091"/>
      <c r="AW29" s="2091"/>
      <c r="AX29" s="2094"/>
      <c r="AY29" s="2094"/>
      <c r="AZ29" s="2094"/>
      <c r="BA29" s="2094"/>
      <c r="BB29" s="2094"/>
    </row>
    <row r="30" spans="1:54">
      <c r="A30" s="2101"/>
      <c r="B30" s="2101"/>
      <c r="C30" s="2101"/>
      <c r="D30" s="2101"/>
      <c r="E30" s="2094"/>
      <c r="F30" s="2094"/>
      <c r="G30" s="2094"/>
      <c r="H30" s="2094"/>
      <c r="I30" s="2094"/>
      <c r="J30" s="2094"/>
      <c r="K30" s="2094"/>
      <c r="L30" s="2094"/>
      <c r="M30" s="2094"/>
      <c r="N30" s="2094"/>
      <c r="O30" s="2094"/>
      <c r="P30" s="2091"/>
      <c r="Q30" s="2091"/>
      <c r="R30" s="2091"/>
      <c r="S30" s="2091"/>
      <c r="T30" s="2091"/>
      <c r="U30" s="2091"/>
      <c r="V30" s="2091"/>
      <c r="W30" s="2091"/>
      <c r="X30" s="2091"/>
      <c r="Y30" s="2091"/>
      <c r="Z30" s="2091"/>
      <c r="AA30" s="2091"/>
      <c r="AB30" s="2091"/>
      <c r="AC30" s="2091"/>
      <c r="AD30" s="2091"/>
      <c r="AE30" s="2091"/>
      <c r="AF30" s="2091"/>
      <c r="AG30" s="2091"/>
      <c r="AH30" s="2091"/>
      <c r="AI30" s="2091"/>
      <c r="AJ30" s="2091"/>
      <c r="AK30" s="2091"/>
      <c r="AL30" s="2091"/>
      <c r="AM30" s="2091"/>
      <c r="AN30" s="2091"/>
      <c r="AO30" s="2091"/>
      <c r="AP30" s="2091"/>
      <c r="AQ30" s="2091"/>
      <c r="AR30" s="2091"/>
      <c r="AS30" s="2091"/>
      <c r="AT30" s="2091"/>
      <c r="AU30" s="2091"/>
      <c r="AV30" s="2091"/>
      <c r="AW30" s="2091"/>
      <c r="AX30" s="2094"/>
      <c r="AY30" s="2094"/>
      <c r="AZ30" s="2094"/>
      <c r="BA30" s="2094"/>
      <c r="BB30" s="2094"/>
    </row>
    <row r="31" spans="1:54">
      <c r="A31" s="2101"/>
      <c r="B31" s="2101"/>
      <c r="C31" s="2101"/>
      <c r="D31" s="2101"/>
      <c r="E31" s="2094"/>
      <c r="F31" s="2094"/>
      <c r="G31" s="2094"/>
      <c r="H31" s="2094"/>
      <c r="I31" s="2094"/>
      <c r="J31" s="2094"/>
      <c r="K31" s="2094"/>
      <c r="L31" s="2094"/>
      <c r="M31" s="2094"/>
      <c r="N31" s="2094"/>
      <c r="O31" s="2094"/>
      <c r="P31" s="2091"/>
      <c r="Q31" s="2091"/>
      <c r="R31" s="2091"/>
      <c r="S31" s="2091"/>
      <c r="T31" s="2091"/>
      <c r="U31" s="2091"/>
      <c r="V31" s="2091"/>
      <c r="W31" s="2091"/>
      <c r="X31" s="2091"/>
      <c r="Y31" s="2091"/>
      <c r="Z31" s="2091"/>
      <c r="AA31" s="2091"/>
      <c r="AB31" s="2091"/>
      <c r="AC31" s="2091"/>
      <c r="AD31" s="2091"/>
      <c r="AE31" s="2091"/>
      <c r="AF31" s="2091"/>
      <c r="AG31" s="2091"/>
      <c r="AH31" s="2091"/>
      <c r="AI31" s="2091"/>
      <c r="AJ31" s="2091"/>
      <c r="AK31" s="2091"/>
      <c r="AL31" s="2091"/>
      <c r="AM31" s="2091"/>
      <c r="AN31" s="2091"/>
      <c r="AO31" s="2091"/>
      <c r="AP31" s="2091"/>
      <c r="AQ31" s="2091"/>
      <c r="AR31" s="2091"/>
      <c r="AS31" s="2091"/>
      <c r="AT31" s="2091"/>
      <c r="AU31" s="2091"/>
      <c r="AV31" s="2091"/>
      <c r="AW31" s="2091"/>
      <c r="AX31" s="2094"/>
      <c r="AY31" s="2094"/>
      <c r="AZ31" s="2094"/>
      <c r="BA31" s="2094"/>
      <c r="BB31" s="2094"/>
    </row>
    <row r="32" spans="1:54">
      <c r="A32" s="2101"/>
      <c r="B32" s="2101"/>
      <c r="C32" s="2101"/>
      <c r="D32" s="2101"/>
      <c r="E32" s="2094"/>
      <c r="F32" s="2094"/>
      <c r="G32" s="2094"/>
      <c r="H32" s="2094"/>
      <c r="I32" s="2094"/>
      <c r="J32" s="2094"/>
      <c r="K32" s="2094"/>
      <c r="L32" s="2094"/>
      <c r="M32" s="2094"/>
      <c r="N32" s="2094"/>
      <c r="O32" s="2094"/>
      <c r="P32" s="2091"/>
      <c r="Q32" s="2091"/>
      <c r="R32" s="2091"/>
      <c r="S32" s="2091"/>
      <c r="T32" s="2091"/>
      <c r="U32" s="2091"/>
      <c r="V32" s="2091"/>
      <c r="W32" s="2091"/>
      <c r="X32" s="2091"/>
      <c r="Y32" s="2091"/>
      <c r="Z32" s="2091"/>
      <c r="AA32" s="2091"/>
      <c r="AB32" s="2091"/>
      <c r="AC32" s="2091"/>
      <c r="AD32" s="2091"/>
      <c r="AE32" s="2091"/>
      <c r="AF32" s="2091"/>
      <c r="AG32" s="2091"/>
      <c r="AH32" s="2091"/>
      <c r="AI32" s="2091"/>
      <c r="AJ32" s="2091"/>
      <c r="AK32" s="2091"/>
      <c r="AL32" s="2091"/>
      <c r="AM32" s="2091"/>
      <c r="AN32" s="2091"/>
      <c r="AO32" s="2091"/>
      <c r="AP32" s="2091"/>
      <c r="AQ32" s="2091"/>
      <c r="AR32" s="2091"/>
      <c r="AS32" s="2091"/>
      <c r="AT32" s="2091"/>
      <c r="AU32" s="2091"/>
      <c r="AV32" s="2091"/>
      <c r="AW32" s="2091"/>
      <c r="AX32" s="2094"/>
      <c r="AY32" s="2094"/>
      <c r="AZ32" s="2094"/>
      <c r="BA32" s="2094"/>
      <c r="BB32" s="2094"/>
    </row>
    <row r="33" spans="1:54">
      <c r="A33" s="2101"/>
      <c r="B33" s="2101"/>
      <c r="C33" s="2101"/>
      <c r="D33" s="2101"/>
      <c r="E33" s="2094"/>
      <c r="F33" s="2094"/>
      <c r="G33" s="2094"/>
      <c r="H33" s="2094"/>
      <c r="I33" s="2094"/>
      <c r="J33" s="2094"/>
      <c r="K33" s="2094"/>
      <c r="L33" s="2094"/>
      <c r="M33" s="2094"/>
      <c r="N33" s="2094"/>
      <c r="O33" s="2094"/>
      <c r="P33" s="2091"/>
      <c r="Q33" s="2091"/>
      <c r="R33" s="2091"/>
      <c r="S33" s="2091"/>
      <c r="T33" s="2091"/>
      <c r="U33" s="2091"/>
      <c r="V33" s="2091"/>
      <c r="W33" s="2091"/>
      <c r="X33" s="2091"/>
      <c r="Y33" s="2091"/>
      <c r="Z33" s="2091"/>
      <c r="AA33" s="2091"/>
      <c r="AB33" s="2091"/>
      <c r="AC33" s="2091"/>
      <c r="AD33" s="2091"/>
      <c r="AE33" s="2091"/>
      <c r="AF33" s="2091"/>
      <c r="AG33" s="2091"/>
      <c r="AH33" s="2091"/>
      <c r="AI33" s="2091"/>
      <c r="AJ33" s="2091"/>
      <c r="AK33" s="2091"/>
      <c r="AL33" s="2091"/>
      <c r="AM33" s="2091"/>
      <c r="AN33" s="2091"/>
      <c r="AO33" s="2091"/>
      <c r="AP33" s="2091"/>
      <c r="AQ33" s="2091"/>
      <c r="AR33" s="2091"/>
      <c r="AS33" s="2091"/>
      <c r="AT33" s="2091"/>
      <c r="AU33" s="2091"/>
      <c r="AV33" s="2091"/>
      <c r="AW33" s="2091"/>
      <c r="AX33" s="2094"/>
      <c r="AY33" s="2094"/>
      <c r="AZ33" s="2094"/>
      <c r="BA33" s="2094"/>
      <c r="BB33" s="2094"/>
    </row>
    <row r="34" spans="1:54">
      <c r="A34" s="2101"/>
      <c r="B34" s="2101"/>
      <c r="C34" s="2101"/>
      <c r="D34" s="2101"/>
      <c r="E34" s="2094"/>
      <c r="F34" s="2094"/>
      <c r="G34" s="2094"/>
      <c r="H34" s="2094"/>
      <c r="I34" s="2094"/>
      <c r="J34" s="2094"/>
      <c r="K34" s="2094"/>
      <c r="L34" s="2094"/>
      <c r="M34" s="2094"/>
      <c r="N34" s="2094"/>
      <c r="O34" s="2094"/>
      <c r="P34" s="2091"/>
      <c r="Q34" s="2091"/>
      <c r="R34" s="2091"/>
      <c r="S34" s="2091"/>
      <c r="T34" s="2091"/>
      <c r="U34" s="2091"/>
      <c r="V34" s="2091"/>
      <c r="W34" s="2091"/>
      <c r="X34" s="2091"/>
      <c r="Y34" s="2091"/>
      <c r="Z34" s="2091"/>
      <c r="AA34" s="2091"/>
      <c r="AB34" s="2091"/>
      <c r="AC34" s="2091"/>
      <c r="AD34" s="2091"/>
      <c r="AE34" s="2091"/>
      <c r="AF34" s="2091"/>
      <c r="AG34" s="2091"/>
      <c r="AH34" s="2091"/>
      <c r="AI34" s="2091"/>
      <c r="AJ34" s="2091"/>
      <c r="AK34" s="2091"/>
      <c r="AL34" s="2091"/>
      <c r="AM34" s="2091"/>
      <c r="AN34" s="2091"/>
      <c r="AO34" s="2091"/>
      <c r="AP34" s="2091"/>
      <c r="AQ34" s="2091"/>
      <c r="AR34" s="2091"/>
      <c r="AS34" s="2091"/>
      <c r="AT34" s="2091"/>
      <c r="AU34" s="2091"/>
      <c r="AV34" s="2091"/>
      <c r="AW34" s="2091"/>
      <c r="AX34" s="2094"/>
      <c r="AY34" s="2094"/>
      <c r="AZ34" s="2094"/>
      <c r="BA34" s="2094"/>
      <c r="BB34" s="2094"/>
    </row>
    <row r="35" spans="1:54">
      <c r="A35" s="2101"/>
      <c r="B35" s="2101"/>
      <c r="C35" s="2101"/>
      <c r="D35" s="2101"/>
      <c r="E35" s="2094"/>
      <c r="F35" s="2094"/>
      <c r="G35" s="2094"/>
      <c r="H35" s="2094"/>
      <c r="I35" s="2094"/>
      <c r="J35" s="2094"/>
      <c r="K35" s="2094"/>
      <c r="L35" s="2094"/>
      <c r="M35" s="2094"/>
      <c r="N35" s="2094"/>
      <c r="O35" s="2094"/>
      <c r="P35" s="2091"/>
      <c r="Q35" s="2091"/>
      <c r="R35" s="2091"/>
      <c r="S35" s="2091"/>
      <c r="T35" s="2091"/>
      <c r="U35" s="2091"/>
      <c r="V35" s="2091"/>
      <c r="W35" s="2091"/>
      <c r="X35" s="2091"/>
      <c r="Y35" s="2091"/>
      <c r="Z35" s="2091"/>
      <c r="AA35" s="2091"/>
      <c r="AB35" s="2091"/>
      <c r="AC35" s="2091"/>
      <c r="AD35" s="2091"/>
      <c r="AE35" s="2091"/>
      <c r="AF35" s="2091"/>
      <c r="AG35" s="2091"/>
      <c r="AH35" s="2091"/>
      <c r="AI35" s="2091"/>
      <c r="AJ35" s="2091"/>
      <c r="AK35" s="2091"/>
      <c r="AL35" s="2091"/>
      <c r="AM35" s="2091"/>
      <c r="AN35" s="2091"/>
      <c r="AO35" s="2091"/>
      <c r="AP35" s="2091"/>
      <c r="AQ35" s="2091"/>
      <c r="AR35" s="2091"/>
      <c r="AS35" s="2091"/>
      <c r="AT35" s="2091"/>
      <c r="AU35" s="2091"/>
      <c r="AV35" s="2091"/>
      <c r="AW35" s="2091"/>
      <c r="AX35" s="2094"/>
      <c r="AY35" s="2094"/>
      <c r="AZ35" s="2094"/>
      <c r="BA35" s="2094"/>
      <c r="BB35" s="2094"/>
    </row>
    <row r="36" spans="1:54">
      <c r="A36" s="2101"/>
      <c r="B36" s="2101"/>
      <c r="C36" s="2101"/>
      <c r="D36" s="2101"/>
      <c r="E36" s="2094"/>
      <c r="F36" s="2094"/>
      <c r="G36" s="2094"/>
      <c r="H36" s="2094"/>
      <c r="I36" s="2094"/>
      <c r="J36" s="2094"/>
      <c r="K36" s="2094"/>
      <c r="L36" s="2094"/>
      <c r="M36" s="2094"/>
      <c r="N36" s="2094"/>
      <c r="O36" s="2094"/>
      <c r="P36" s="2091"/>
      <c r="Q36" s="2091"/>
      <c r="R36" s="2091"/>
      <c r="S36" s="2091"/>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c r="AS36" s="2091"/>
      <c r="AT36" s="2091"/>
      <c r="AU36" s="2091"/>
      <c r="AV36" s="2091"/>
      <c r="AW36" s="2091"/>
      <c r="AX36" s="2094"/>
      <c r="AY36" s="2094"/>
      <c r="AZ36" s="2094"/>
      <c r="BA36" s="2094"/>
      <c r="BB36" s="2094"/>
    </row>
    <row r="37" spans="1:54">
      <c r="A37" s="2101"/>
      <c r="B37" s="2101"/>
      <c r="C37" s="2101"/>
      <c r="D37" s="2101"/>
      <c r="E37" s="2094"/>
      <c r="F37" s="2094"/>
      <c r="G37" s="2094"/>
      <c r="H37" s="2094"/>
      <c r="I37" s="2094"/>
      <c r="J37" s="2094"/>
      <c r="K37" s="2094"/>
      <c r="L37" s="2094"/>
      <c r="M37" s="2094"/>
      <c r="N37" s="2094"/>
      <c r="O37" s="2094"/>
      <c r="P37" s="2091"/>
      <c r="Q37" s="2091"/>
      <c r="R37" s="2091"/>
      <c r="S37" s="2091"/>
      <c r="T37" s="2091"/>
      <c r="U37" s="2091"/>
      <c r="V37" s="2091"/>
      <c r="W37" s="2091"/>
      <c r="X37" s="2091"/>
      <c r="Y37" s="2091"/>
      <c r="Z37" s="2091"/>
      <c r="AA37" s="2091"/>
      <c r="AB37" s="2091"/>
      <c r="AC37" s="2091"/>
      <c r="AD37" s="2091"/>
      <c r="AE37" s="2091"/>
      <c r="AF37" s="2091"/>
      <c r="AG37" s="2091"/>
      <c r="AH37" s="2091"/>
      <c r="AI37" s="2091"/>
      <c r="AJ37" s="2091"/>
      <c r="AK37" s="2091"/>
      <c r="AL37" s="2091"/>
      <c r="AM37" s="2091"/>
      <c r="AN37" s="2091"/>
      <c r="AO37" s="2091"/>
      <c r="AP37" s="2091"/>
      <c r="AQ37" s="2091"/>
      <c r="AR37" s="2091"/>
      <c r="AS37" s="2091"/>
      <c r="AT37" s="2091"/>
      <c r="AU37" s="2091"/>
      <c r="AV37" s="2091"/>
      <c r="AW37" s="2091"/>
      <c r="AX37" s="2094"/>
      <c r="AY37" s="2094"/>
      <c r="AZ37" s="2094"/>
      <c r="BA37" s="2094"/>
      <c r="BB37" s="2094"/>
    </row>
    <row r="38" spans="1:54">
      <c r="A38" s="2101"/>
      <c r="B38" s="2101"/>
      <c r="C38" s="2101"/>
      <c r="D38" s="2101"/>
      <c r="E38" s="2094"/>
      <c r="F38" s="2094"/>
      <c r="G38" s="2094"/>
      <c r="H38" s="2094"/>
      <c r="I38" s="2094"/>
      <c r="J38" s="2094"/>
      <c r="K38" s="2094"/>
      <c r="L38" s="2094"/>
      <c r="M38" s="2094"/>
      <c r="N38" s="2094"/>
      <c r="O38" s="2094"/>
      <c r="P38" s="2091"/>
      <c r="Q38" s="2091"/>
      <c r="R38" s="2091"/>
      <c r="S38" s="2091"/>
      <c r="T38" s="2091"/>
      <c r="U38" s="2091"/>
      <c r="V38" s="2091"/>
      <c r="W38" s="2091"/>
      <c r="X38" s="2091"/>
      <c r="Y38" s="2091"/>
      <c r="Z38" s="2091"/>
      <c r="AA38" s="2091"/>
      <c r="AB38" s="2091"/>
      <c r="AC38" s="2091"/>
      <c r="AD38" s="2091"/>
      <c r="AE38" s="2091"/>
      <c r="AF38" s="2091"/>
      <c r="AG38" s="2091"/>
      <c r="AH38" s="2091"/>
      <c r="AI38" s="2091"/>
      <c r="AJ38" s="2091"/>
      <c r="AK38" s="2091"/>
      <c r="AL38" s="2091"/>
      <c r="AM38" s="2091"/>
      <c r="AN38" s="2091"/>
      <c r="AO38" s="2091"/>
      <c r="AP38" s="2091"/>
      <c r="AQ38" s="2091"/>
      <c r="AR38" s="2091"/>
      <c r="AS38" s="2091"/>
      <c r="AT38" s="2091"/>
      <c r="AU38" s="2091"/>
      <c r="AV38" s="2091"/>
      <c r="AW38" s="2091"/>
      <c r="AX38" s="2094"/>
      <c r="AY38" s="2094"/>
      <c r="AZ38" s="2094"/>
      <c r="BA38" s="2094"/>
      <c r="BB38" s="2094"/>
    </row>
    <row r="39" spans="1:54">
      <c r="A39" s="2101"/>
      <c r="B39" s="2101"/>
      <c r="C39" s="2101"/>
      <c r="D39" s="2101"/>
      <c r="E39" s="2094"/>
      <c r="F39" s="2094"/>
      <c r="G39" s="2094"/>
      <c r="H39" s="2094"/>
      <c r="I39" s="2094"/>
      <c r="J39" s="2094"/>
      <c r="K39" s="2094"/>
      <c r="L39" s="2094"/>
      <c r="M39" s="2094"/>
      <c r="N39" s="2094"/>
      <c r="O39" s="2094"/>
      <c r="P39" s="2091"/>
      <c r="Q39" s="2091"/>
      <c r="R39" s="2091"/>
      <c r="S39" s="2091"/>
      <c r="T39" s="2091"/>
      <c r="U39" s="2091"/>
      <c r="V39" s="2091"/>
      <c r="W39" s="2091"/>
      <c r="X39" s="2091"/>
      <c r="Y39" s="2091"/>
      <c r="Z39" s="2091"/>
      <c r="AA39" s="2091"/>
      <c r="AB39" s="2091"/>
      <c r="AC39" s="2091"/>
      <c r="AD39" s="2091"/>
      <c r="AE39" s="2091"/>
      <c r="AF39" s="2091"/>
      <c r="AG39" s="2091"/>
      <c r="AH39" s="2091"/>
      <c r="AI39" s="2091"/>
      <c r="AJ39" s="2091"/>
      <c r="AK39" s="2091"/>
      <c r="AL39" s="2091"/>
      <c r="AM39" s="2091"/>
      <c r="AN39" s="2091"/>
      <c r="AO39" s="2091"/>
      <c r="AP39" s="2091"/>
      <c r="AQ39" s="2091"/>
      <c r="AR39" s="2091"/>
      <c r="AS39" s="2091"/>
      <c r="AT39" s="2091"/>
      <c r="AU39" s="2091"/>
      <c r="AV39" s="2091"/>
      <c r="AW39" s="2091"/>
      <c r="AX39" s="2094"/>
      <c r="AY39" s="2094"/>
      <c r="AZ39" s="2094"/>
      <c r="BA39" s="2094"/>
      <c r="BB39" s="2094"/>
    </row>
    <row r="40" spans="1:54">
      <c r="A40" s="2101"/>
      <c r="B40" s="2101"/>
      <c r="C40" s="2101"/>
      <c r="D40" s="2101"/>
      <c r="E40" s="2094"/>
      <c r="F40" s="2094"/>
      <c r="G40" s="2094"/>
      <c r="H40" s="2094"/>
      <c r="I40" s="2094"/>
      <c r="J40" s="2094"/>
      <c r="K40" s="2094"/>
      <c r="L40" s="2094"/>
      <c r="M40" s="2094"/>
      <c r="N40" s="2094"/>
      <c r="O40" s="2094"/>
      <c r="P40" s="2091"/>
      <c r="Q40" s="2091"/>
      <c r="R40" s="2091"/>
      <c r="S40" s="2091"/>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4"/>
      <c r="AY40" s="2094"/>
      <c r="AZ40" s="2094"/>
      <c r="BA40" s="2094"/>
      <c r="BB40" s="2094"/>
    </row>
    <row r="41" spans="1:54">
      <c r="A41" s="2101"/>
      <c r="B41" s="2101"/>
      <c r="C41" s="2101"/>
      <c r="D41" s="2101"/>
      <c r="E41" s="2094"/>
      <c r="F41" s="2094"/>
      <c r="G41" s="2094"/>
      <c r="H41" s="2094"/>
      <c r="I41" s="2094"/>
      <c r="J41" s="2094"/>
      <c r="K41" s="2094"/>
      <c r="L41" s="2094"/>
      <c r="M41" s="2094"/>
      <c r="N41" s="2094"/>
      <c r="O41" s="2094"/>
      <c r="P41" s="2091"/>
      <c r="Q41" s="2091"/>
      <c r="R41" s="2091"/>
      <c r="S41" s="2091"/>
      <c r="T41" s="2091"/>
      <c r="U41" s="2091"/>
      <c r="V41" s="2091"/>
      <c r="W41" s="2091"/>
      <c r="X41" s="2091"/>
      <c r="Y41" s="2091"/>
      <c r="Z41" s="2091"/>
      <c r="AA41" s="2091"/>
      <c r="AB41" s="2091"/>
      <c r="AC41" s="2091"/>
      <c r="AD41" s="2091"/>
      <c r="AE41" s="2091"/>
      <c r="AF41" s="2091"/>
      <c r="AG41" s="2091"/>
      <c r="AH41" s="2091"/>
      <c r="AI41" s="2091"/>
      <c r="AJ41" s="2091"/>
      <c r="AK41" s="2091"/>
      <c r="AL41" s="2091"/>
      <c r="AM41" s="2091"/>
      <c r="AN41" s="2091"/>
      <c r="AO41" s="2091"/>
      <c r="AP41" s="2091"/>
      <c r="AQ41" s="2091"/>
      <c r="AR41" s="2091"/>
      <c r="AS41" s="2091"/>
      <c r="AT41" s="2091"/>
      <c r="AU41" s="2091"/>
      <c r="AV41" s="2091"/>
      <c r="AW41" s="2091"/>
      <c r="AX41" s="2094"/>
      <c r="AY41" s="2094"/>
      <c r="AZ41" s="2094"/>
      <c r="BA41" s="2094"/>
      <c r="BB41" s="2094"/>
    </row>
    <row r="42" spans="1:54">
      <c r="A42" s="2101"/>
      <c r="B42" s="2101"/>
      <c r="C42" s="2101"/>
      <c r="D42" s="2101"/>
      <c r="E42" s="2094"/>
      <c r="F42" s="2094"/>
      <c r="G42" s="2094"/>
      <c r="H42" s="2094"/>
      <c r="I42" s="2094"/>
      <c r="J42" s="2094"/>
      <c r="K42" s="2094"/>
      <c r="L42" s="2094"/>
      <c r="M42" s="2094"/>
      <c r="N42" s="2094"/>
      <c r="O42" s="2094"/>
      <c r="P42" s="2091"/>
      <c r="Q42" s="2091"/>
      <c r="R42" s="2091"/>
      <c r="S42" s="2091"/>
      <c r="T42" s="2091"/>
      <c r="U42" s="2091"/>
      <c r="V42" s="2091"/>
      <c r="W42" s="2091"/>
      <c r="X42" s="2091"/>
      <c r="Y42" s="2091"/>
      <c r="Z42" s="2091"/>
      <c r="AA42" s="2091"/>
      <c r="AB42" s="2091"/>
      <c r="AC42" s="2091"/>
      <c r="AD42" s="2091"/>
      <c r="AE42" s="2091"/>
      <c r="AF42" s="2091"/>
      <c r="AG42" s="2091"/>
      <c r="AH42" s="2091"/>
      <c r="AI42" s="2091"/>
      <c r="AJ42" s="2091"/>
      <c r="AK42" s="2091"/>
      <c r="AL42" s="2091"/>
      <c r="AM42" s="2091"/>
      <c r="AN42" s="2091"/>
      <c r="AO42" s="2091"/>
      <c r="AP42" s="2091"/>
      <c r="AQ42" s="2091"/>
      <c r="AR42" s="2091"/>
      <c r="AS42" s="2091"/>
      <c r="AT42" s="2091"/>
      <c r="AU42" s="2091"/>
      <c r="AV42" s="2091"/>
      <c r="AW42" s="2091"/>
      <c r="AX42" s="2094"/>
      <c r="AY42" s="2094"/>
      <c r="AZ42" s="2094"/>
      <c r="BA42" s="2094"/>
      <c r="BB42" s="2094"/>
    </row>
    <row r="43" spans="1:54">
      <c r="A43" s="2101"/>
      <c r="B43" s="2101"/>
      <c r="C43" s="2101"/>
      <c r="D43" s="2101"/>
      <c r="E43" s="2094"/>
      <c r="F43" s="2094"/>
      <c r="G43" s="2094"/>
      <c r="H43" s="2094"/>
      <c r="I43" s="2094"/>
      <c r="J43" s="2094"/>
      <c r="K43" s="2094"/>
      <c r="L43" s="2094"/>
      <c r="M43" s="2094"/>
      <c r="N43" s="2094"/>
      <c r="O43" s="2094"/>
      <c r="P43" s="2091"/>
      <c r="Q43" s="2091"/>
      <c r="R43" s="2091"/>
      <c r="S43" s="2091"/>
      <c r="T43" s="2091"/>
      <c r="U43" s="2091"/>
      <c r="V43" s="2091"/>
      <c r="W43" s="2091"/>
      <c r="X43" s="2091"/>
      <c r="Y43" s="2091"/>
      <c r="Z43" s="2091"/>
      <c r="AA43" s="2091"/>
      <c r="AB43" s="2091"/>
      <c r="AC43" s="2091"/>
      <c r="AD43" s="2091"/>
      <c r="AE43" s="2091"/>
      <c r="AF43" s="2091"/>
      <c r="AG43" s="2091"/>
      <c r="AH43" s="2091"/>
      <c r="AI43" s="2091"/>
      <c r="AJ43" s="2091"/>
      <c r="AK43" s="2091"/>
      <c r="AL43" s="2091"/>
      <c r="AM43" s="2091"/>
      <c r="AN43" s="2091"/>
      <c r="AO43" s="2091"/>
      <c r="AP43" s="2091"/>
      <c r="AQ43" s="2091"/>
      <c r="AR43" s="2091"/>
      <c r="AS43" s="2091"/>
      <c r="AT43" s="2091"/>
      <c r="AU43" s="2091"/>
      <c r="AV43" s="2091"/>
      <c r="AW43" s="2091"/>
      <c r="AX43" s="2094"/>
      <c r="AY43" s="2094"/>
      <c r="AZ43" s="2094"/>
      <c r="BA43" s="2094"/>
      <c r="BB43" s="2094"/>
    </row>
    <row r="44" spans="1:54">
      <c r="A44" s="2101"/>
      <c r="B44" s="2101"/>
      <c r="C44" s="2101"/>
      <c r="D44" s="2101"/>
      <c r="E44" s="2094"/>
      <c r="F44" s="2094"/>
      <c r="G44" s="2094"/>
      <c r="H44" s="2094"/>
      <c r="I44" s="2094"/>
      <c r="J44" s="2094"/>
      <c r="K44" s="2094"/>
      <c r="L44" s="2094"/>
      <c r="M44" s="2094"/>
      <c r="N44" s="2094"/>
      <c r="O44" s="2094"/>
      <c r="P44" s="2091"/>
      <c r="Q44" s="2091"/>
      <c r="R44" s="2091"/>
      <c r="S44" s="2091"/>
      <c r="T44" s="2091"/>
      <c r="U44" s="2091"/>
      <c r="V44" s="2091"/>
      <c r="W44" s="2091"/>
      <c r="X44" s="2091"/>
      <c r="Y44" s="2091"/>
      <c r="Z44" s="2091"/>
      <c r="AA44" s="2091"/>
      <c r="AB44" s="2091"/>
      <c r="AC44" s="2091"/>
      <c r="AD44" s="2091"/>
      <c r="AE44" s="2091"/>
      <c r="AF44" s="2091"/>
      <c r="AG44" s="2091"/>
      <c r="AH44" s="2091"/>
      <c r="AI44" s="2091"/>
      <c r="AJ44" s="2091"/>
      <c r="AK44" s="2091"/>
      <c r="AL44" s="2091"/>
      <c r="AM44" s="2091"/>
      <c r="AN44" s="2091"/>
      <c r="AO44" s="2091"/>
      <c r="AP44" s="2091"/>
      <c r="AQ44" s="2091"/>
      <c r="AR44" s="2091"/>
      <c r="AS44" s="2091"/>
      <c r="AT44" s="2091"/>
      <c r="AU44" s="2091"/>
      <c r="AV44" s="2091"/>
      <c r="AW44" s="2091"/>
      <c r="AX44" s="2094"/>
      <c r="AY44" s="2094"/>
      <c r="AZ44" s="2094"/>
      <c r="BA44" s="2094"/>
      <c r="BB44" s="2094"/>
    </row>
    <row r="45" spans="1:54">
      <c r="A45" s="2101"/>
      <c r="B45" s="2101"/>
      <c r="C45" s="2101"/>
      <c r="D45" s="2101"/>
      <c r="E45" s="2094"/>
      <c r="F45" s="2094"/>
      <c r="G45" s="2094"/>
      <c r="H45" s="2094"/>
      <c r="I45" s="2094"/>
      <c r="J45" s="2094"/>
      <c r="K45" s="2094"/>
      <c r="L45" s="2094"/>
      <c r="M45" s="2094"/>
      <c r="N45" s="2094"/>
      <c r="O45" s="2094"/>
      <c r="P45" s="2091"/>
      <c r="Q45" s="2091"/>
      <c r="R45" s="2091"/>
      <c r="S45" s="2091"/>
      <c r="T45" s="2091"/>
      <c r="U45" s="2091"/>
      <c r="V45" s="2091"/>
      <c r="W45" s="2091"/>
      <c r="X45" s="2091"/>
      <c r="Y45" s="2091"/>
      <c r="Z45" s="2091"/>
      <c r="AA45" s="2091"/>
      <c r="AB45" s="2091"/>
      <c r="AC45" s="2091"/>
      <c r="AD45" s="2091"/>
      <c r="AE45" s="2091"/>
      <c r="AF45" s="2091"/>
      <c r="AG45" s="2091"/>
      <c r="AH45" s="2091"/>
      <c r="AI45" s="2091"/>
      <c r="AJ45" s="2091"/>
      <c r="AK45" s="2091"/>
      <c r="AL45" s="2091"/>
      <c r="AM45" s="2091"/>
      <c r="AN45" s="2091"/>
      <c r="AO45" s="2091"/>
      <c r="AP45" s="2091"/>
      <c r="AQ45" s="2091"/>
      <c r="AR45" s="2091"/>
      <c r="AS45" s="2091"/>
      <c r="AT45" s="2091"/>
      <c r="AU45" s="2091"/>
      <c r="AV45" s="2091"/>
      <c r="AW45" s="2091"/>
      <c r="AX45" s="2094"/>
      <c r="AY45" s="2094"/>
      <c r="AZ45" s="2094"/>
      <c r="BA45" s="2094"/>
      <c r="BB45" s="2094"/>
    </row>
    <row r="46" spans="1:54">
      <c r="A46" s="2101"/>
      <c r="B46" s="2101"/>
      <c r="C46" s="2101"/>
      <c r="D46" s="2101"/>
      <c r="E46" s="2094"/>
      <c r="F46" s="2094"/>
      <c r="G46" s="2094"/>
      <c r="H46" s="2094"/>
      <c r="I46" s="2094"/>
      <c r="J46" s="2094"/>
      <c r="K46" s="2094"/>
      <c r="L46" s="2094"/>
      <c r="M46" s="2094"/>
      <c r="N46" s="2094"/>
      <c r="O46" s="2094"/>
      <c r="P46" s="2091"/>
      <c r="Q46" s="2091"/>
      <c r="R46" s="2091"/>
      <c r="S46" s="2091"/>
      <c r="T46" s="2091"/>
      <c r="U46" s="2091"/>
      <c r="V46" s="2091"/>
      <c r="W46" s="2091"/>
      <c r="X46" s="2091"/>
      <c r="Y46" s="2091"/>
      <c r="Z46" s="2091"/>
      <c r="AA46" s="2091"/>
      <c r="AB46" s="2091"/>
      <c r="AC46" s="2091"/>
      <c r="AD46" s="2091"/>
      <c r="AE46" s="2091"/>
      <c r="AF46" s="2091"/>
      <c r="AG46" s="2091"/>
      <c r="AH46" s="2091"/>
      <c r="AI46" s="2091"/>
      <c r="AJ46" s="2091"/>
      <c r="AK46" s="2091"/>
      <c r="AL46" s="2091"/>
      <c r="AM46" s="2091"/>
      <c r="AN46" s="2091"/>
      <c r="AO46" s="2091"/>
      <c r="AP46" s="2091"/>
      <c r="AQ46" s="2091"/>
      <c r="AR46" s="2091"/>
      <c r="AS46" s="2091"/>
      <c r="AT46" s="2091"/>
      <c r="AU46" s="2091"/>
      <c r="AV46" s="2091"/>
      <c r="AW46" s="2091"/>
      <c r="AX46" s="2094"/>
      <c r="AY46" s="2094"/>
      <c r="AZ46" s="2094"/>
      <c r="BA46" s="2094"/>
      <c r="BB46" s="2094"/>
    </row>
    <row r="47" spans="1:54">
      <c r="A47" s="2101"/>
      <c r="B47" s="2101"/>
      <c r="C47" s="2101"/>
      <c r="D47" s="2101"/>
      <c r="E47" s="2094"/>
      <c r="F47" s="2094"/>
      <c r="G47" s="2094"/>
      <c r="H47" s="2094"/>
      <c r="I47" s="2094"/>
      <c r="J47" s="2094"/>
      <c r="K47" s="2094"/>
      <c r="L47" s="2094"/>
      <c r="M47" s="2094"/>
      <c r="N47" s="2094"/>
      <c r="O47" s="2094"/>
      <c r="P47" s="2091"/>
      <c r="Q47" s="2091"/>
      <c r="R47" s="2091"/>
      <c r="S47" s="2091"/>
      <c r="T47" s="2091"/>
      <c r="U47" s="2091"/>
      <c r="V47" s="2091"/>
      <c r="W47" s="2091"/>
      <c r="X47" s="2091"/>
      <c r="Y47" s="2091"/>
      <c r="Z47" s="2091"/>
      <c r="AA47" s="2091"/>
      <c r="AB47" s="2091"/>
      <c r="AC47" s="2091"/>
      <c r="AD47" s="2091"/>
      <c r="AE47" s="2091"/>
      <c r="AF47" s="2091"/>
      <c r="AG47" s="2091"/>
      <c r="AH47" s="2091"/>
      <c r="AI47" s="2091"/>
      <c r="AJ47" s="2091"/>
      <c r="AK47" s="2091"/>
      <c r="AL47" s="2091"/>
      <c r="AM47" s="2091"/>
      <c r="AN47" s="2091"/>
      <c r="AO47" s="2091"/>
      <c r="AP47" s="2091"/>
      <c r="AQ47" s="2091"/>
      <c r="AR47" s="2091"/>
      <c r="AS47" s="2091"/>
      <c r="AT47" s="2091"/>
      <c r="AU47" s="2091"/>
      <c r="AV47" s="2091"/>
      <c r="AW47" s="2091"/>
      <c r="AX47" s="2094"/>
      <c r="AY47" s="2094"/>
      <c r="AZ47" s="2094"/>
      <c r="BA47" s="2094"/>
      <c r="BB47" s="2094"/>
    </row>
    <row r="48" spans="1:54">
      <c r="A48" s="2101"/>
      <c r="B48" s="2101"/>
      <c r="C48" s="2101"/>
      <c r="D48" s="2101"/>
      <c r="E48" s="2094"/>
      <c r="F48" s="2094"/>
      <c r="G48" s="2094"/>
      <c r="H48" s="2094"/>
      <c r="I48" s="2094"/>
      <c r="J48" s="2094"/>
      <c r="K48" s="2094"/>
      <c r="L48" s="2094"/>
      <c r="M48" s="2094"/>
      <c r="N48" s="2094"/>
      <c r="O48" s="2094"/>
      <c r="P48" s="2091"/>
      <c r="Q48" s="2091"/>
      <c r="R48" s="2091"/>
      <c r="S48" s="2091"/>
      <c r="T48" s="2091"/>
      <c r="U48" s="2091"/>
      <c r="V48" s="2091"/>
      <c r="W48" s="2091"/>
      <c r="X48" s="2091"/>
      <c r="Y48" s="2091"/>
      <c r="Z48" s="2091"/>
      <c r="AA48" s="2091"/>
      <c r="AB48" s="2091"/>
      <c r="AC48" s="2091"/>
      <c r="AD48" s="2091"/>
      <c r="AE48" s="2091"/>
      <c r="AF48" s="2091"/>
      <c r="AG48" s="2091"/>
      <c r="AH48" s="2091"/>
      <c r="AI48" s="2091"/>
      <c r="AJ48" s="2091"/>
      <c r="AK48" s="2091"/>
      <c r="AL48" s="2091"/>
      <c r="AM48" s="2091"/>
      <c r="AN48" s="2091"/>
      <c r="AO48" s="2091"/>
      <c r="AP48" s="2091"/>
      <c r="AQ48" s="2091"/>
      <c r="AR48" s="2091"/>
      <c r="AS48" s="2091"/>
      <c r="AT48" s="2091"/>
      <c r="AU48" s="2091"/>
      <c r="AV48" s="2091"/>
      <c r="AW48" s="2091"/>
      <c r="AX48" s="2094"/>
      <c r="AY48" s="2094"/>
      <c r="AZ48" s="2094"/>
      <c r="BA48" s="2094"/>
      <c r="BB48" s="2094"/>
    </row>
    <row r="49" spans="1:54">
      <c r="A49" s="2101"/>
      <c r="B49" s="2101"/>
      <c r="C49" s="2101"/>
      <c r="D49" s="2101"/>
      <c r="E49" s="2094"/>
      <c r="F49" s="2094"/>
      <c r="G49" s="2094"/>
      <c r="H49" s="2094"/>
      <c r="I49" s="2094"/>
      <c r="J49" s="2094"/>
      <c r="K49" s="2094"/>
      <c r="L49" s="2094"/>
      <c r="M49" s="2094"/>
      <c r="N49" s="2094"/>
      <c r="O49" s="2094"/>
      <c r="P49" s="2091"/>
      <c r="Q49" s="2091"/>
      <c r="R49" s="2091"/>
      <c r="S49" s="2091"/>
      <c r="T49" s="2091"/>
      <c r="U49" s="2091"/>
      <c r="V49" s="2091"/>
      <c r="W49" s="2091"/>
      <c r="X49" s="2091"/>
      <c r="Y49" s="2091"/>
      <c r="Z49" s="2091"/>
      <c r="AA49" s="2091"/>
      <c r="AB49" s="2091"/>
      <c r="AC49" s="2091"/>
      <c r="AD49" s="2091"/>
      <c r="AE49" s="2091"/>
      <c r="AF49" s="2091"/>
      <c r="AG49" s="2091"/>
      <c r="AH49" s="2091"/>
      <c r="AI49" s="2091"/>
      <c r="AJ49" s="2091"/>
      <c r="AK49" s="2091"/>
      <c r="AL49" s="2091"/>
      <c r="AM49" s="2091"/>
      <c r="AN49" s="2091"/>
      <c r="AO49" s="2091"/>
      <c r="AP49" s="2091"/>
      <c r="AQ49" s="2091"/>
      <c r="AR49" s="2091"/>
      <c r="AS49" s="2091"/>
      <c r="AT49" s="2091"/>
      <c r="AU49" s="2091"/>
      <c r="AV49" s="2091"/>
      <c r="AW49" s="2091"/>
      <c r="AX49" s="2094"/>
      <c r="AY49" s="2094"/>
      <c r="AZ49" s="2094"/>
      <c r="BA49" s="2094"/>
      <c r="BB49" s="2094"/>
    </row>
    <row r="50" spans="1:54">
      <c r="A50" s="2101"/>
      <c r="B50" s="2101"/>
      <c r="C50" s="2101"/>
      <c r="D50" s="2101"/>
      <c r="E50" s="2094"/>
      <c r="F50" s="2094"/>
      <c r="G50" s="2094"/>
      <c r="H50" s="2094"/>
      <c r="I50" s="2094"/>
      <c r="J50" s="2094"/>
      <c r="K50" s="2094"/>
      <c r="L50" s="2094"/>
      <c r="M50" s="2094"/>
      <c r="N50" s="2094"/>
      <c r="O50" s="2094"/>
      <c r="P50" s="2091"/>
      <c r="Q50" s="2091"/>
      <c r="R50" s="2091"/>
      <c r="S50" s="2091"/>
      <c r="T50" s="2091"/>
      <c r="U50" s="2091"/>
      <c r="V50" s="2091"/>
      <c r="W50" s="2091"/>
      <c r="X50" s="2091"/>
      <c r="Y50" s="2091"/>
      <c r="Z50" s="2091"/>
      <c r="AA50" s="2091"/>
      <c r="AB50" s="2091"/>
      <c r="AC50" s="2091"/>
      <c r="AD50" s="2091"/>
      <c r="AE50" s="2091"/>
      <c r="AF50" s="2091"/>
      <c r="AG50" s="2091"/>
      <c r="AH50" s="2091"/>
      <c r="AI50" s="2091"/>
      <c r="AJ50" s="2091"/>
      <c r="AK50" s="2091"/>
      <c r="AL50" s="2091"/>
      <c r="AM50" s="2091"/>
      <c r="AN50" s="2091"/>
      <c r="AO50" s="2091"/>
      <c r="AP50" s="2091"/>
      <c r="AQ50" s="2091"/>
      <c r="AR50" s="2091"/>
      <c r="AS50" s="2091"/>
      <c r="AT50" s="2091"/>
      <c r="AU50" s="2091"/>
      <c r="AV50" s="2091"/>
      <c r="AW50" s="2091"/>
      <c r="AX50" s="2094"/>
      <c r="AY50" s="2094"/>
      <c r="AZ50" s="2094"/>
      <c r="BA50" s="2094"/>
      <c r="BB50" s="2094"/>
    </row>
    <row r="51" spans="1:54">
      <c r="A51" s="2101"/>
      <c r="B51" s="2101"/>
      <c r="C51" s="2101"/>
      <c r="D51" s="2101"/>
      <c r="E51" s="2094"/>
      <c r="F51" s="2094"/>
      <c r="G51" s="2094"/>
      <c r="H51" s="2094"/>
      <c r="I51" s="2094"/>
      <c r="J51" s="2094"/>
      <c r="K51" s="2094"/>
      <c r="L51" s="2094"/>
      <c r="M51" s="2094"/>
      <c r="N51" s="2094"/>
      <c r="O51" s="2094"/>
      <c r="P51" s="2091"/>
      <c r="Q51" s="2091"/>
      <c r="R51" s="2091"/>
      <c r="S51" s="2091"/>
      <c r="T51" s="2091"/>
      <c r="U51" s="2091"/>
      <c r="V51" s="2091"/>
      <c r="W51" s="2091"/>
      <c r="X51" s="2091"/>
      <c r="Y51" s="2091"/>
      <c r="Z51" s="2091"/>
      <c r="AA51" s="2091"/>
      <c r="AB51" s="2091"/>
      <c r="AC51" s="2091"/>
      <c r="AD51" s="2091"/>
      <c r="AE51" s="2091"/>
      <c r="AF51" s="2091"/>
      <c r="AG51" s="2091"/>
      <c r="AH51" s="2091"/>
      <c r="AI51" s="2091"/>
      <c r="AJ51" s="2091"/>
      <c r="AK51" s="2091"/>
      <c r="AL51" s="2091"/>
      <c r="AM51" s="2091"/>
      <c r="AN51" s="2091"/>
      <c r="AO51" s="2091"/>
      <c r="AP51" s="2091"/>
      <c r="AQ51" s="2091"/>
      <c r="AR51" s="2091"/>
      <c r="AS51" s="2091"/>
      <c r="AT51" s="2091"/>
      <c r="AU51" s="2091"/>
      <c r="AV51" s="2091"/>
      <c r="AW51" s="2091"/>
      <c r="AX51" s="2094"/>
      <c r="AY51" s="2094"/>
      <c r="AZ51" s="2094"/>
      <c r="BA51" s="2094"/>
      <c r="BB51" s="2094"/>
    </row>
    <row r="52" spans="1:54">
      <c r="A52" s="2101"/>
      <c r="B52" s="2101"/>
      <c r="C52" s="2101"/>
      <c r="D52" s="2101"/>
      <c r="E52" s="2094"/>
      <c r="F52" s="2094"/>
      <c r="G52" s="2094"/>
      <c r="H52" s="2094"/>
      <c r="I52" s="2094"/>
      <c r="J52" s="2094"/>
      <c r="K52" s="2094"/>
      <c r="L52" s="2094"/>
      <c r="M52" s="2094"/>
      <c r="N52" s="2094"/>
      <c r="O52" s="2094"/>
      <c r="P52" s="2091"/>
      <c r="Q52" s="2091"/>
      <c r="R52" s="2091"/>
      <c r="S52" s="2091"/>
      <c r="T52" s="2091"/>
      <c r="U52" s="2091"/>
      <c r="V52" s="2091"/>
      <c r="W52" s="2091"/>
      <c r="X52" s="2091"/>
      <c r="Y52" s="2091"/>
      <c r="Z52" s="2091"/>
      <c r="AA52" s="2091"/>
      <c r="AB52" s="2091"/>
      <c r="AC52" s="2091"/>
      <c r="AD52" s="2091"/>
      <c r="AE52" s="2091"/>
      <c r="AF52" s="2091"/>
      <c r="AG52" s="2091"/>
      <c r="AH52" s="2091"/>
      <c r="AI52" s="2091"/>
      <c r="AJ52" s="2091"/>
      <c r="AK52" s="2091"/>
      <c r="AL52" s="2091"/>
      <c r="AM52" s="2091"/>
      <c r="AN52" s="2091"/>
      <c r="AO52" s="2091"/>
      <c r="AP52" s="2091"/>
      <c r="AQ52" s="2091"/>
      <c r="AR52" s="2091"/>
      <c r="AS52" s="2091"/>
      <c r="AT52" s="2091"/>
      <c r="AU52" s="2091"/>
      <c r="AV52" s="2091"/>
      <c r="AW52" s="2091"/>
      <c r="AX52" s="2094"/>
      <c r="AY52" s="2094"/>
      <c r="AZ52" s="2094"/>
      <c r="BA52" s="2094"/>
      <c r="BB52" s="2094"/>
    </row>
    <row r="53" spans="1:54">
      <c r="A53" s="2101"/>
      <c r="B53" s="2101"/>
      <c r="C53" s="2101"/>
      <c r="D53" s="2101"/>
      <c r="E53" s="2094"/>
      <c r="F53" s="2094"/>
      <c r="G53" s="2094"/>
      <c r="H53" s="2094"/>
      <c r="I53" s="2094"/>
      <c r="J53" s="2094"/>
      <c r="K53" s="2094"/>
      <c r="L53" s="2094"/>
      <c r="M53" s="2094"/>
      <c r="N53" s="2094"/>
      <c r="O53" s="2094"/>
      <c r="P53" s="2091"/>
      <c r="Q53" s="2091"/>
      <c r="R53" s="2091"/>
      <c r="S53" s="2091"/>
      <c r="T53" s="2091"/>
      <c r="U53" s="2091"/>
      <c r="V53" s="2091"/>
      <c r="W53" s="2091"/>
      <c r="X53" s="2091"/>
      <c r="Y53" s="2091"/>
      <c r="Z53" s="2091"/>
      <c r="AA53" s="2091"/>
      <c r="AB53" s="2091"/>
      <c r="AC53" s="2091"/>
      <c r="AD53" s="2091"/>
      <c r="AE53" s="2091"/>
      <c r="AF53" s="2091"/>
      <c r="AG53" s="2091"/>
      <c r="AH53" s="2091"/>
      <c r="AI53" s="2091"/>
      <c r="AJ53" s="2091"/>
      <c r="AK53" s="2091"/>
      <c r="AL53" s="2091"/>
      <c r="AM53" s="2091"/>
      <c r="AN53" s="2091"/>
      <c r="AO53" s="2091"/>
      <c r="AP53" s="2091"/>
      <c r="AQ53" s="2091"/>
      <c r="AR53" s="2091"/>
      <c r="AS53" s="2091"/>
      <c r="AT53" s="2091"/>
      <c r="AU53" s="2091"/>
      <c r="AV53" s="2091"/>
      <c r="AW53" s="2091"/>
      <c r="AX53" s="2094"/>
      <c r="AY53" s="2094"/>
      <c r="AZ53" s="2094"/>
      <c r="BA53" s="2094"/>
      <c r="BB53" s="2094"/>
    </row>
    <row r="54" spans="1:54">
      <c r="A54" s="2101"/>
      <c r="B54" s="2101"/>
      <c r="C54" s="2101"/>
      <c r="D54" s="2101"/>
      <c r="E54" s="2094"/>
      <c r="F54" s="2094"/>
      <c r="G54" s="2094"/>
      <c r="H54" s="2094"/>
      <c r="I54" s="2094"/>
      <c r="J54" s="2094"/>
      <c r="K54" s="2094"/>
      <c r="L54" s="2094"/>
      <c r="M54" s="2094"/>
      <c r="N54" s="2094"/>
      <c r="O54" s="2094"/>
      <c r="P54" s="2091"/>
      <c r="Q54" s="2091"/>
      <c r="R54" s="2091"/>
      <c r="S54" s="2091"/>
      <c r="T54" s="2091"/>
      <c r="U54" s="2091"/>
      <c r="V54" s="2091"/>
      <c r="W54" s="2091"/>
      <c r="X54" s="2091"/>
      <c r="Y54" s="2091"/>
      <c r="Z54" s="2091"/>
      <c r="AA54" s="2091"/>
      <c r="AB54" s="2091"/>
      <c r="AC54" s="2091"/>
      <c r="AD54" s="2091"/>
      <c r="AE54" s="2091"/>
      <c r="AF54" s="2091"/>
      <c r="AG54" s="2091"/>
      <c r="AH54" s="2091"/>
      <c r="AI54" s="2091"/>
      <c r="AJ54" s="2091"/>
      <c r="AK54" s="2091"/>
      <c r="AL54" s="2091"/>
      <c r="AM54" s="2091"/>
      <c r="AN54" s="2091"/>
      <c r="AO54" s="2091"/>
      <c r="AP54" s="2091"/>
      <c r="AQ54" s="2091"/>
      <c r="AR54" s="2091"/>
      <c r="AS54" s="2091"/>
      <c r="AT54" s="2091"/>
      <c r="AU54" s="2091"/>
      <c r="AV54" s="2091"/>
      <c r="AW54" s="2091"/>
      <c r="AX54" s="2094"/>
      <c r="AY54" s="2094"/>
      <c r="AZ54" s="2094"/>
      <c r="BA54" s="2094"/>
      <c r="BB54" s="2094"/>
    </row>
    <row r="55" spans="1:54">
      <c r="A55" s="2101"/>
      <c r="B55" s="2101"/>
      <c r="C55" s="2101"/>
      <c r="D55" s="2101"/>
      <c r="E55" s="2094"/>
      <c r="F55" s="2094"/>
      <c r="G55" s="2094"/>
      <c r="H55" s="2094"/>
      <c r="I55" s="2094"/>
      <c r="J55" s="2094"/>
      <c r="K55" s="2094"/>
      <c r="L55" s="2094"/>
      <c r="M55" s="2094"/>
      <c r="N55" s="2094"/>
      <c r="O55" s="2094"/>
      <c r="P55" s="2091"/>
      <c r="Q55" s="2091"/>
      <c r="R55" s="2091"/>
      <c r="S55" s="2091"/>
      <c r="T55" s="2091"/>
      <c r="U55" s="2091"/>
      <c r="V55" s="2091"/>
      <c r="W55" s="2091"/>
      <c r="X55" s="2091"/>
      <c r="Y55" s="2091"/>
      <c r="Z55" s="2091"/>
      <c r="AA55" s="2091"/>
      <c r="AB55" s="2091"/>
      <c r="AC55" s="2091"/>
      <c r="AD55" s="2091"/>
      <c r="AE55" s="2091"/>
      <c r="AF55" s="2091"/>
      <c r="AG55" s="2091"/>
      <c r="AH55" s="2091"/>
      <c r="AI55" s="2091"/>
      <c r="AJ55" s="2091"/>
      <c r="AK55" s="2091"/>
      <c r="AL55" s="2091"/>
      <c r="AM55" s="2091"/>
      <c r="AN55" s="2091"/>
      <c r="AO55" s="2091"/>
      <c r="AP55" s="2091"/>
      <c r="AQ55" s="2091"/>
      <c r="AR55" s="2091"/>
      <c r="AS55" s="2091"/>
      <c r="AT55" s="2091"/>
      <c r="AU55" s="2091"/>
      <c r="AV55" s="2091"/>
      <c r="AW55" s="2091"/>
      <c r="AX55" s="2094"/>
      <c r="AY55" s="2094"/>
      <c r="AZ55" s="2094"/>
      <c r="BA55" s="2094"/>
      <c r="BB55" s="2094"/>
    </row>
    <row r="57" spans="1:54">
      <c r="A57" s="2095" t="s">
        <v>6701</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6702</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6703</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7"/>
      <c r="K6" s="1637"/>
      <c r="L6" s="1637"/>
      <c r="M6" s="1637"/>
      <c r="N6" s="1637"/>
      <c r="O6" s="1637"/>
      <c r="P6" s="1637"/>
      <c r="Q6" s="1637"/>
      <c r="R6" s="1637"/>
      <c r="S6" s="1637"/>
      <c r="T6" s="1637"/>
      <c r="U6" s="1637"/>
      <c r="V6" s="1637"/>
      <c r="W6" s="1637"/>
      <c r="X6" s="1637"/>
      <c r="Y6" s="1637"/>
      <c r="Z6" s="1637"/>
      <c r="AA6" s="1637"/>
      <c r="AB6" s="209"/>
      <c r="AC6" s="209"/>
      <c r="AD6" s="209"/>
      <c r="AE6" s="209"/>
      <c r="AF6" s="209"/>
      <c r="AG6" s="209"/>
      <c r="AH6" s="209"/>
      <c r="AI6" s="209"/>
      <c r="AJ6" s="209"/>
      <c r="AK6" s="1637"/>
      <c r="AL6" s="1637"/>
      <c r="AM6" s="1637"/>
      <c r="AN6" s="1637"/>
      <c r="AO6" s="1637"/>
      <c r="AP6" s="1637"/>
      <c r="AQ6" s="1637"/>
      <c r="AR6" s="1637"/>
      <c r="AS6" s="1637"/>
      <c r="AT6" s="1637"/>
      <c r="AU6" s="1637"/>
      <c r="AV6" s="1637"/>
      <c r="AW6" s="1637"/>
      <c r="AX6" s="1637"/>
      <c r="AY6" s="1637"/>
      <c r="AZ6" s="1637"/>
      <c r="BA6" s="1637"/>
      <c r="BB6" s="482"/>
    </row>
    <row r="7" spans="1:54">
      <c r="A7" s="480"/>
      <c r="B7" s="1659" t="s">
        <v>6677</v>
      </c>
      <c r="C7" s="1659"/>
      <c r="D7" s="1659"/>
      <c r="E7" s="1659"/>
      <c r="F7" s="1659"/>
      <c r="G7" s="1659"/>
      <c r="H7" s="1659"/>
      <c r="I7" s="1659"/>
      <c r="J7" s="2086"/>
      <c r="K7" s="2086"/>
      <c r="L7" s="2086"/>
      <c r="M7" s="2086"/>
      <c r="N7" s="2086"/>
      <c r="O7" s="2086"/>
      <c r="P7" s="2086"/>
      <c r="Q7" s="2086"/>
      <c r="R7" s="2086"/>
      <c r="S7" s="2086"/>
      <c r="T7" s="2086"/>
      <c r="U7" s="2086"/>
      <c r="V7" s="2086"/>
      <c r="W7" s="2086"/>
      <c r="X7" s="2086"/>
      <c r="Y7" s="2086"/>
      <c r="Z7" s="2086"/>
      <c r="AA7" s="2086"/>
      <c r="AB7" s="209"/>
      <c r="AC7" s="2087" t="s">
        <v>6704</v>
      </c>
      <c r="AD7" s="2087"/>
      <c r="AE7" s="2087"/>
      <c r="AF7" s="2087"/>
      <c r="AG7" s="2087"/>
      <c r="AH7" s="2087"/>
      <c r="AI7" s="2087"/>
      <c r="AJ7" s="2087"/>
      <c r="AK7" s="2086"/>
      <c r="AL7" s="2086"/>
      <c r="AM7" s="2086"/>
      <c r="AN7" s="2086"/>
      <c r="AO7" s="2086"/>
      <c r="AP7" s="2086"/>
      <c r="AQ7" s="2086"/>
      <c r="AR7" s="2086"/>
      <c r="AS7" s="2086"/>
      <c r="AT7" s="2086"/>
      <c r="AU7" s="2086"/>
      <c r="AV7" s="2086"/>
      <c r="AW7" s="2086"/>
      <c r="AX7" s="2086"/>
      <c r="AY7" s="2086"/>
      <c r="AZ7" s="2086"/>
      <c r="BA7" s="2086"/>
      <c r="BB7" s="482"/>
    </row>
    <row r="8" spans="1:54">
      <c r="A8" s="480"/>
      <c r="B8" s="209"/>
      <c r="C8" s="209"/>
      <c r="D8" s="209"/>
      <c r="E8" s="209"/>
      <c r="F8" s="209"/>
      <c r="G8" s="209"/>
      <c r="H8" s="209"/>
      <c r="I8" s="209"/>
      <c r="J8" s="2085"/>
      <c r="K8" s="2085"/>
      <c r="L8" s="2085"/>
      <c r="M8" s="2085"/>
      <c r="N8" s="2085"/>
      <c r="O8" s="2085"/>
      <c r="P8" s="2085"/>
      <c r="Q8" s="2085"/>
      <c r="R8" s="2085"/>
      <c r="S8" s="2085"/>
      <c r="T8" s="2085"/>
      <c r="U8" s="2085"/>
      <c r="V8" s="2085"/>
      <c r="W8" s="2085"/>
      <c r="X8" s="2085"/>
      <c r="Y8" s="2085"/>
      <c r="Z8" s="2085"/>
      <c r="AA8" s="2085"/>
      <c r="AB8" s="209"/>
      <c r="AC8" s="209"/>
      <c r="AD8" s="209"/>
      <c r="AE8" s="209"/>
      <c r="AF8" s="209"/>
      <c r="AG8" s="209"/>
      <c r="AH8" s="209"/>
      <c r="AI8" s="209"/>
      <c r="AJ8" s="209"/>
      <c r="AK8" s="2085"/>
      <c r="AL8" s="2085"/>
      <c r="AM8" s="2085"/>
      <c r="AN8" s="2085"/>
      <c r="AO8" s="2085"/>
      <c r="AP8" s="2085"/>
      <c r="AQ8" s="2085"/>
      <c r="AR8" s="2085"/>
      <c r="AS8" s="2085"/>
      <c r="AT8" s="2085"/>
      <c r="AU8" s="2085"/>
      <c r="AV8" s="2085"/>
      <c r="AW8" s="2085"/>
      <c r="AX8" s="2085"/>
      <c r="AY8" s="2085"/>
      <c r="AZ8" s="2085"/>
      <c r="BA8" s="2085"/>
      <c r="BB8" s="482"/>
    </row>
    <row r="9" spans="1:54">
      <c r="A9" s="480"/>
      <c r="B9" s="1659" t="s">
        <v>6705</v>
      </c>
      <c r="C9" s="1659"/>
      <c r="D9" s="1659"/>
      <c r="E9" s="1659"/>
      <c r="F9" s="1659"/>
      <c r="G9" s="1659"/>
      <c r="H9" s="1659"/>
      <c r="I9" s="1659"/>
      <c r="J9" s="2086"/>
      <c r="K9" s="2086"/>
      <c r="L9" s="2086"/>
      <c r="M9" s="2086"/>
      <c r="N9" s="2086"/>
      <c r="O9" s="2086"/>
      <c r="P9" s="2086"/>
      <c r="Q9" s="2086"/>
      <c r="R9" s="2086"/>
      <c r="S9" s="2086"/>
      <c r="T9" s="2086"/>
      <c r="U9" s="2086"/>
      <c r="V9" s="2086"/>
      <c r="W9" s="2086"/>
      <c r="X9" s="2086"/>
      <c r="Y9" s="2086"/>
      <c r="Z9" s="2086"/>
      <c r="AA9" s="2086"/>
      <c r="AB9" s="209"/>
      <c r="AC9" s="2087" t="s">
        <v>6706</v>
      </c>
      <c r="AD9" s="2087"/>
      <c r="AE9" s="2087"/>
      <c r="AF9" s="2087"/>
      <c r="AG9" s="2087"/>
      <c r="AH9" s="2087"/>
      <c r="AI9" s="2087"/>
      <c r="AJ9" s="2087"/>
      <c r="AK9" s="2086"/>
      <c r="AL9" s="2086"/>
      <c r="AM9" s="2086"/>
      <c r="AN9" s="2086"/>
      <c r="AO9" s="2086"/>
      <c r="AP9" s="2086"/>
      <c r="AQ9" s="2086"/>
      <c r="AR9" s="2086"/>
      <c r="AS9" s="2086"/>
      <c r="AT9" s="2086"/>
      <c r="AU9" s="2086"/>
      <c r="AV9" s="2086"/>
      <c r="AW9" s="2086"/>
      <c r="AX9" s="2086"/>
      <c r="AY9" s="2086"/>
      <c r="AZ9" s="2086"/>
      <c r="BA9" s="2086"/>
      <c r="BB9" s="482"/>
    </row>
    <row r="10" spans="1:54">
      <c r="A10" s="484"/>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6"/>
    </row>
    <row r="11" spans="1:54">
      <c r="A11" s="2103" t="s">
        <v>6707</v>
      </c>
      <c r="B11" s="2104"/>
      <c r="C11" s="2091" t="s">
        <v>6708</v>
      </c>
      <c r="D11" s="2091"/>
      <c r="E11" s="2091"/>
      <c r="F11" s="2091"/>
      <c r="G11" s="2096" t="s">
        <v>6709</v>
      </c>
      <c r="H11" s="2096"/>
      <c r="I11" s="2096"/>
      <c r="J11" s="2096"/>
      <c r="K11" s="2096"/>
      <c r="L11" s="2096"/>
      <c r="M11" s="2096"/>
      <c r="N11" s="2096"/>
      <c r="O11" s="2096"/>
      <c r="P11" s="2096"/>
      <c r="Q11" s="2096"/>
      <c r="R11" s="2096"/>
      <c r="S11" s="2096"/>
      <c r="T11" s="2096"/>
      <c r="U11" s="2096"/>
      <c r="V11" s="2105" t="s">
        <v>227</v>
      </c>
      <c r="W11" s="2105"/>
      <c r="X11" s="2105"/>
      <c r="Y11" s="2105"/>
      <c r="Z11" s="2105"/>
      <c r="AA11" s="2105"/>
      <c r="AB11" s="2105"/>
      <c r="AC11" s="2105"/>
      <c r="AD11" s="2105" t="s">
        <v>6710</v>
      </c>
      <c r="AE11" s="2105"/>
      <c r="AF11" s="2105"/>
      <c r="AG11" s="2105"/>
      <c r="AH11" s="2105"/>
      <c r="AI11" s="2105"/>
      <c r="AJ11" s="2105"/>
      <c r="AK11" s="2105"/>
      <c r="AL11" s="2105" t="s">
        <v>6711</v>
      </c>
      <c r="AM11" s="2105"/>
      <c r="AN11" s="2105"/>
      <c r="AO11" s="2105"/>
      <c r="AP11" s="2105"/>
      <c r="AQ11" s="2105"/>
      <c r="AR11" s="2105"/>
      <c r="AS11" s="2105"/>
      <c r="AT11" s="2091" t="s">
        <v>655</v>
      </c>
      <c r="AU11" s="2091"/>
      <c r="AV11" s="2091"/>
      <c r="AW11" s="2091"/>
      <c r="AX11" s="2091"/>
      <c r="AY11" s="2091"/>
      <c r="AZ11" s="2091"/>
      <c r="BA11" s="2091"/>
      <c r="BB11" s="2091"/>
    </row>
    <row r="12" spans="1:54" ht="15" customHeight="1">
      <c r="A12" s="1658" t="s">
        <v>6712</v>
      </c>
      <c r="B12" s="2102"/>
      <c r="C12" s="2091"/>
      <c r="D12" s="2091"/>
      <c r="E12" s="2091"/>
      <c r="F12" s="2091"/>
      <c r="G12" s="2091"/>
      <c r="H12" s="2091"/>
      <c r="I12" s="2091"/>
      <c r="J12" s="2091"/>
      <c r="K12" s="2091"/>
      <c r="L12" s="2091"/>
      <c r="M12" s="2091"/>
      <c r="N12" s="2091"/>
      <c r="O12" s="2091"/>
      <c r="P12" s="2091"/>
      <c r="Q12" s="2091"/>
      <c r="R12" s="2091"/>
      <c r="S12" s="2091"/>
      <c r="T12" s="2091"/>
      <c r="U12" s="2091"/>
      <c r="V12" s="2097" t="s">
        <v>6713</v>
      </c>
      <c r="W12" s="2097"/>
      <c r="X12" s="2097"/>
      <c r="Y12" s="2097"/>
      <c r="Z12" s="2097"/>
      <c r="AA12" s="2097"/>
      <c r="AB12" s="2097"/>
      <c r="AC12" s="2097"/>
      <c r="AD12" s="2097"/>
      <c r="AE12" s="2097"/>
      <c r="AF12" s="2097"/>
      <c r="AG12" s="2097"/>
      <c r="AH12" s="2097"/>
      <c r="AI12" s="2097"/>
      <c r="AJ12" s="2097"/>
      <c r="AK12" s="2097"/>
      <c r="AL12" s="2097" t="s">
        <v>6714</v>
      </c>
      <c r="AM12" s="2097"/>
      <c r="AN12" s="2097"/>
      <c r="AO12" s="2097"/>
      <c r="AP12" s="2097"/>
      <c r="AQ12" s="2097"/>
      <c r="AR12" s="2097"/>
      <c r="AS12" s="2097"/>
      <c r="AT12" s="2091"/>
      <c r="AU12" s="2091"/>
      <c r="AV12" s="2091"/>
      <c r="AW12" s="2091"/>
      <c r="AX12" s="2091"/>
      <c r="AY12" s="2091"/>
      <c r="AZ12" s="2091"/>
      <c r="BA12" s="2091"/>
      <c r="BB12" s="2091"/>
    </row>
    <row r="13" spans="1:54">
      <c r="A13" s="2091">
        <v>1</v>
      </c>
      <c r="B13" s="2091"/>
      <c r="C13" s="2094"/>
      <c r="D13" s="2094"/>
      <c r="E13" s="2094"/>
      <c r="F13" s="2094"/>
      <c r="G13" s="2094"/>
      <c r="H13" s="2094"/>
      <c r="I13" s="2094"/>
      <c r="J13" s="2094"/>
      <c r="K13" s="2094"/>
      <c r="L13" s="2094"/>
      <c r="M13" s="2094"/>
      <c r="N13" s="2094"/>
      <c r="O13" s="2094"/>
      <c r="P13" s="2094"/>
      <c r="Q13" s="2094"/>
      <c r="R13" s="2094"/>
      <c r="S13" s="2094"/>
      <c r="T13" s="2094"/>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c r="AT13" s="2094"/>
      <c r="AU13" s="2094"/>
      <c r="AV13" s="2094"/>
      <c r="AW13" s="2094"/>
      <c r="AX13" s="2094"/>
      <c r="AY13" s="2094"/>
      <c r="AZ13" s="2094"/>
      <c r="BA13" s="2094"/>
      <c r="BB13" s="2094"/>
    </row>
    <row r="14" spans="1:54">
      <c r="A14" s="2091"/>
      <c r="B14" s="2091"/>
      <c r="C14" s="2094"/>
      <c r="D14" s="2094"/>
      <c r="E14" s="2094"/>
      <c r="F14" s="2094"/>
      <c r="G14" s="2094"/>
      <c r="H14" s="2094"/>
      <c r="I14" s="2094"/>
      <c r="J14" s="2094"/>
      <c r="K14" s="2094"/>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c r="AT14" s="2094"/>
      <c r="AU14" s="2094"/>
      <c r="AV14" s="2094"/>
      <c r="AW14" s="2094"/>
      <c r="AX14" s="2094"/>
      <c r="AY14" s="2094"/>
      <c r="AZ14" s="2094"/>
      <c r="BA14" s="2094"/>
      <c r="BB14" s="2094"/>
    </row>
    <row r="15" spans="1:54">
      <c r="A15" s="2091">
        <v>2</v>
      </c>
      <c r="B15" s="2091"/>
      <c r="C15" s="2094"/>
      <c r="D15" s="2094"/>
      <c r="E15" s="2094"/>
      <c r="F15" s="2094"/>
      <c r="G15" s="2094"/>
      <c r="H15" s="2094"/>
      <c r="I15" s="2094"/>
      <c r="J15" s="2094"/>
      <c r="K15" s="2094"/>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c r="AT15" s="2094"/>
      <c r="AU15" s="2094"/>
      <c r="AV15" s="2094"/>
      <c r="AW15" s="2094"/>
      <c r="AX15" s="2094"/>
      <c r="AY15" s="2094"/>
      <c r="AZ15" s="2094"/>
      <c r="BA15" s="2094"/>
      <c r="BB15" s="2094"/>
    </row>
    <row r="16" spans="1:54">
      <c r="A16" s="2091"/>
      <c r="B16" s="2091"/>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c r="AT16" s="2094"/>
      <c r="AU16" s="2094"/>
      <c r="AV16" s="2094"/>
      <c r="AW16" s="2094"/>
      <c r="AX16" s="2094"/>
      <c r="AY16" s="2094"/>
      <c r="AZ16" s="2094"/>
      <c r="BA16" s="2094"/>
      <c r="BB16" s="2094"/>
    </row>
    <row r="17" spans="1:54">
      <c r="A17" s="2091">
        <v>3</v>
      </c>
      <c r="B17" s="2091"/>
      <c r="C17" s="2094"/>
      <c r="D17" s="2094"/>
      <c r="E17" s="2094"/>
      <c r="F17" s="2094"/>
      <c r="G17" s="2094"/>
      <c r="H17" s="2094"/>
      <c r="I17" s="2094"/>
      <c r="J17" s="2094"/>
      <c r="K17" s="2094"/>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c r="AS17" s="2094"/>
      <c r="AT17" s="2094"/>
      <c r="AU17" s="2094"/>
      <c r="AV17" s="2094"/>
      <c r="AW17" s="2094"/>
      <c r="AX17" s="2094"/>
      <c r="AY17" s="2094"/>
      <c r="AZ17" s="2094"/>
      <c r="BA17" s="2094"/>
      <c r="BB17" s="2094"/>
    </row>
    <row r="18" spans="1:54">
      <c r="A18" s="2091"/>
      <c r="B18" s="2091"/>
      <c r="C18" s="2094"/>
      <c r="D18" s="2094"/>
      <c r="E18" s="2094"/>
      <c r="F18" s="2094"/>
      <c r="G18" s="2094"/>
      <c r="H18" s="2094"/>
      <c r="I18" s="2094"/>
      <c r="J18" s="2094"/>
      <c r="K18" s="2094"/>
      <c r="L18" s="2094"/>
      <c r="M18" s="2094"/>
      <c r="N18" s="2094"/>
      <c r="O18" s="2094"/>
      <c r="P18" s="2094"/>
      <c r="Q18" s="2094"/>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c r="AS18" s="2094"/>
      <c r="AT18" s="2094"/>
      <c r="AU18" s="2094"/>
      <c r="AV18" s="2094"/>
      <c r="AW18" s="2094"/>
      <c r="AX18" s="2094"/>
      <c r="AY18" s="2094"/>
      <c r="AZ18" s="2094"/>
      <c r="BA18" s="2094"/>
      <c r="BB18" s="2094"/>
    </row>
    <row r="19" spans="1:54">
      <c r="A19" s="2091">
        <v>4</v>
      </c>
      <c r="B19" s="2091"/>
      <c r="C19" s="2094"/>
      <c r="D19" s="2094"/>
      <c r="E19" s="2094"/>
      <c r="F19" s="2094"/>
      <c r="G19" s="2094"/>
      <c r="H19" s="2094"/>
      <c r="I19" s="2094"/>
      <c r="J19" s="2094"/>
      <c r="K19" s="2094"/>
      <c r="L19" s="2094"/>
      <c r="M19" s="2094"/>
      <c r="N19" s="2094"/>
      <c r="O19" s="2094"/>
      <c r="P19" s="2094"/>
      <c r="Q19" s="2094"/>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c r="AS19" s="2094"/>
      <c r="AT19" s="2094"/>
      <c r="AU19" s="2094"/>
      <c r="AV19" s="2094"/>
      <c r="AW19" s="2094"/>
      <c r="AX19" s="2094"/>
      <c r="AY19" s="2094"/>
      <c r="AZ19" s="2094"/>
      <c r="BA19" s="2094"/>
      <c r="BB19" s="2094"/>
    </row>
    <row r="20" spans="1:54">
      <c r="A20" s="2091"/>
      <c r="B20" s="2091"/>
      <c r="C20" s="2094"/>
      <c r="D20" s="2094"/>
      <c r="E20" s="2094"/>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c r="AM20" s="2094"/>
      <c r="AN20" s="2094"/>
      <c r="AO20" s="2094"/>
      <c r="AP20" s="2094"/>
      <c r="AQ20" s="2094"/>
      <c r="AR20" s="2094"/>
      <c r="AS20" s="2094"/>
      <c r="AT20" s="2094"/>
      <c r="AU20" s="2094"/>
      <c r="AV20" s="2094"/>
      <c r="AW20" s="2094"/>
      <c r="AX20" s="2094"/>
      <c r="AY20" s="2094"/>
      <c r="AZ20" s="2094"/>
      <c r="BA20" s="2094"/>
      <c r="BB20" s="2094"/>
    </row>
    <row r="21" spans="1:54">
      <c r="A21" s="2091">
        <v>5</v>
      </c>
      <c r="B21" s="2091"/>
      <c r="C21" s="2094"/>
      <c r="D21" s="2094"/>
      <c r="E21" s="2094"/>
      <c r="F21" s="2094"/>
      <c r="G21" s="2094"/>
      <c r="H21" s="2094"/>
      <c r="I21" s="2094"/>
      <c r="J21" s="2094"/>
      <c r="K21" s="2094"/>
      <c r="L21" s="2094"/>
      <c r="M21" s="2094"/>
      <c r="N21" s="2094"/>
      <c r="O21" s="2094"/>
      <c r="P21" s="2094"/>
      <c r="Q21" s="2094"/>
      <c r="R21" s="2094"/>
      <c r="S21" s="2094"/>
      <c r="T21" s="2094"/>
      <c r="U21" s="2094"/>
      <c r="V21" s="2094"/>
      <c r="W21" s="2094"/>
      <c r="X21" s="2094"/>
      <c r="Y21" s="2094"/>
      <c r="Z21" s="2094"/>
      <c r="AA21" s="2094"/>
      <c r="AB21" s="2094"/>
      <c r="AC21" s="2094"/>
      <c r="AD21" s="2094"/>
      <c r="AE21" s="2094"/>
      <c r="AF21" s="2094"/>
      <c r="AG21" s="2094"/>
      <c r="AH21" s="2094"/>
      <c r="AI21" s="2094"/>
      <c r="AJ21" s="2094"/>
      <c r="AK21" s="2094"/>
      <c r="AL21" s="2094"/>
      <c r="AM21" s="2094"/>
      <c r="AN21" s="2094"/>
      <c r="AO21" s="2094"/>
      <c r="AP21" s="2094"/>
      <c r="AQ21" s="2094"/>
      <c r="AR21" s="2094"/>
      <c r="AS21" s="2094"/>
      <c r="AT21" s="2094"/>
      <c r="AU21" s="2094"/>
      <c r="AV21" s="2094"/>
      <c r="AW21" s="2094"/>
      <c r="AX21" s="2094"/>
      <c r="AY21" s="2094"/>
      <c r="AZ21" s="2094"/>
      <c r="BA21" s="2094"/>
      <c r="BB21" s="2094"/>
    </row>
    <row r="22" spans="1:54">
      <c r="A22" s="2091"/>
      <c r="B22" s="2091"/>
      <c r="C22" s="2094"/>
      <c r="D22" s="2094"/>
      <c r="E22" s="2094"/>
      <c r="F22" s="2094"/>
      <c r="G22" s="2094"/>
      <c r="H22" s="2094"/>
      <c r="I22" s="2094"/>
      <c r="J22" s="2094"/>
      <c r="K22" s="2094"/>
      <c r="L22" s="2094"/>
      <c r="M22" s="2094"/>
      <c r="N22" s="2094"/>
      <c r="O22" s="2094"/>
      <c r="P22" s="2094"/>
      <c r="Q22" s="2094"/>
      <c r="R22" s="2094"/>
      <c r="S22" s="2094"/>
      <c r="T22" s="2094"/>
      <c r="U22" s="2094"/>
      <c r="V22" s="2094"/>
      <c r="W22" s="2094"/>
      <c r="X22" s="2094"/>
      <c r="Y22" s="2094"/>
      <c r="Z22" s="2094"/>
      <c r="AA22" s="2094"/>
      <c r="AB22" s="2094"/>
      <c r="AC22" s="2094"/>
      <c r="AD22" s="2094"/>
      <c r="AE22" s="2094"/>
      <c r="AF22" s="2094"/>
      <c r="AG22" s="2094"/>
      <c r="AH22" s="2094"/>
      <c r="AI22" s="2094"/>
      <c r="AJ22" s="2094"/>
      <c r="AK22" s="2094"/>
      <c r="AL22" s="2094"/>
      <c r="AM22" s="2094"/>
      <c r="AN22" s="2094"/>
      <c r="AO22" s="2094"/>
      <c r="AP22" s="2094"/>
      <c r="AQ22" s="2094"/>
      <c r="AR22" s="2094"/>
      <c r="AS22" s="2094"/>
      <c r="AT22" s="2094"/>
      <c r="AU22" s="2094"/>
      <c r="AV22" s="2094"/>
      <c r="AW22" s="2094"/>
      <c r="AX22" s="2094"/>
      <c r="AY22" s="2094"/>
      <c r="AZ22" s="2094"/>
      <c r="BA22" s="2094"/>
      <c r="BB22" s="2094"/>
    </row>
    <row r="23" spans="1:54">
      <c r="A23" s="2091">
        <v>6</v>
      </c>
      <c r="B23" s="2091"/>
      <c r="C23" s="2094"/>
      <c r="D23" s="2094"/>
      <c r="E23" s="2094"/>
      <c r="F23" s="2094"/>
      <c r="G23" s="2094"/>
      <c r="H23" s="2094"/>
      <c r="I23" s="2094"/>
      <c r="J23" s="2094"/>
      <c r="K23" s="2094"/>
      <c r="L23" s="2094"/>
      <c r="M23" s="2094"/>
      <c r="N23" s="2094"/>
      <c r="O23" s="2094"/>
      <c r="P23" s="2094"/>
      <c r="Q23" s="2094"/>
      <c r="R23" s="2094"/>
      <c r="S23" s="2094"/>
      <c r="T23" s="2094"/>
      <c r="U23" s="2094"/>
      <c r="V23" s="2094"/>
      <c r="W23" s="2094"/>
      <c r="X23" s="2094"/>
      <c r="Y23" s="2094"/>
      <c r="Z23" s="2094"/>
      <c r="AA23" s="2094"/>
      <c r="AB23" s="2094"/>
      <c r="AC23" s="2094"/>
      <c r="AD23" s="2094"/>
      <c r="AE23" s="2094"/>
      <c r="AF23" s="2094"/>
      <c r="AG23" s="2094"/>
      <c r="AH23" s="2094"/>
      <c r="AI23" s="2094"/>
      <c r="AJ23" s="2094"/>
      <c r="AK23" s="2094"/>
      <c r="AL23" s="2094"/>
      <c r="AM23" s="2094"/>
      <c r="AN23" s="2094"/>
      <c r="AO23" s="2094"/>
      <c r="AP23" s="2094"/>
      <c r="AQ23" s="2094"/>
      <c r="AR23" s="2094"/>
      <c r="AS23" s="2094"/>
      <c r="AT23" s="2094"/>
      <c r="AU23" s="2094"/>
      <c r="AV23" s="2094"/>
      <c r="AW23" s="2094"/>
      <c r="AX23" s="2094"/>
      <c r="AY23" s="2094"/>
      <c r="AZ23" s="2094"/>
      <c r="BA23" s="2094"/>
      <c r="BB23" s="2094"/>
    </row>
    <row r="24" spans="1:54">
      <c r="A24" s="2091"/>
      <c r="B24" s="2091"/>
      <c r="C24" s="2094"/>
      <c r="D24" s="2094"/>
      <c r="E24" s="2094"/>
      <c r="F24" s="2094"/>
      <c r="G24" s="2094"/>
      <c r="H24" s="2094"/>
      <c r="I24" s="2094"/>
      <c r="J24" s="2094"/>
      <c r="K24" s="2094"/>
      <c r="L24" s="2094"/>
      <c r="M24" s="2094"/>
      <c r="N24" s="2094"/>
      <c r="O24" s="2094"/>
      <c r="P24" s="2094"/>
      <c r="Q24" s="2094"/>
      <c r="R24" s="2094"/>
      <c r="S24" s="2094"/>
      <c r="T24" s="2094"/>
      <c r="U24" s="2094"/>
      <c r="V24" s="2094"/>
      <c r="W24" s="2094"/>
      <c r="X24" s="2094"/>
      <c r="Y24" s="2094"/>
      <c r="Z24" s="2094"/>
      <c r="AA24" s="2094"/>
      <c r="AB24" s="2094"/>
      <c r="AC24" s="2094"/>
      <c r="AD24" s="2094"/>
      <c r="AE24" s="2094"/>
      <c r="AF24" s="2094"/>
      <c r="AG24" s="2094"/>
      <c r="AH24" s="2094"/>
      <c r="AI24" s="2094"/>
      <c r="AJ24" s="2094"/>
      <c r="AK24" s="2094"/>
      <c r="AL24" s="2094"/>
      <c r="AM24" s="2094"/>
      <c r="AN24" s="2094"/>
      <c r="AO24" s="2094"/>
      <c r="AP24" s="2094"/>
      <c r="AQ24" s="2094"/>
      <c r="AR24" s="2094"/>
      <c r="AS24" s="2094"/>
      <c r="AT24" s="2094"/>
      <c r="AU24" s="2094"/>
      <c r="AV24" s="2094"/>
      <c r="AW24" s="2094"/>
      <c r="AX24" s="2094"/>
      <c r="AY24" s="2094"/>
      <c r="AZ24" s="2094"/>
      <c r="BA24" s="2094"/>
      <c r="BB24" s="2094"/>
    </row>
    <row r="25" spans="1:54">
      <c r="A25" s="2091">
        <v>7</v>
      </c>
      <c r="B25" s="2091"/>
      <c r="C25" s="2094"/>
      <c r="D25" s="2094"/>
      <c r="E25" s="2094"/>
      <c r="F25" s="2094"/>
      <c r="G25" s="2094"/>
      <c r="H25" s="2094"/>
      <c r="I25" s="2094"/>
      <c r="J25" s="2094"/>
      <c r="K25" s="2094"/>
      <c r="L25" s="2094"/>
      <c r="M25" s="2094"/>
      <c r="N25" s="2094"/>
      <c r="O25" s="2094"/>
      <c r="P25" s="2094"/>
      <c r="Q25" s="2094"/>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c r="AS25" s="2094"/>
      <c r="AT25" s="2094"/>
      <c r="AU25" s="2094"/>
      <c r="AV25" s="2094"/>
      <c r="AW25" s="2094"/>
      <c r="AX25" s="2094"/>
      <c r="AY25" s="2094"/>
      <c r="AZ25" s="2094"/>
      <c r="BA25" s="2094"/>
      <c r="BB25" s="2094"/>
    </row>
    <row r="26" spans="1:54">
      <c r="A26" s="2091"/>
      <c r="B26" s="2091"/>
      <c r="C26" s="2094"/>
      <c r="D26" s="2094"/>
      <c r="E26" s="2094"/>
      <c r="F26" s="2094"/>
      <c r="G26" s="2094"/>
      <c r="H26" s="2094"/>
      <c r="I26" s="2094"/>
      <c r="J26" s="2094"/>
      <c r="K26" s="2094"/>
      <c r="L26" s="2094"/>
      <c r="M26" s="2094"/>
      <c r="N26" s="2094"/>
      <c r="O26" s="2094"/>
      <c r="P26" s="2094"/>
      <c r="Q26" s="2094"/>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c r="AS26" s="2094"/>
      <c r="AT26" s="2094"/>
      <c r="AU26" s="2094"/>
      <c r="AV26" s="2094"/>
      <c r="AW26" s="2094"/>
      <c r="AX26" s="2094"/>
      <c r="AY26" s="2094"/>
      <c r="AZ26" s="2094"/>
      <c r="BA26" s="2094"/>
      <c r="BB26" s="2094"/>
    </row>
    <row r="27" spans="1:54">
      <c r="A27" s="2091">
        <v>8</v>
      </c>
      <c r="B27" s="2091"/>
      <c r="C27" s="2094"/>
      <c r="D27" s="2094"/>
      <c r="E27" s="2094"/>
      <c r="F27" s="2094"/>
      <c r="G27" s="2094"/>
      <c r="H27" s="2094"/>
      <c r="I27" s="2094"/>
      <c r="J27" s="2094"/>
      <c r="K27" s="2094"/>
      <c r="L27" s="2094"/>
      <c r="M27" s="2094"/>
      <c r="N27" s="2094"/>
      <c r="O27" s="2094"/>
      <c r="P27" s="2094"/>
      <c r="Q27" s="2094"/>
      <c r="R27" s="2094"/>
      <c r="S27" s="2094"/>
      <c r="T27" s="2094"/>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c r="AS27" s="2094"/>
      <c r="AT27" s="2094"/>
      <c r="AU27" s="2094"/>
      <c r="AV27" s="2094"/>
      <c r="AW27" s="2094"/>
      <c r="AX27" s="2094"/>
      <c r="AY27" s="2094"/>
      <c r="AZ27" s="2094"/>
      <c r="BA27" s="2094"/>
      <c r="BB27" s="2094"/>
    </row>
    <row r="28" spans="1:54">
      <c r="A28" s="2091"/>
      <c r="B28" s="2091"/>
      <c r="C28" s="2094"/>
      <c r="D28" s="2094"/>
      <c r="E28" s="2094"/>
      <c r="F28" s="2094"/>
      <c r="G28" s="2094"/>
      <c r="H28" s="2094"/>
      <c r="I28" s="2094"/>
      <c r="J28" s="2094"/>
      <c r="K28" s="2094"/>
      <c r="L28" s="2094"/>
      <c r="M28" s="2094"/>
      <c r="N28" s="2094"/>
      <c r="O28" s="2094"/>
      <c r="P28" s="2094"/>
      <c r="Q28" s="2094"/>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c r="AS28" s="2094"/>
      <c r="AT28" s="2094"/>
      <c r="AU28" s="2094"/>
      <c r="AV28" s="2094"/>
      <c r="AW28" s="2094"/>
      <c r="AX28" s="2094"/>
      <c r="AY28" s="2094"/>
      <c r="AZ28" s="2094"/>
      <c r="BA28" s="2094"/>
      <c r="BB28" s="2094"/>
    </row>
    <row r="29" spans="1:54">
      <c r="A29" s="2091">
        <v>9</v>
      </c>
      <c r="B29" s="2091"/>
      <c r="C29" s="2094"/>
      <c r="D29" s="2094"/>
      <c r="E29" s="2094"/>
      <c r="F29" s="2094"/>
      <c r="G29" s="2094"/>
      <c r="H29" s="2094"/>
      <c r="I29" s="2094"/>
      <c r="J29" s="2094"/>
      <c r="K29" s="2094"/>
      <c r="L29" s="2094"/>
      <c r="M29" s="2094"/>
      <c r="N29" s="2094"/>
      <c r="O29" s="2094"/>
      <c r="P29" s="2094"/>
      <c r="Q29" s="2094"/>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c r="AS29" s="2094"/>
      <c r="AT29" s="2094"/>
      <c r="AU29" s="2094"/>
      <c r="AV29" s="2094"/>
      <c r="AW29" s="2094"/>
      <c r="AX29" s="2094"/>
      <c r="AY29" s="2094"/>
      <c r="AZ29" s="2094"/>
      <c r="BA29" s="2094"/>
      <c r="BB29" s="2094"/>
    </row>
    <row r="30" spans="1:54">
      <c r="A30" s="2091"/>
      <c r="B30" s="2091"/>
      <c r="C30" s="2094"/>
      <c r="D30" s="2094"/>
      <c r="E30" s="2094"/>
      <c r="F30" s="2094"/>
      <c r="G30" s="2094"/>
      <c r="H30" s="2094"/>
      <c r="I30" s="2094"/>
      <c r="J30" s="2094"/>
      <c r="K30" s="2094"/>
      <c r="L30" s="2094"/>
      <c r="M30" s="2094"/>
      <c r="N30" s="2094"/>
      <c r="O30" s="2094"/>
      <c r="P30" s="2094"/>
      <c r="Q30" s="2094"/>
      <c r="R30" s="2094"/>
      <c r="S30" s="2094"/>
      <c r="T30" s="2094"/>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c r="AS30" s="2094"/>
      <c r="AT30" s="2094"/>
      <c r="AU30" s="2094"/>
      <c r="AV30" s="2094"/>
      <c r="AW30" s="2094"/>
      <c r="AX30" s="2094"/>
      <c r="AY30" s="2094"/>
      <c r="AZ30" s="2094"/>
      <c r="BA30" s="2094"/>
      <c r="BB30" s="2094"/>
    </row>
    <row r="31" spans="1:54">
      <c r="A31" s="2091">
        <v>10</v>
      </c>
      <c r="B31" s="2091"/>
      <c r="C31" s="2094"/>
      <c r="D31" s="2094"/>
      <c r="E31" s="2094"/>
      <c r="F31" s="2094"/>
      <c r="G31" s="2094"/>
      <c r="H31" s="2094"/>
      <c r="I31" s="2094"/>
      <c r="J31" s="2094"/>
      <c r="K31" s="2094"/>
      <c r="L31" s="2094"/>
      <c r="M31" s="2094"/>
      <c r="N31" s="2094"/>
      <c r="O31" s="2094"/>
      <c r="P31" s="2094"/>
      <c r="Q31" s="2094"/>
      <c r="R31" s="2094"/>
      <c r="S31" s="2094"/>
      <c r="T31" s="2094"/>
      <c r="U31" s="2094"/>
      <c r="V31" s="2094"/>
      <c r="W31" s="2094"/>
      <c r="X31" s="2094"/>
      <c r="Y31" s="2094"/>
      <c r="Z31" s="2094"/>
      <c r="AA31" s="2094"/>
      <c r="AB31" s="2094"/>
      <c r="AC31" s="2094"/>
      <c r="AD31" s="2094"/>
      <c r="AE31" s="2094"/>
      <c r="AF31" s="2094"/>
      <c r="AG31" s="2094"/>
      <c r="AH31" s="2094"/>
      <c r="AI31" s="2094"/>
      <c r="AJ31" s="2094"/>
      <c r="AK31" s="2094"/>
      <c r="AL31" s="2094"/>
      <c r="AM31" s="2094"/>
      <c r="AN31" s="2094"/>
      <c r="AO31" s="2094"/>
      <c r="AP31" s="2094"/>
      <c r="AQ31" s="2094"/>
      <c r="AR31" s="2094"/>
      <c r="AS31" s="2094"/>
      <c r="AT31" s="2094"/>
      <c r="AU31" s="2094"/>
      <c r="AV31" s="2094"/>
      <c r="AW31" s="2094"/>
      <c r="AX31" s="2094"/>
      <c r="AY31" s="2094"/>
      <c r="AZ31" s="2094"/>
      <c r="BA31" s="2094"/>
      <c r="BB31" s="2094"/>
    </row>
    <row r="32" spans="1:54">
      <c r="A32" s="2091"/>
      <c r="B32" s="2091"/>
      <c r="C32" s="2094"/>
      <c r="D32" s="2094"/>
      <c r="E32" s="2094"/>
      <c r="F32" s="2094"/>
      <c r="G32" s="2094"/>
      <c r="H32" s="2094"/>
      <c r="I32" s="2094"/>
      <c r="J32" s="2094"/>
      <c r="K32" s="2094"/>
      <c r="L32" s="2094"/>
      <c r="M32" s="2094"/>
      <c r="N32" s="2094"/>
      <c r="O32" s="2094"/>
      <c r="P32" s="2094"/>
      <c r="Q32" s="2094"/>
      <c r="R32" s="2094"/>
      <c r="S32" s="2094"/>
      <c r="T32" s="2094"/>
      <c r="U32" s="2094"/>
      <c r="V32" s="2094"/>
      <c r="W32" s="2094"/>
      <c r="X32" s="2094"/>
      <c r="Y32" s="2094"/>
      <c r="Z32" s="2094"/>
      <c r="AA32" s="2094"/>
      <c r="AB32" s="2094"/>
      <c r="AC32" s="2094"/>
      <c r="AD32" s="2094"/>
      <c r="AE32" s="2094"/>
      <c r="AF32" s="2094"/>
      <c r="AG32" s="2094"/>
      <c r="AH32" s="2094"/>
      <c r="AI32" s="2094"/>
      <c r="AJ32" s="2094"/>
      <c r="AK32" s="2094"/>
      <c r="AL32" s="2094"/>
      <c r="AM32" s="2094"/>
      <c r="AN32" s="2094"/>
      <c r="AO32" s="2094"/>
      <c r="AP32" s="2094"/>
      <c r="AQ32" s="2094"/>
      <c r="AR32" s="2094"/>
      <c r="AS32" s="2094"/>
      <c r="AT32" s="2094"/>
      <c r="AU32" s="2094"/>
      <c r="AV32" s="2094"/>
      <c r="AW32" s="2094"/>
      <c r="AX32" s="2094"/>
      <c r="AY32" s="2094"/>
      <c r="AZ32" s="2094"/>
      <c r="BA32" s="2094"/>
      <c r="BB32" s="2094"/>
    </row>
    <row r="33" spans="1:54">
      <c r="A33" s="2091">
        <v>11</v>
      </c>
      <c r="B33" s="2091"/>
      <c r="C33" s="2094"/>
      <c r="D33" s="2094"/>
      <c r="E33" s="2094"/>
      <c r="F33" s="2094"/>
      <c r="G33" s="2094"/>
      <c r="H33" s="2094"/>
      <c r="I33" s="2094"/>
      <c r="J33" s="2094"/>
      <c r="K33" s="2094"/>
      <c r="L33" s="2094"/>
      <c r="M33" s="2094"/>
      <c r="N33" s="2094"/>
      <c r="O33" s="2094"/>
      <c r="P33" s="2094"/>
      <c r="Q33" s="2094"/>
      <c r="R33" s="2094"/>
      <c r="S33" s="2094"/>
      <c r="T33" s="2094"/>
      <c r="U33" s="2094"/>
      <c r="V33" s="2094"/>
      <c r="W33" s="2094"/>
      <c r="X33" s="2094"/>
      <c r="Y33" s="2094"/>
      <c r="Z33" s="2094"/>
      <c r="AA33" s="2094"/>
      <c r="AB33" s="2094"/>
      <c r="AC33" s="2094"/>
      <c r="AD33" s="2094"/>
      <c r="AE33" s="2094"/>
      <c r="AF33" s="2094"/>
      <c r="AG33" s="2094"/>
      <c r="AH33" s="2094"/>
      <c r="AI33" s="2094"/>
      <c r="AJ33" s="2094"/>
      <c r="AK33" s="2094"/>
      <c r="AL33" s="2094"/>
      <c r="AM33" s="2094"/>
      <c r="AN33" s="2094"/>
      <c r="AO33" s="2094"/>
      <c r="AP33" s="2094"/>
      <c r="AQ33" s="2094"/>
      <c r="AR33" s="2094"/>
      <c r="AS33" s="2094"/>
      <c r="AT33" s="2094"/>
      <c r="AU33" s="2094"/>
      <c r="AV33" s="2094"/>
      <c r="AW33" s="2094"/>
      <c r="AX33" s="2094"/>
      <c r="AY33" s="2094"/>
      <c r="AZ33" s="2094"/>
      <c r="BA33" s="2094"/>
      <c r="BB33" s="2094"/>
    </row>
    <row r="34" spans="1:54">
      <c r="A34" s="2091"/>
      <c r="B34" s="2091"/>
      <c r="C34" s="2094"/>
      <c r="D34" s="2094"/>
      <c r="E34" s="2094"/>
      <c r="F34" s="2094"/>
      <c r="G34" s="2094"/>
      <c r="H34" s="2094"/>
      <c r="I34" s="2094"/>
      <c r="J34" s="2094"/>
      <c r="K34" s="2094"/>
      <c r="L34" s="2094"/>
      <c r="M34" s="2094"/>
      <c r="N34" s="2094"/>
      <c r="O34" s="2094"/>
      <c r="P34" s="2094"/>
      <c r="Q34" s="2094"/>
      <c r="R34" s="2094"/>
      <c r="S34" s="2094"/>
      <c r="T34" s="2094"/>
      <c r="U34" s="2094"/>
      <c r="V34" s="2094"/>
      <c r="W34" s="2094"/>
      <c r="X34" s="2094"/>
      <c r="Y34" s="2094"/>
      <c r="Z34" s="2094"/>
      <c r="AA34" s="2094"/>
      <c r="AB34" s="2094"/>
      <c r="AC34" s="2094"/>
      <c r="AD34" s="2094"/>
      <c r="AE34" s="2094"/>
      <c r="AF34" s="2094"/>
      <c r="AG34" s="2094"/>
      <c r="AH34" s="2094"/>
      <c r="AI34" s="2094"/>
      <c r="AJ34" s="2094"/>
      <c r="AK34" s="2094"/>
      <c r="AL34" s="2094"/>
      <c r="AM34" s="2094"/>
      <c r="AN34" s="2094"/>
      <c r="AO34" s="2094"/>
      <c r="AP34" s="2094"/>
      <c r="AQ34" s="2094"/>
      <c r="AR34" s="2094"/>
      <c r="AS34" s="2094"/>
      <c r="AT34" s="2094"/>
      <c r="AU34" s="2094"/>
      <c r="AV34" s="2094"/>
      <c r="AW34" s="2094"/>
      <c r="AX34" s="2094"/>
      <c r="AY34" s="2094"/>
      <c r="AZ34" s="2094"/>
      <c r="BA34" s="2094"/>
      <c r="BB34" s="2094"/>
    </row>
    <row r="35" spans="1:54">
      <c r="A35" s="2091">
        <v>12</v>
      </c>
      <c r="B35" s="2091"/>
      <c r="C35" s="2094"/>
      <c r="D35" s="2094"/>
      <c r="E35" s="2094"/>
      <c r="F35" s="2094"/>
      <c r="G35" s="2094"/>
      <c r="H35" s="2094"/>
      <c r="I35" s="2094"/>
      <c r="J35" s="2094"/>
      <c r="K35" s="2094"/>
      <c r="L35" s="2094"/>
      <c r="M35" s="2094"/>
      <c r="N35" s="2094"/>
      <c r="O35" s="2094"/>
      <c r="P35" s="2094"/>
      <c r="Q35" s="2094"/>
      <c r="R35" s="2094"/>
      <c r="S35" s="2094"/>
      <c r="T35" s="2094"/>
      <c r="U35" s="2094"/>
      <c r="V35" s="2094"/>
      <c r="W35" s="2094"/>
      <c r="X35" s="2094"/>
      <c r="Y35" s="2094"/>
      <c r="Z35" s="2094"/>
      <c r="AA35" s="2094"/>
      <c r="AB35" s="2094"/>
      <c r="AC35" s="2094"/>
      <c r="AD35" s="2094"/>
      <c r="AE35" s="2094"/>
      <c r="AF35" s="2094"/>
      <c r="AG35" s="2094"/>
      <c r="AH35" s="2094"/>
      <c r="AI35" s="2094"/>
      <c r="AJ35" s="2094"/>
      <c r="AK35" s="2094"/>
      <c r="AL35" s="2094"/>
      <c r="AM35" s="2094"/>
      <c r="AN35" s="2094"/>
      <c r="AO35" s="2094"/>
      <c r="AP35" s="2094"/>
      <c r="AQ35" s="2094"/>
      <c r="AR35" s="2094"/>
      <c r="AS35" s="2094"/>
      <c r="AT35" s="2094"/>
      <c r="AU35" s="2094"/>
      <c r="AV35" s="2094"/>
      <c r="AW35" s="2094"/>
      <c r="AX35" s="2094"/>
      <c r="AY35" s="2094"/>
      <c r="AZ35" s="2094"/>
      <c r="BA35" s="2094"/>
      <c r="BB35" s="2094"/>
    </row>
    <row r="36" spans="1:54">
      <c r="A36" s="2091"/>
      <c r="B36" s="2091"/>
      <c r="C36" s="2094"/>
      <c r="D36" s="2094"/>
      <c r="E36" s="2094"/>
      <c r="F36" s="2094"/>
      <c r="G36" s="2094"/>
      <c r="H36" s="2094"/>
      <c r="I36" s="2094"/>
      <c r="J36" s="2094"/>
      <c r="K36" s="2094"/>
      <c r="L36" s="2094"/>
      <c r="M36" s="2094"/>
      <c r="N36" s="2094"/>
      <c r="O36" s="2094"/>
      <c r="P36" s="2094"/>
      <c r="Q36" s="2094"/>
      <c r="R36" s="2094"/>
      <c r="S36" s="2094"/>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c r="AT36" s="2094"/>
      <c r="AU36" s="2094"/>
      <c r="AV36" s="2094"/>
      <c r="AW36" s="2094"/>
      <c r="AX36" s="2094"/>
      <c r="AY36" s="2094"/>
      <c r="AZ36" s="2094"/>
      <c r="BA36" s="2094"/>
      <c r="BB36" s="2094"/>
    </row>
    <row r="37" spans="1:54">
      <c r="A37" s="2091">
        <v>13</v>
      </c>
      <c r="B37" s="2091"/>
      <c r="C37" s="2094"/>
      <c r="D37" s="2094"/>
      <c r="E37" s="2094"/>
      <c r="F37" s="2094"/>
      <c r="G37" s="2094"/>
      <c r="H37" s="2094"/>
      <c r="I37" s="2094"/>
      <c r="J37" s="2094"/>
      <c r="K37" s="2094"/>
      <c r="L37" s="2094"/>
      <c r="M37" s="2094"/>
      <c r="N37" s="2094"/>
      <c r="O37" s="2094"/>
      <c r="P37" s="2094"/>
      <c r="Q37" s="2094"/>
      <c r="R37" s="2094"/>
      <c r="S37" s="2094"/>
      <c r="T37" s="2094"/>
      <c r="U37" s="2094"/>
      <c r="V37" s="2094"/>
      <c r="W37" s="2094"/>
      <c r="X37" s="2094"/>
      <c r="Y37" s="2094"/>
      <c r="Z37" s="2094"/>
      <c r="AA37" s="2094"/>
      <c r="AB37" s="2094"/>
      <c r="AC37" s="2094"/>
      <c r="AD37" s="2094"/>
      <c r="AE37" s="2094"/>
      <c r="AF37" s="2094"/>
      <c r="AG37" s="2094"/>
      <c r="AH37" s="2094"/>
      <c r="AI37" s="2094"/>
      <c r="AJ37" s="2094"/>
      <c r="AK37" s="2094"/>
      <c r="AL37" s="2094"/>
      <c r="AM37" s="2094"/>
      <c r="AN37" s="2094"/>
      <c r="AO37" s="2094"/>
      <c r="AP37" s="2094"/>
      <c r="AQ37" s="2094"/>
      <c r="AR37" s="2094"/>
      <c r="AS37" s="2094"/>
      <c r="AT37" s="2094"/>
      <c r="AU37" s="2094"/>
      <c r="AV37" s="2094"/>
      <c r="AW37" s="2094"/>
      <c r="AX37" s="2094"/>
      <c r="AY37" s="2094"/>
      <c r="AZ37" s="2094"/>
      <c r="BA37" s="2094"/>
      <c r="BB37" s="2094"/>
    </row>
    <row r="38" spans="1:54">
      <c r="A38" s="2091"/>
      <c r="B38" s="2091"/>
      <c r="C38" s="2094"/>
      <c r="D38" s="2094"/>
      <c r="E38" s="2094"/>
      <c r="F38" s="2094"/>
      <c r="G38" s="2094"/>
      <c r="H38" s="2094"/>
      <c r="I38" s="2094"/>
      <c r="J38" s="2094"/>
      <c r="K38" s="2094"/>
      <c r="L38" s="2094"/>
      <c r="M38" s="2094"/>
      <c r="N38" s="2094"/>
      <c r="O38" s="2094"/>
      <c r="P38" s="2094"/>
      <c r="Q38" s="2094"/>
      <c r="R38" s="2094"/>
      <c r="S38" s="2094"/>
      <c r="T38" s="2094"/>
      <c r="U38" s="2094"/>
      <c r="V38" s="2094"/>
      <c r="W38" s="2094"/>
      <c r="X38" s="2094"/>
      <c r="Y38" s="2094"/>
      <c r="Z38" s="2094"/>
      <c r="AA38" s="2094"/>
      <c r="AB38" s="2094"/>
      <c r="AC38" s="2094"/>
      <c r="AD38" s="2094"/>
      <c r="AE38" s="2094"/>
      <c r="AF38" s="2094"/>
      <c r="AG38" s="2094"/>
      <c r="AH38" s="2094"/>
      <c r="AI38" s="2094"/>
      <c r="AJ38" s="2094"/>
      <c r="AK38" s="2094"/>
      <c r="AL38" s="2094"/>
      <c r="AM38" s="2094"/>
      <c r="AN38" s="2094"/>
      <c r="AO38" s="2094"/>
      <c r="AP38" s="2094"/>
      <c r="AQ38" s="2094"/>
      <c r="AR38" s="2094"/>
      <c r="AS38" s="2094"/>
      <c r="AT38" s="2094"/>
      <c r="AU38" s="2094"/>
      <c r="AV38" s="2094"/>
      <c r="AW38" s="2094"/>
      <c r="AX38" s="2094"/>
      <c r="AY38" s="2094"/>
      <c r="AZ38" s="2094"/>
      <c r="BA38" s="2094"/>
      <c r="BB38" s="2094"/>
    </row>
    <row r="39" spans="1:54">
      <c r="A39" s="2091">
        <v>14</v>
      </c>
      <c r="B39" s="2091"/>
      <c r="C39" s="2094"/>
      <c r="D39" s="2094"/>
      <c r="E39" s="2094"/>
      <c r="F39" s="2094"/>
      <c r="G39" s="2094"/>
      <c r="H39" s="2094"/>
      <c r="I39" s="2094"/>
      <c r="J39" s="2094"/>
      <c r="K39" s="2094"/>
      <c r="L39" s="2094"/>
      <c r="M39" s="2094"/>
      <c r="N39" s="2094"/>
      <c r="O39" s="2094"/>
      <c r="P39" s="2094"/>
      <c r="Q39" s="2094"/>
      <c r="R39" s="2094"/>
      <c r="S39" s="2094"/>
      <c r="T39" s="2094"/>
      <c r="U39" s="2094"/>
      <c r="V39" s="2094"/>
      <c r="W39" s="2094"/>
      <c r="X39" s="2094"/>
      <c r="Y39" s="2094"/>
      <c r="Z39" s="2094"/>
      <c r="AA39" s="2094"/>
      <c r="AB39" s="2094"/>
      <c r="AC39" s="2094"/>
      <c r="AD39" s="2094"/>
      <c r="AE39" s="2094"/>
      <c r="AF39" s="2094"/>
      <c r="AG39" s="2094"/>
      <c r="AH39" s="2094"/>
      <c r="AI39" s="2094"/>
      <c r="AJ39" s="2094"/>
      <c r="AK39" s="2094"/>
      <c r="AL39" s="2094"/>
      <c r="AM39" s="2094"/>
      <c r="AN39" s="2094"/>
      <c r="AO39" s="2094"/>
      <c r="AP39" s="2094"/>
      <c r="AQ39" s="2094"/>
      <c r="AR39" s="2094"/>
      <c r="AS39" s="2094"/>
      <c r="AT39" s="2094"/>
      <c r="AU39" s="2094"/>
      <c r="AV39" s="2094"/>
      <c r="AW39" s="2094"/>
      <c r="AX39" s="2094"/>
      <c r="AY39" s="2094"/>
      <c r="AZ39" s="2094"/>
      <c r="BA39" s="2094"/>
      <c r="BB39" s="2094"/>
    </row>
    <row r="40" spans="1:54">
      <c r="A40" s="2091"/>
      <c r="B40" s="2091"/>
      <c r="C40" s="2094"/>
      <c r="D40" s="2094"/>
      <c r="E40" s="2094"/>
      <c r="F40" s="2094"/>
      <c r="G40" s="2094"/>
      <c r="H40" s="2094"/>
      <c r="I40" s="2094"/>
      <c r="J40" s="2094"/>
      <c r="K40" s="2094"/>
      <c r="L40" s="2094"/>
      <c r="M40" s="2094"/>
      <c r="N40" s="2094"/>
      <c r="O40" s="2094"/>
      <c r="P40" s="2094"/>
      <c r="Q40" s="2094"/>
      <c r="R40" s="2094"/>
      <c r="S40" s="2094"/>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row>
    <row r="41" spans="1:54">
      <c r="A41" s="2091">
        <v>15</v>
      </c>
      <c r="B41" s="2091"/>
      <c r="C41" s="2094"/>
      <c r="D41" s="2094"/>
      <c r="E41" s="2094"/>
      <c r="F41" s="2094"/>
      <c r="G41" s="2094"/>
      <c r="H41" s="2094"/>
      <c r="I41" s="2094"/>
      <c r="J41" s="2094"/>
      <c r="K41" s="2094"/>
      <c r="L41" s="2094"/>
      <c r="M41" s="2094"/>
      <c r="N41" s="2094"/>
      <c r="O41" s="2094"/>
      <c r="P41" s="2094"/>
      <c r="Q41" s="2094"/>
      <c r="R41" s="2094"/>
      <c r="S41" s="2094"/>
      <c r="T41" s="2094"/>
      <c r="U41" s="2094"/>
      <c r="V41" s="2094"/>
      <c r="W41" s="2094"/>
      <c r="X41" s="2094"/>
      <c r="Y41" s="2094"/>
      <c r="Z41" s="2094"/>
      <c r="AA41" s="2094"/>
      <c r="AB41" s="2094"/>
      <c r="AC41" s="2094"/>
      <c r="AD41" s="2094"/>
      <c r="AE41" s="2094"/>
      <c r="AF41" s="2094"/>
      <c r="AG41" s="2094"/>
      <c r="AH41" s="2094"/>
      <c r="AI41" s="2094"/>
      <c r="AJ41" s="2094"/>
      <c r="AK41" s="2094"/>
      <c r="AL41" s="2094"/>
      <c r="AM41" s="2094"/>
      <c r="AN41" s="2094"/>
      <c r="AO41" s="2094"/>
      <c r="AP41" s="2094"/>
      <c r="AQ41" s="2094"/>
      <c r="AR41" s="2094"/>
      <c r="AS41" s="2094"/>
      <c r="AT41" s="2094"/>
      <c r="AU41" s="2094"/>
      <c r="AV41" s="2094"/>
      <c r="AW41" s="2094"/>
      <c r="AX41" s="2094"/>
      <c r="AY41" s="2094"/>
      <c r="AZ41" s="2094"/>
      <c r="BA41" s="2094"/>
      <c r="BB41" s="2094"/>
    </row>
    <row r="42" spans="1:54">
      <c r="A42" s="2091"/>
      <c r="B42" s="2091"/>
      <c r="C42" s="2094"/>
      <c r="D42" s="2094"/>
      <c r="E42" s="2094"/>
      <c r="F42" s="2094"/>
      <c r="G42" s="2094"/>
      <c r="H42" s="2094"/>
      <c r="I42" s="2094"/>
      <c r="J42" s="2094"/>
      <c r="K42" s="2094"/>
      <c r="L42" s="2094"/>
      <c r="M42" s="2094"/>
      <c r="N42" s="2094"/>
      <c r="O42" s="2094"/>
      <c r="P42" s="2094"/>
      <c r="Q42" s="2094"/>
      <c r="R42" s="2094"/>
      <c r="S42" s="2094"/>
      <c r="T42" s="2094"/>
      <c r="U42" s="2094"/>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c r="AR42" s="2094"/>
      <c r="AS42" s="2094"/>
      <c r="AT42" s="2094"/>
      <c r="AU42" s="2094"/>
      <c r="AV42" s="2094"/>
      <c r="AW42" s="2094"/>
      <c r="AX42" s="2094"/>
      <c r="AY42" s="2094"/>
      <c r="AZ42" s="2094"/>
      <c r="BA42" s="2094"/>
      <c r="BB42" s="2094"/>
    </row>
    <row r="43" spans="1:54">
      <c r="A43" s="2091">
        <v>16</v>
      </c>
      <c r="B43" s="2091"/>
      <c r="C43" s="2094"/>
      <c r="D43" s="2094"/>
      <c r="E43" s="2094"/>
      <c r="F43" s="2094"/>
      <c r="G43" s="2094"/>
      <c r="H43" s="2094"/>
      <c r="I43" s="2094"/>
      <c r="J43" s="2094"/>
      <c r="K43" s="2094"/>
      <c r="L43" s="2094"/>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c r="AS43" s="2094"/>
      <c r="AT43" s="2094"/>
      <c r="AU43" s="2094"/>
      <c r="AV43" s="2094"/>
      <c r="AW43" s="2094"/>
      <c r="AX43" s="2094"/>
      <c r="AY43" s="2094"/>
      <c r="AZ43" s="2094"/>
      <c r="BA43" s="2094"/>
      <c r="BB43" s="2094"/>
    </row>
    <row r="44" spans="1:54">
      <c r="A44" s="2091"/>
      <c r="B44" s="2091"/>
      <c r="C44" s="2094"/>
      <c r="D44" s="2094"/>
      <c r="E44" s="2094"/>
      <c r="F44" s="2094"/>
      <c r="G44" s="2094"/>
      <c r="H44" s="2094"/>
      <c r="I44" s="2094"/>
      <c r="J44" s="2094"/>
      <c r="K44" s="2094"/>
      <c r="L44" s="2094"/>
      <c r="M44" s="2094"/>
      <c r="N44" s="2094"/>
      <c r="O44" s="2094"/>
      <c r="P44" s="2094"/>
      <c r="Q44" s="2094"/>
      <c r="R44" s="2094"/>
      <c r="S44" s="2094"/>
      <c r="T44" s="2094"/>
      <c r="U44" s="2094"/>
      <c r="V44" s="2094"/>
      <c r="W44" s="2094"/>
      <c r="X44" s="2094"/>
      <c r="Y44" s="2094"/>
      <c r="Z44" s="2094"/>
      <c r="AA44" s="2094"/>
      <c r="AB44" s="2094"/>
      <c r="AC44" s="2094"/>
      <c r="AD44" s="2094"/>
      <c r="AE44" s="2094"/>
      <c r="AF44" s="2094"/>
      <c r="AG44" s="2094"/>
      <c r="AH44" s="2094"/>
      <c r="AI44" s="2094"/>
      <c r="AJ44" s="2094"/>
      <c r="AK44" s="2094"/>
      <c r="AL44" s="2094"/>
      <c r="AM44" s="2094"/>
      <c r="AN44" s="2094"/>
      <c r="AO44" s="2094"/>
      <c r="AP44" s="2094"/>
      <c r="AQ44" s="2094"/>
      <c r="AR44" s="2094"/>
      <c r="AS44" s="2094"/>
      <c r="AT44" s="2094"/>
      <c r="AU44" s="2094"/>
      <c r="AV44" s="2094"/>
      <c r="AW44" s="2094"/>
      <c r="AX44" s="2094"/>
      <c r="AY44" s="2094"/>
      <c r="AZ44" s="2094"/>
      <c r="BA44" s="2094"/>
      <c r="BB44" s="2094"/>
    </row>
    <row r="45" spans="1:54">
      <c r="A45" s="2091">
        <v>17</v>
      </c>
      <c r="B45" s="2091"/>
      <c r="C45" s="2094"/>
      <c r="D45" s="2094"/>
      <c r="E45" s="2094"/>
      <c r="F45" s="2094"/>
      <c r="G45" s="2094"/>
      <c r="H45" s="2094"/>
      <c r="I45" s="2094"/>
      <c r="J45" s="2094"/>
      <c r="K45" s="2094"/>
      <c r="L45" s="2094"/>
      <c r="M45" s="2094"/>
      <c r="N45" s="2094"/>
      <c r="O45" s="2094"/>
      <c r="P45" s="2094"/>
      <c r="Q45" s="2094"/>
      <c r="R45" s="2094"/>
      <c r="S45" s="2094"/>
      <c r="T45" s="2094"/>
      <c r="U45" s="2094"/>
      <c r="V45" s="2094"/>
      <c r="W45" s="2094"/>
      <c r="X45" s="2094"/>
      <c r="Y45" s="2094"/>
      <c r="Z45" s="2094"/>
      <c r="AA45" s="2094"/>
      <c r="AB45" s="2094"/>
      <c r="AC45" s="2094"/>
      <c r="AD45" s="2094"/>
      <c r="AE45" s="2094"/>
      <c r="AF45" s="2094"/>
      <c r="AG45" s="2094"/>
      <c r="AH45" s="2094"/>
      <c r="AI45" s="2094"/>
      <c r="AJ45" s="2094"/>
      <c r="AK45" s="2094"/>
      <c r="AL45" s="2094"/>
      <c r="AM45" s="2094"/>
      <c r="AN45" s="2094"/>
      <c r="AO45" s="2094"/>
      <c r="AP45" s="2094"/>
      <c r="AQ45" s="2094"/>
      <c r="AR45" s="2094"/>
      <c r="AS45" s="2094"/>
      <c r="AT45" s="2094"/>
      <c r="AU45" s="2094"/>
      <c r="AV45" s="2094"/>
      <c r="AW45" s="2094"/>
      <c r="AX45" s="2094"/>
      <c r="AY45" s="2094"/>
      <c r="AZ45" s="2094"/>
      <c r="BA45" s="2094"/>
      <c r="BB45" s="2094"/>
    </row>
    <row r="46" spans="1:54">
      <c r="A46" s="2091"/>
      <c r="B46" s="2091"/>
      <c r="C46" s="2094"/>
      <c r="D46" s="2094"/>
      <c r="E46" s="2094"/>
      <c r="F46" s="2094"/>
      <c r="G46" s="2094"/>
      <c r="H46" s="2094"/>
      <c r="I46" s="2094"/>
      <c r="J46" s="2094"/>
      <c r="K46" s="2094"/>
      <c r="L46" s="2094"/>
      <c r="M46" s="2094"/>
      <c r="N46" s="2094"/>
      <c r="O46" s="2094"/>
      <c r="P46" s="2094"/>
      <c r="Q46" s="2094"/>
      <c r="R46" s="2094"/>
      <c r="S46" s="2094"/>
      <c r="T46" s="2094"/>
      <c r="U46" s="2094"/>
      <c r="V46" s="2094"/>
      <c r="W46" s="2094"/>
      <c r="X46" s="2094"/>
      <c r="Y46" s="2094"/>
      <c r="Z46" s="2094"/>
      <c r="AA46" s="2094"/>
      <c r="AB46" s="2094"/>
      <c r="AC46" s="2094"/>
      <c r="AD46" s="2094"/>
      <c r="AE46" s="2094"/>
      <c r="AF46" s="2094"/>
      <c r="AG46" s="2094"/>
      <c r="AH46" s="2094"/>
      <c r="AI46" s="2094"/>
      <c r="AJ46" s="2094"/>
      <c r="AK46" s="2094"/>
      <c r="AL46" s="2094"/>
      <c r="AM46" s="2094"/>
      <c r="AN46" s="2094"/>
      <c r="AO46" s="2094"/>
      <c r="AP46" s="2094"/>
      <c r="AQ46" s="2094"/>
      <c r="AR46" s="2094"/>
      <c r="AS46" s="2094"/>
      <c r="AT46" s="2094"/>
      <c r="AU46" s="2094"/>
      <c r="AV46" s="2094"/>
      <c r="AW46" s="2094"/>
      <c r="AX46" s="2094"/>
      <c r="AY46" s="2094"/>
      <c r="AZ46" s="2094"/>
      <c r="BA46" s="2094"/>
      <c r="BB46" s="2094"/>
    </row>
    <row r="47" spans="1:54">
      <c r="A47" s="2091">
        <v>18</v>
      </c>
      <c r="B47" s="2091"/>
      <c r="C47" s="2094"/>
      <c r="D47" s="2094"/>
      <c r="E47" s="2094"/>
      <c r="F47" s="2094"/>
      <c r="G47" s="2094"/>
      <c r="H47" s="2094"/>
      <c r="I47" s="2094"/>
      <c r="J47" s="2094"/>
      <c r="K47" s="2094"/>
      <c r="L47" s="2094"/>
      <c r="M47" s="2094"/>
      <c r="N47" s="2094"/>
      <c r="O47" s="2094"/>
      <c r="P47" s="2094"/>
      <c r="Q47" s="2094"/>
      <c r="R47" s="2094"/>
      <c r="S47" s="2094"/>
      <c r="T47" s="2094"/>
      <c r="U47" s="2094"/>
      <c r="V47" s="2094"/>
      <c r="W47" s="2094"/>
      <c r="X47" s="2094"/>
      <c r="Y47" s="2094"/>
      <c r="Z47" s="2094"/>
      <c r="AA47" s="2094"/>
      <c r="AB47" s="2094"/>
      <c r="AC47" s="2094"/>
      <c r="AD47" s="2094"/>
      <c r="AE47" s="2094"/>
      <c r="AF47" s="2094"/>
      <c r="AG47" s="2094"/>
      <c r="AH47" s="2094"/>
      <c r="AI47" s="2094"/>
      <c r="AJ47" s="2094"/>
      <c r="AK47" s="2094"/>
      <c r="AL47" s="2094"/>
      <c r="AM47" s="2094"/>
      <c r="AN47" s="2094"/>
      <c r="AO47" s="2094"/>
      <c r="AP47" s="2094"/>
      <c r="AQ47" s="2094"/>
      <c r="AR47" s="2094"/>
      <c r="AS47" s="2094"/>
      <c r="AT47" s="2094"/>
      <c r="AU47" s="2094"/>
      <c r="AV47" s="2094"/>
      <c r="AW47" s="2094"/>
      <c r="AX47" s="2094"/>
      <c r="AY47" s="2094"/>
      <c r="AZ47" s="2094"/>
      <c r="BA47" s="2094"/>
      <c r="BB47" s="2094"/>
    </row>
    <row r="48" spans="1:54">
      <c r="A48" s="2091"/>
      <c r="B48" s="2091"/>
      <c r="C48" s="2094"/>
      <c r="D48" s="2094"/>
      <c r="E48" s="2094"/>
      <c r="F48" s="2094"/>
      <c r="G48" s="2094"/>
      <c r="H48" s="2094"/>
      <c r="I48" s="2094"/>
      <c r="J48" s="2094"/>
      <c r="K48" s="2094"/>
      <c r="L48" s="2094"/>
      <c r="M48" s="2094"/>
      <c r="N48" s="2094"/>
      <c r="O48" s="2094"/>
      <c r="P48" s="2094"/>
      <c r="Q48" s="2094"/>
      <c r="R48" s="2094"/>
      <c r="S48" s="2094"/>
      <c r="T48" s="2094"/>
      <c r="U48" s="2094"/>
      <c r="V48" s="2094"/>
      <c r="W48" s="2094"/>
      <c r="X48" s="2094"/>
      <c r="Y48" s="2094"/>
      <c r="Z48" s="2094"/>
      <c r="AA48" s="2094"/>
      <c r="AB48" s="2094"/>
      <c r="AC48" s="2094"/>
      <c r="AD48" s="2094"/>
      <c r="AE48" s="2094"/>
      <c r="AF48" s="2094"/>
      <c r="AG48" s="2094"/>
      <c r="AH48" s="2094"/>
      <c r="AI48" s="2094"/>
      <c r="AJ48" s="2094"/>
      <c r="AK48" s="2094"/>
      <c r="AL48" s="2094"/>
      <c r="AM48" s="2094"/>
      <c r="AN48" s="2094"/>
      <c r="AO48" s="2094"/>
      <c r="AP48" s="2094"/>
      <c r="AQ48" s="2094"/>
      <c r="AR48" s="2094"/>
      <c r="AS48" s="2094"/>
      <c r="AT48" s="2094"/>
      <c r="AU48" s="2094"/>
      <c r="AV48" s="2094"/>
      <c r="AW48" s="2094"/>
      <c r="AX48" s="2094"/>
      <c r="AY48" s="2094"/>
      <c r="AZ48" s="2094"/>
      <c r="BA48" s="2094"/>
      <c r="BB48" s="2094"/>
    </row>
    <row r="49" spans="1:54">
      <c r="A49" s="2091">
        <v>19</v>
      </c>
      <c r="B49" s="2091"/>
      <c r="C49" s="2094"/>
      <c r="D49" s="2094"/>
      <c r="E49" s="2094"/>
      <c r="F49" s="2094"/>
      <c r="G49" s="2094"/>
      <c r="H49" s="2094"/>
      <c r="I49" s="2094"/>
      <c r="J49" s="2094"/>
      <c r="K49" s="2094"/>
      <c r="L49" s="2094"/>
      <c r="M49" s="2094"/>
      <c r="N49" s="2094"/>
      <c r="O49" s="2094"/>
      <c r="P49" s="2094"/>
      <c r="Q49" s="2094"/>
      <c r="R49" s="2094"/>
      <c r="S49" s="2094"/>
      <c r="T49" s="2094"/>
      <c r="U49" s="2094"/>
      <c r="V49" s="2094"/>
      <c r="W49" s="2094"/>
      <c r="X49" s="2094"/>
      <c r="Y49" s="2094"/>
      <c r="Z49" s="2094"/>
      <c r="AA49" s="2094"/>
      <c r="AB49" s="2094"/>
      <c r="AC49" s="2094"/>
      <c r="AD49" s="2094"/>
      <c r="AE49" s="2094"/>
      <c r="AF49" s="2094"/>
      <c r="AG49" s="2094"/>
      <c r="AH49" s="2094"/>
      <c r="AI49" s="2094"/>
      <c r="AJ49" s="2094"/>
      <c r="AK49" s="2094"/>
      <c r="AL49" s="2094"/>
      <c r="AM49" s="2094"/>
      <c r="AN49" s="2094"/>
      <c r="AO49" s="2094"/>
      <c r="AP49" s="2094"/>
      <c r="AQ49" s="2094"/>
      <c r="AR49" s="2094"/>
      <c r="AS49" s="2094"/>
      <c r="AT49" s="2094"/>
      <c r="AU49" s="2094"/>
      <c r="AV49" s="2094"/>
      <c r="AW49" s="2094"/>
      <c r="AX49" s="2094"/>
      <c r="AY49" s="2094"/>
      <c r="AZ49" s="2094"/>
      <c r="BA49" s="2094"/>
      <c r="BB49" s="2094"/>
    </row>
    <row r="50" spans="1:54">
      <c r="A50" s="2091"/>
      <c r="B50" s="2091"/>
      <c r="C50" s="2094"/>
      <c r="D50" s="2094"/>
      <c r="E50" s="2094"/>
      <c r="F50" s="2094"/>
      <c r="G50" s="2094"/>
      <c r="H50" s="2094"/>
      <c r="I50" s="2094"/>
      <c r="J50" s="2094"/>
      <c r="K50" s="2094"/>
      <c r="L50" s="2094"/>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4"/>
      <c r="AP50" s="2094"/>
      <c r="AQ50" s="2094"/>
      <c r="AR50" s="2094"/>
      <c r="AS50" s="2094"/>
      <c r="AT50" s="2094"/>
      <c r="AU50" s="2094"/>
      <c r="AV50" s="2094"/>
      <c r="AW50" s="2094"/>
      <c r="AX50" s="2094"/>
      <c r="AY50" s="2094"/>
      <c r="AZ50" s="2094"/>
      <c r="BA50" s="2094"/>
      <c r="BB50" s="2094"/>
    </row>
    <row r="51" spans="1:54">
      <c r="A51" s="2091">
        <v>20</v>
      </c>
      <c r="B51" s="2091"/>
      <c r="C51" s="2094"/>
      <c r="D51" s="2094"/>
      <c r="E51" s="2094"/>
      <c r="F51" s="2094"/>
      <c r="G51" s="2094"/>
      <c r="H51" s="2094"/>
      <c r="I51" s="2094"/>
      <c r="J51" s="2094"/>
      <c r="K51" s="2094"/>
      <c r="L51" s="2094"/>
      <c r="M51" s="2094"/>
      <c r="N51" s="2094"/>
      <c r="O51" s="2094"/>
      <c r="P51" s="2094"/>
      <c r="Q51" s="2094"/>
      <c r="R51" s="2094"/>
      <c r="S51" s="2094"/>
      <c r="T51" s="2094"/>
      <c r="U51" s="2094"/>
      <c r="V51" s="2094"/>
      <c r="W51" s="2094"/>
      <c r="X51" s="2094"/>
      <c r="Y51" s="2094"/>
      <c r="Z51" s="2094"/>
      <c r="AA51" s="2094"/>
      <c r="AB51" s="2094"/>
      <c r="AC51" s="2094"/>
      <c r="AD51" s="2094"/>
      <c r="AE51" s="2094"/>
      <c r="AF51" s="2094"/>
      <c r="AG51" s="2094"/>
      <c r="AH51" s="2094"/>
      <c r="AI51" s="2094"/>
      <c r="AJ51" s="2094"/>
      <c r="AK51" s="2094"/>
      <c r="AL51" s="2094"/>
      <c r="AM51" s="2094"/>
      <c r="AN51" s="2094"/>
      <c r="AO51" s="2094"/>
      <c r="AP51" s="2094"/>
      <c r="AQ51" s="2094"/>
      <c r="AR51" s="2094"/>
      <c r="AS51" s="2094"/>
      <c r="AT51" s="2094"/>
      <c r="AU51" s="2094"/>
      <c r="AV51" s="2094"/>
      <c r="AW51" s="2094"/>
      <c r="AX51" s="2094"/>
      <c r="AY51" s="2094"/>
      <c r="AZ51" s="2094"/>
      <c r="BA51" s="2094"/>
      <c r="BB51" s="2094"/>
    </row>
    <row r="52" spans="1:54">
      <c r="A52" s="2091"/>
      <c r="B52" s="2091"/>
      <c r="C52" s="2094"/>
      <c r="D52" s="2094"/>
      <c r="E52" s="2094"/>
      <c r="F52" s="2094"/>
      <c r="G52" s="2094"/>
      <c r="H52" s="2094"/>
      <c r="I52" s="2094"/>
      <c r="J52" s="2094"/>
      <c r="K52" s="2094"/>
      <c r="L52" s="2094"/>
      <c r="M52" s="2094"/>
      <c r="N52" s="2094"/>
      <c r="O52" s="2094"/>
      <c r="P52" s="2094"/>
      <c r="Q52" s="2094"/>
      <c r="R52" s="2094"/>
      <c r="S52" s="2094"/>
      <c r="T52" s="2094"/>
      <c r="U52" s="2094"/>
      <c r="V52" s="2094"/>
      <c r="W52" s="2094"/>
      <c r="X52" s="2094"/>
      <c r="Y52" s="2094"/>
      <c r="Z52" s="2094"/>
      <c r="AA52" s="2094"/>
      <c r="AB52" s="2094"/>
      <c r="AC52" s="2094"/>
      <c r="AD52" s="2094"/>
      <c r="AE52" s="2094"/>
      <c r="AF52" s="2094"/>
      <c r="AG52" s="2094"/>
      <c r="AH52" s="2094"/>
      <c r="AI52" s="2094"/>
      <c r="AJ52" s="2094"/>
      <c r="AK52" s="2094"/>
      <c r="AL52" s="2094"/>
      <c r="AM52" s="2094"/>
      <c r="AN52" s="2094"/>
      <c r="AO52" s="2094"/>
      <c r="AP52" s="2094"/>
      <c r="AQ52" s="2094"/>
      <c r="AR52" s="2094"/>
      <c r="AS52" s="2094"/>
      <c r="AT52" s="2094"/>
      <c r="AU52" s="2094"/>
      <c r="AV52" s="2094"/>
      <c r="AW52" s="2094"/>
      <c r="AX52" s="2094"/>
      <c r="AY52" s="2094"/>
      <c r="AZ52" s="2094"/>
      <c r="BA52" s="2094"/>
      <c r="BB52" s="2094"/>
    </row>
    <row r="53" spans="1:54">
      <c r="A53" s="478"/>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row>
    <row r="54" spans="1:54" ht="13.5" customHeight="1">
      <c r="A54" s="209"/>
      <c r="B54" s="209"/>
      <c r="C54" s="209"/>
      <c r="D54" s="209"/>
      <c r="E54" s="854" t="s">
        <v>6715</v>
      </c>
      <c r="F54" s="209"/>
      <c r="G54" s="209"/>
      <c r="H54" s="1637"/>
      <c r="I54" s="1637"/>
      <c r="J54" s="1637"/>
      <c r="K54" s="1637"/>
      <c r="L54" s="209"/>
      <c r="M54" s="209"/>
      <c r="N54" s="854" t="s">
        <v>6716</v>
      </c>
      <c r="O54" s="209"/>
      <c r="P54" s="209"/>
      <c r="Q54" s="1637"/>
      <c r="R54" s="1637"/>
      <c r="S54" s="1637"/>
      <c r="T54" s="1637"/>
      <c r="U54" s="209"/>
      <c r="V54" s="209"/>
      <c r="W54" s="209" t="s">
        <v>6717</v>
      </c>
      <c r="X54" s="209"/>
      <c r="Y54" s="1637"/>
      <c r="Z54" s="1637"/>
      <c r="AA54" s="1637"/>
      <c r="AB54" s="1637"/>
      <c r="AC54" s="1637"/>
      <c r="AD54" s="1637"/>
      <c r="AE54" s="1637"/>
      <c r="AF54" s="1637"/>
      <c r="AG54" s="1637"/>
      <c r="AH54" s="1637"/>
      <c r="AI54" s="1637"/>
      <c r="AJ54" s="1637"/>
      <c r="AK54" s="209"/>
      <c r="AL54" s="209"/>
      <c r="AM54" s="855" t="s">
        <v>6718</v>
      </c>
      <c r="AN54" s="209"/>
      <c r="AO54" s="1637"/>
      <c r="AP54" s="1637"/>
      <c r="AQ54" s="1637"/>
      <c r="AR54" s="1637"/>
      <c r="AS54" s="1637"/>
      <c r="AT54" s="1637"/>
      <c r="AU54" s="1637"/>
      <c r="AV54" s="1637"/>
      <c r="AW54" s="1637"/>
      <c r="AX54" s="1637"/>
      <c r="AY54" s="1637"/>
      <c r="AZ54" s="1637"/>
      <c r="BA54" s="209"/>
      <c r="BB54" s="209"/>
    </row>
    <row r="55" spans="1:54">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row>
    <row r="57" spans="1:54">
      <c r="A57" s="2095" t="s">
        <v>6719</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50800</xdr:colOff>
                <xdr:row>12</xdr:row>
                <xdr:rowOff>12700</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88900</xdr:colOff>
                <xdr:row>10</xdr:row>
                <xdr:rowOff>152400</xdr:rowOff>
              </from>
              <to>
                <xdr:col>14</xdr:col>
                <xdr:colOff>69850</xdr:colOff>
                <xdr:row>12</xdr:row>
                <xdr:rowOff>12700</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88900</xdr:colOff>
                <xdr:row>10</xdr:row>
                <xdr:rowOff>165100</xdr:rowOff>
              </from>
              <to>
                <xdr:col>19</xdr:col>
                <xdr:colOff>57150</xdr:colOff>
                <xdr:row>12</xdr:row>
                <xdr:rowOff>31750</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31750</xdr:colOff>
                <xdr:row>11</xdr:row>
                <xdr:rowOff>0</xdr:rowOff>
              </from>
              <to>
                <xdr:col>33</xdr:col>
                <xdr:colOff>88900</xdr:colOff>
                <xdr:row>12</xdr:row>
                <xdr:rowOff>12700</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184150</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31750</xdr:colOff>
                <xdr:row>54</xdr:row>
                <xdr:rowOff>12700</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107950</xdr:colOff>
                <xdr:row>52</xdr:row>
                <xdr:rowOff>152400</xdr:rowOff>
              </from>
              <to>
                <xdr:col>13</xdr:col>
                <xdr:colOff>38100</xdr:colOff>
                <xdr:row>54</xdr:row>
                <xdr:rowOff>12700</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146050</xdr:rowOff>
              </from>
              <to>
                <xdr:col>22</xdr:col>
                <xdr:colOff>31750</xdr:colOff>
                <xdr:row>54</xdr:row>
                <xdr:rowOff>31750</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12700</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8"/>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6720</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6721</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1637"/>
      <c r="K6" s="1637"/>
      <c r="L6" s="1637"/>
      <c r="M6" s="1637"/>
      <c r="N6" s="1637"/>
      <c r="O6" s="1637"/>
      <c r="P6" s="1637"/>
      <c r="Q6" s="1637"/>
      <c r="R6" s="1637"/>
      <c r="S6" s="1637"/>
      <c r="T6" s="1637"/>
      <c r="U6" s="1637"/>
      <c r="V6" s="1637"/>
      <c r="W6" s="1637"/>
      <c r="X6" s="1637"/>
      <c r="Y6" s="1637"/>
      <c r="Z6" s="1637"/>
      <c r="AA6" s="1637"/>
      <c r="AB6" s="209"/>
      <c r="AC6" s="209"/>
      <c r="AD6" s="209"/>
      <c r="AE6" s="209"/>
      <c r="AF6" s="209"/>
      <c r="AG6" s="209"/>
      <c r="AH6" s="209"/>
      <c r="AI6" s="209"/>
      <c r="AJ6" s="209"/>
      <c r="AK6" s="465"/>
      <c r="AL6" s="465"/>
      <c r="AM6" s="465"/>
      <c r="AN6" s="465"/>
      <c r="AO6" s="465"/>
      <c r="AP6" s="465"/>
      <c r="AQ6" s="465"/>
      <c r="AR6" s="465"/>
      <c r="AS6" s="465"/>
      <c r="AT6" s="465"/>
      <c r="AU6" s="465"/>
      <c r="AV6" s="465"/>
      <c r="AW6" s="465"/>
      <c r="AX6" s="465"/>
      <c r="AY6" s="465"/>
      <c r="AZ6" s="465"/>
      <c r="BA6" s="465"/>
      <c r="BB6" s="482"/>
    </row>
    <row r="7" spans="1:54">
      <c r="A7" s="480"/>
      <c r="B7" s="1659" t="s">
        <v>6677</v>
      </c>
      <c r="C7" s="1659"/>
      <c r="D7" s="1659"/>
      <c r="E7" s="1659"/>
      <c r="F7" s="1659"/>
      <c r="G7" s="1659"/>
      <c r="H7" s="1659"/>
      <c r="I7" s="1659"/>
      <c r="J7" s="2086"/>
      <c r="K7" s="2086"/>
      <c r="L7" s="2086"/>
      <c r="M7" s="2086"/>
      <c r="N7" s="2086"/>
      <c r="O7" s="2086"/>
      <c r="P7" s="2086"/>
      <c r="Q7" s="2086"/>
      <c r="R7" s="2086"/>
      <c r="S7" s="2086"/>
      <c r="T7" s="2086"/>
      <c r="U7" s="2086"/>
      <c r="V7" s="2086"/>
      <c r="W7" s="2086"/>
      <c r="X7" s="2086"/>
      <c r="Y7" s="2086"/>
      <c r="Z7" s="2086"/>
      <c r="AA7" s="2086"/>
      <c r="AB7" s="209"/>
      <c r="AC7" s="856"/>
      <c r="AD7" s="856"/>
      <c r="AE7" s="856"/>
      <c r="AF7" s="856"/>
      <c r="AG7" s="856"/>
      <c r="AH7" s="856"/>
      <c r="AI7" s="856"/>
      <c r="AJ7" s="856"/>
      <c r="AK7" s="465"/>
      <c r="AL7" s="465"/>
      <c r="AM7" s="465"/>
      <c r="AN7" s="465"/>
      <c r="AO7" s="465"/>
      <c r="AP7" s="465"/>
      <c r="AQ7" s="465"/>
      <c r="AR7" s="465"/>
      <c r="AS7" s="465"/>
      <c r="AT7" s="465"/>
      <c r="AU7" s="465"/>
      <c r="AV7" s="465"/>
      <c r="AW7" s="465"/>
      <c r="AX7" s="465"/>
      <c r="AY7" s="465"/>
      <c r="AZ7" s="465"/>
      <c r="BA7" s="465"/>
      <c r="BB7" s="482"/>
    </row>
    <row r="8" spans="1:54">
      <c r="A8" s="480"/>
      <c r="B8" s="209"/>
      <c r="C8" s="209"/>
      <c r="D8" s="209"/>
      <c r="E8" s="209"/>
      <c r="F8" s="209"/>
      <c r="G8" s="209"/>
      <c r="H8" s="209"/>
      <c r="I8" s="209"/>
      <c r="J8" s="2085"/>
      <c r="K8" s="2085"/>
      <c r="L8" s="2085"/>
      <c r="M8" s="2085"/>
      <c r="N8" s="2085"/>
      <c r="O8" s="2085"/>
      <c r="P8" s="2085"/>
      <c r="Q8" s="2085"/>
      <c r="R8" s="2085"/>
      <c r="S8" s="2085"/>
      <c r="T8" s="2085"/>
      <c r="U8" s="2085"/>
      <c r="V8" s="2085"/>
      <c r="W8" s="2085"/>
      <c r="X8" s="2085"/>
      <c r="Y8" s="2085"/>
      <c r="Z8" s="2085"/>
      <c r="AA8" s="2085"/>
      <c r="AB8" s="209"/>
      <c r="AC8" s="209"/>
      <c r="AD8" s="209"/>
      <c r="AE8" s="209"/>
      <c r="AF8" s="209"/>
      <c r="AG8" s="209"/>
      <c r="AH8" s="209"/>
      <c r="AI8" s="209"/>
      <c r="AJ8" s="209"/>
      <c r="AK8" s="1637"/>
      <c r="AL8" s="1637"/>
      <c r="AM8" s="1637"/>
      <c r="AN8" s="1637"/>
      <c r="AO8" s="1637"/>
      <c r="AP8" s="1637"/>
      <c r="AQ8" s="1637"/>
      <c r="AR8" s="1637"/>
      <c r="AS8" s="1637"/>
      <c r="AT8" s="1637"/>
      <c r="AU8" s="1637"/>
      <c r="AV8" s="1637"/>
      <c r="AW8" s="1637"/>
      <c r="AX8" s="1637"/>
      <c r="AY8" s="1637"/>
      <c r="AZ8" s="1637"/>
      <c r="BA8" s="1637"/>
      <c r="BB8" s="482"/>
    </row>
    <row r="9" spans="1:54">
      <c r="A9" s="480"/>
      <c r="B9" s="1659" t="s">
        <v>6705</v>
      </c>
      <c r="C9" s="1659"/>
      <c r="D9" s="1659"/>
      <c r="E9" s="1659"/>
      <c r="F9" s="1659"/>
      <c r="G9" s="1659"/>
      <c r="H9" s="1659"/>
      <c r="I9" s="1659"/>
      <c r="J9" s="2086"/>
      <c r="K9" s="2086"/>
      <c r="L9" s="2086"/>
      <c r="M9" s="2086"/>
      <c r="N9" s="2086"/>
      <c r="O9" s="2086"/>
      <c r="P9" s="2086"/>
      <c r="Q9" s="2086"/>
      <c r="R9" s="2086"/>
      <c r="S9" s="2086"/>
      <c r="T9" s="2086"/>
      <c r="U9" s="2086"/>
      <c r="V9" s="2086"/>
      <c r="W9" s="2086"/>
      <c r="X9" s="2086"/>
      <c r="Y9" s="2086"/>
      <c r="Z9" s="2086"/>
      <c r="AA9" s="2086"/>
      <c r="AB9" s="209"/>
      <c r="AC9" s="2087" t="s">
        <v>6722</v>
      </c>
      <c r="AD9" s="2087"/>
      <c r="AE9" s="2087"/>
      <c r="AF9" s="2087"/>
      <c r="AG9" s="2087"/>
      <c r="AH9" s="2087"/>
      <c r="AI9" s="2087"/>
      <c r="AJ9" s="2087"/>
      <c r="AK9" s="2086"/>
      <c r="AL9" s="2086"/>
      <c r="AM9" s="2086"/>
      <c r="AN9" s="2086"/>
      <c r="AO9" s="2086"/>
      <c r="AP9" s="2086"/>
      <c r="AQ9" s="2086"/>
      <c r="AR9" s="2086"/>
      <c r="AS9" s="2086"/>
      <c r="AT9" s="2086"/>
      <c r="AU9" s="2086"/>
      <c r="AV9" s="2086"/>
      <c r="AW9" s="2086"/>
      <c r="AX9" s="2086"/>
      <c r="AY9" s="2086"/>
      <c r="AZ9" s="2086"/>
      <c r="BA9" s="2086"/>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91" t="s">
        <v>6686</v>
      </c>
      <c r="B11" s="2091"/>
      <c r="C11" s="2091"/>
      <c r="D11" s="2091"/>
      <c r="E11" s="2091"/>
      <c r="F11" s="2091"/>
      <c r="G11" s="2091"/>
      <c r="H11" s="2091"/>
      <c r="I11" s="2091"/>
      <c r="J11" s="2091"/>
      <c r="K11" s="2091"/>
      <c r="L11" s="2091" t="s">
        <v>6723</v>
      </c>
      <c r="M11" s="2091"/>
      <c r="N11" s="2091"/>
      <c r="O11" s="2091"/>
      <c r="P11" s="2091"/>
      <c r="Q11" s="2105" t="s">
        <v>6724</v>
      </c>
      <c r="R11" s="2105"/>
      <c r="S11" s="2105"/>
      <c r="T11" s="2105"/>
      <c r="U11" s="2105"/>
      <c r="V11" s="2105"/>
      <c r="W11" s="2105"/>
      <c r="X11" s="2105"/>
      <c r="Y11" s="2105"/>
      <c r="Z11" s="2105"/>
      <c r="AA11" s="2105" t="s">
        <v>6725</v>
      </c>
      <c r="AB11" s="2105"/>
      <c r="AC11" s="2105"/>
      <c r="AD11" s="2105"/>
      <c r="AE11" s="2105"/>
      <c r="AF11" s="2105"/>
      <c r="AG11" s="2105"/>
      <c r="AH11" s="2105"/>
      <c r="AI11" s="2105"/>
      <c r="AJ11" s="2105"/>
      <c r="AK11" s="2108" t="s">
        <v>6726</v>
      </c>
      <c r="AL11" s="2108"/>
      <c r="AM11" s="2108"/>
      <c r="AN11" s="2108"/>
      <c r="AO11" s="2108"/>
      <c r="AP11" s="2105" t="s">
        <v>6657</v>
      </c>
      <c r="AQ11" s="2105"/>
      <c r="AR11" s="2105"/>
      <c r="AS11" s="2105"/>
      <c r="AT11" s="2105"/>
      <c r="AU11" s="2091" t="s">
        <v>655</v>
      </c>
      <c r="AV11" s="2091"/>
      <c r="AW11" s="2091"/>
      <c r="AX11" s="2091"/>
      <c r="AY11" s="2091"/>
      <c r="AZ11" s="2091"/>
      <c r="BA11" s="2091"/>
      <c r="BB11" s="2091"/>
    </row>
    <row r="12" spans="1:54">
      <c r="A12" s="2091"/>
      <c r="B12" s="2091"/>
      <c r="C12" s="2091"/>
      <c r="D12" s="2091"/>
      <c r="E12" s="2091"/>
      <c r="F12" s="2091"/>
      <c r="G12" s="2091"/>
      <c r="H12" s="2091"/>
      <c r="I12" s="2091"/>
      <c r="J12" s="2091"/>
      <c r="K12" s="2091"/>
      <c r="L12" s="2091"/>
      <c r="M12" s="2091"/>
      <c r="N12" s="2091"/>
      <c r="O12" s="2091"/>
      <c r="P12" s="2091"/>
      <c r="Q12" s="2097"/>
      <c r="R12" s="2097"/>
      <c r="S12" s="2097"/>
      <c r="T12" s="2097"/>
      <c r="U12" s="2097"/>
      <c r="V12" s="2097"/>
      <c r="W12" s="2097"/>
      <c r="X12" s="2097"/>
      <c r="Y12" s="2097"/>
      <c r="Z12" s="2097"/>
      <c r="AA12" s="2097"/>
      <c r="AB12" s="2097"/>
      <c r="AC12" s="2097"/>
      <c r="AD12" s="2097"/>
      <c r="AE12" s="2097"/>
      <c r="AF12" s="2097"/>
      <c r="AG12" s="2097"/>
      <c r="AH12" s="2097"/>
      <c r="AI12" s="2097"/>
      <c r="AJ12" s="2097"/>
      <c r="AK12" s="484"/>
      <c r="AL12" s="485" t="s">
        <v>6727</v>
      </c>
      <c r="AM12" s="485"/>
      <c r="AN12" s="485" t="s">
        <v>6728</v>
      </c>
      <c r="AO12" s="486"/>
      <c r="AP12" s="2097"/>
      <c r="AQ12" s="2097"/>
      <c r="AR12" s="2097"/>
      <c r="AS12" s="2097"/>
      <c r="AT12" s="2097"/>
      <c r="AU12" s="2091"/>
      <c r="AV12" s="2091"/>
      <c r="AW12" s="2091"/>
      <c r="AX12" s="2091"/>
      <c r="AY12" s="2091"/>
      <c r="AZ12" s="2091"/>
      <c r="BA12" s="2091"/>
      <c r="BB12" s="2091"/>
    </row>
    <row r="13" spans="1:54">
      <c r="A13" s="2106"/>
      <c r="B13" s="2106"/>
      <c r="C13" s="2106"/>
      <c r="D13" s="2106"/>
      <c r="E13" s="2106"/>
      <c r="F13" s="2106"/>
      <c r="G13" s="2106"/>
      <c r="H13" s="2106"/>
      <c r="I13" s="2106"/>
      <c r="J13" s="2106"/>
      <c r="K13" s="2106"/>
      <c r="L13" s="2106"/>
      <c r="M13" s="2106"/>
      <c r="N13" s="2106"/>
      <c r="O13" s="2106"/>
      <c r="P13" s="2106"/>
      <c r="Q13" s="2106"/>
      <c r="R13" s="2106"/>
      <c r="S13" s="2106"/>
      <c r="T13" s="2106"/>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c r="AT13" s="2106"/>
      <c r="AU13" s="2106"/>
      <c r="AV13" s="2106"/>
      <c r="AW13" s="2106"/>
      <c r="AX13" s="2106"/>
      <c r="AY13" s="2106"/>
      <c r="AZ13" s="2106"/>
      <c r="BA13" s="2106"/>
      <c r="BB13" s="2106"/>
    </row>
    <row r="14" spans="1:54">
      <c r="A14" s="2107"/>
      <c r="B14" s="2107"/>
      <c r="C14" s="2107"/>
      <c r="D14" s="2107"/>
      <c r="E14" s="2107"/>
      <c r="F14" s="2107"/>
      <c r="G14" s="2107"/>
      <c r="H14" s="2107"/>
      <c r="I14" s="2107"/>
      <c r="J14" s="2107"/>
      <c r="K14" s="2107"/>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c r="AT14" s="2107"/>
      <c r="AU14" s="2107"/>
      <c r="AV14" s="2107"/>
      <c r="AW14" s="2107"/>
      <c r="AX14" s="2107"/>
      <c r="AY14" s="2107"/>
      <c r="AZ14" s="2107"/>
      <c r="BA14" s="2107"/>
      <c r="BB14" s="2107"/>
    </row>
    <row r="15" spans="1:54">
      <c r="A15" s="2106"/>
      <c r="B15" s="2106"/>
      <c r="C15" s="2106"/>
      <c r="D15" s="2106"/>
      <c r="E15" s="2106"/>
      <c r="F15" s="2106"/>
      <c r="G15" s="2106"/>
      <c r="H15" s="2106"/>
      <c r="I15" s="2106"/>
      <c r="J15" s="2106"/>
      <c r="K15" s="2106"/>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c r="AT15" s="2106"/>
      <c r="AU15" s="2106"/>
      <c r="AV15" s="2106"/>
      <c r="AW15" s="2106"/>
      <c r="AX15" s="2106"/>
      <c r="AY15" s="2106"/>
      <c r="AZ15" s="2106"/>
      <c r="BA15" s="2106"/>
      <c r="BB15" s="2106"/>
    </row>
    <row r="16" spans="1:54">
      <c r="A16" s="2107"/>
      <c r="B16" s="2107"/>
      <c r="C16" s="2107"/>
      <c r="D16" s="2107"/>
      <c r="E16" s="2107"/>
      <c r="F16" s="2107"/>
      <c r="G16" s="2107"/>
      <c r="H16" s="2107"/>
      <c r="I16" s="2107"/>
      <c r="J16" s="2107"/>
      <c r="K16" s="210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c r="AT16" s="2107"/>
      <c r="AU16" s="2107"/>
      <c r="AV16" s="2107"/>
      <c r="AW16" s="2107"/>
      <c r="AX16" s="2107"/>
      <c r="AY16" s="2107"/>
      <c r="AZ16" s="2107"/>
      <c r="BA16" s="2107"/>
      <c r="BB16" s="2107"/>
    </row>
    <row r="17" spans="1:54">
      <c r="A17" s="2106"/>
      <c r="B17" s="2106"/>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6"/>
      <c r="AZ17" s="2106"/>
      <c r="BA17" s="2106"/>
      <c r="BB17" s="2106"/>
    </row>
    <row r="18" spans="1:54">
      <c r="A18" s="2107"/>
      <c r="B18" s="2107"/>
      <c r="C18" s="2107"/>
      <c r="D18" s="2107"/>
      <c r="E18" s="2107"/>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c r="AS18" s="2107"/>
      <c r="AT18" s="2107"/>
      <c r="AU18" s="2107"/>
      <c r="AV18" s="2107"/>
      <c r="AW18" s="2107"/>
      <c r="AX18" s="2107"/>
      <c r="AY18" s="2107"/>
      <c r="AZ18" s="2107"/>
      <c r="BA18" s="2107"/>
      <c r="BB18" s="2107"/>
    </row>
    <row r="19" spans="1:54">
      <c r="A19" s="2106"/>
      <c r="B19" s="2106"/>
      <c r="C19" s="2106"/>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c r="BA19" s="2106"/>
      <c r="BB19" s="2106"/>
    </row>
    <row r="20" spans="1:54">
      <c r="A20" s="2107"/>
      <c r="B20" s="2107"/>
      <c r="C20" s="2107"/>
      <c r="D20" s="2107"/>
      <c r="E20" s="2107"/>
      <c r="F20" s="2107"/>
      <c r="G20" s="2107"/>
      <c r="H20" s="2107"/>
      <c r="I20" s="2107"/>
      <c r="J20" s="2107"/>
      <c r="K20" s="2107"/>
      <c r="L20" s="2107"/>
      <c r="M20" s="2107"/>
      <c r="N20" s="2107"/>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c r="AS20" s="2107"/>
      <c r="AT20" s="2107"/>
      <c r="AU20" s="2107"/>
      <c r="AV20" s="2107"/>
      <c r="AW20" s="2107"/>
      <c r="AX20" s="2107"/>
      <c r="AY20" s="2107"/>
      <c r="AZ20" s="2107"/>
      <c r="BA20" s="2107"/>
      <c r="BB20" s="2107"/>
    </row>
    <row r="21" spans="1:54">
      <c r="A21" s="2106"/>
      <c r="B21" s="2106"/>
      <c r="C21" s="2106"/>
      <c r="D21" s="2106"/>
      <c r="E21" s="2106"/>
      <c r="F21" s="2106"/>
      <c r="G21" s="2106"/>
      <c r="H21" s="2106"/>
      <c r="I21" s="2106"/>
      <c r="J21" s="2106"/>
      <c r="K21" s="2106"/>
      <c r="L21" s="2106"/>
      <c r="M21" s="2106"/>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c r="AS21" s="2106"/>
      <c r="AT21" s="2106"/>
      <c r="AU21" s="2106"/>
      <c r="AV21" s="2106"/>
      <c r="AW21" s="2106"/>
      <c r="AX21" s="2106"/>
      <c r="AY21" s="2106"/>
      <c r="AZ21" s="2106"/>
      <c r="BA21" s="2106"/>
      <c r="BB21" s="2106"/>
    </row>
    <row r="22" spans="1:54">
      <c r="A22" s="2107"/>
      <c r="B22" s="2107"/>
      <c r="C22" s="2107"/>
      <c r="D22" s="2107"/>
      <c r="E22" s="2107"/>
      <c r="F22" s="2107"/>
      <c r="G22" s="2107"/>
      <c r="H22" s="2107"/>
      <c r="I22" s="2107"/>
      <c r="J22" s="2107"/>
      <c r="K22" s="2107"/>
      <c r="L22" s="2107"/>
      <c r="M22" s="2107"/>
      <c r="N22" s="2107"/>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c r="AS22" s="2107"/>
      <c r="AT22" s="2107"/>
      <c r="AU22" s="2107"/>
      <c r="AV22" s="2107"/>
      <c r="AW22" s="2107"/>
      <c r="AX22" s="2107"/>
      <c r="AY22" s="2107"/>
      <c r="AZ22" s="2107"/>
      <c r="BA22" s="2107"/>
      <c r="BB22" s="2107"/>
    </row>
    <row r="23" spans="1:54">
      <c r="A23" s="2106"/>
      <c r="B23" s="2106"/>
      <c r="C23" s="2106"/>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row>
    <row r="24" spans="1:54">
      <c r="A24" s="2107"/>
      <c r="B24" s="2107"/>
      <c r="C24" s="2107"/>
      <c r="D24" s="2107"/>
      <c r="E24" s="2107"/>
      <c r="F24" s="2107"/>
      <c r="G24" s="2107"/>
      <c r="H24" s="2107"/>
      <c r="I24" s="2107"/>
      <c r="J24" s="2107"/>
      <c r="K24" s="2107"/>
      <c r="L24" s="2107"/>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c r="AS24" s="2107"/>
      <c r="AT24" s="2107"/>
      <c r="AU24" s="2107"/>
      <c r="AV24" s="2107"/>
      <c r="AW24" s="2107"/>
      <c r="AX24" s="2107"/>
      <c r="AY24" s="2107"/>
      <c r="AZ24" s="2107"/>
      <c r="BA24" s="2107"/>
      <c r="BB24" s="2107"/>
    </row>
    <row r="25" spans="1:54">
      <c r="A25" s="2106"/>
      <c r="B25" s="2106"/>
      <c r="C25" s="2106"/>
      <c r="D25" s="2106"/>
      <c r="E25" s="2106"/>
      <c r="F25" s="2106"/>
      <c r="G25" s="2106"/>
      <c r="H25" s="2106"/>
      <c r="I25" s="2106"/>
      <c r="J25" s="2106"/>
      <c r="K25" s="2106"/>
      <c r="L25" s="210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c r="AS25" s="2106"/>
      <c r="AT25" s="2106"/>
      <c r="AU25" s="2106"/>
      <c r="AV25" s="2106"/>
      <c r="AW25" s="2106"/>
      <c r="AX25" s="2106"/>
      <c r="AY25" s="2106"/>
      <c r="AZ25" s="2106"/>
      <c r="BA25" s="2106"/>
      <c r="BB25" s="2106"/>
    </row>
    <row r="26" spans="1:54">
      <c r="A26" s="2107"/>
      <c r="B26" s="2107"/>
      <c r="C26" s="2107"/>
      <c r="D26" s="2107"/>
      <c r="E26" s="2107"/>
      <c r="F26" s="2107"/>
      <c r="G26" s="2107"/>
      <c r="H26" s="2107"/>
      <c r="I26" s="2107"/>
      <c r="J26" s="2107"/>
      <c r="K26" s="2107"/>
      <c r="L26" s="2107"/>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c r="AS26" s="2107"/>
      <c r="AT26" s="2107"/>
      <c r="AU26" s="2107"/>
      <c r="AV26" s="2107"/>
      <c r="AW26" s="2107"/>
      <c r="AX26" s="2107"/>
      <c r="AY26" s="2107"/>
      <c r="AZ26" s="2107"/>
      <c r="BA26" s="2107"/>
      <c r="BB26" s="2107"/>
    </row>
    <row r="27" spans="1:54">
      <c r="A27" s="2106"/>
      <c r="B27" s="2106"/>
      <c r="C27" s="2106"/>
      <c r="D27" s="2106"/>
      <c r="E27" s="2106"/>
      <c r="F27" s="2106"/>
      <c r="G27" s="2106"/>
      <c r="H27" s="2106"/>
      <c r="I27" s="2106"/>
      <c r="J27" s="2106"/>
      <c r="K27" s="2106"/>
      <c r="L27" s="210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c r="AS27" s="2106"/>
      <c r="AT27" s="2106"/>
      <c r="AU27" s="2106"/>
      <c r="AV27" s="2106"/>
      <c r="AW27" s="2106"/>
      <c r="AX27" s="2106"/>
      <c r="AY27" s="2106"/>
      <c r="AZ27" s="2106"/>
      <c r="BA27" s="2106"/>
      <c r="BB27" s="2106"/>
    </row>
    <row r="28" spans="1:54">
      <c r="A28" s="2107"/>
      <c r="B28" s="2107"/>
      <c r="C28" s="2107"/>
      <c r="D28" s="2107"/>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c r="AS28" s="2107"/>
      <c r="AT28" s="2107"/>
      <c r="AU28" s="2107"/>
      <c r="AV28" s="2107"/>
      <c r="AW28" s="2107"/>
      <c r="AX28" s="2107"/>
      <c r="AY28" s="2107"/>
      <c r="AZ28" s="2107"/>
      <c r="BA28" s="2107"/>
      <c r="BB28" s="2107"/>
    </row>
    <row r="29" spans="1:54">
      <c r="A29" s="2106"/>
      <c r="B29" s="2106"/>
      <c r="C29" s="2106"/>
      <c r="D29" s="2106"/>
      <c r="E29" s="2106"/>
      <c r="F29" s="2106"/>
      <c r="G29" s="2106"/>
      <c r="H29" s="2106"/>
      <c r="I29" s="2106"/>
      <c r="J29" s="2106"/>
      <c r="K29" s="2106"/>
      <c r="L29" s="210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c r="AS29" s="2106"/>
      <c r="AT29" s="2106"/>
      <c r="AU29" s="2106"/>
      <c r="AV29" s="2106"/>
      <c r="AW29" s="2106"/>
      <c r="AX29" s="2106"/>
      <c r="AY29" s="2106"/>
      <c r="AZ29" s="2106"/>
      <c r="BA29" s="2106"/>
      <c r="BB29" s="2106"/>
    </row>
    <row r="30" spans="1:54">
      <c r="A30" s="2107"/>
      <c r="B30" s="2107"/>
      <c r="C30" s="2107"/>
      <c r="D30" s="2107"/>
      <c r="E30" s="2107"/>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c r="AS30" s="2107"/>
      <c r="AT30" s="2107"/>
      <c r="AU30" s="2107"/>
      <c r="AV30" s="2107"/>
      <c r="AW30" s="2107"/>
      <c r="AX30" s="2107"/>
      <c r="AY30" s="2107"/>
      <c r="AZ30" s="2107"/>
      <c r="BA30" s="2107"/>
      <c r="BB30" s="2107"/>
    </row>
    <row r="31" spans="1:54">
      <c r="A31" s="2106"/>
      <c r="B31" s="2106"/>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c r="AS31" s="2106"/>
      <c r="AT31" s="2106"/>
      <c r="AU31" s="2106"/>
      <c r="AV31" s="2106"/>
      <c r="AW31" s="2106"/>
      <c r="AX31" s="2106"/>
      <c r="AY31" s="2106"/>
      <c r="AZ31" s="2106"/>
      <c r="BA31" s="2106"/>
      <c r="BB31" s="2106"/>
    </row>
    <row r="32" spans="1:54">
      <c r="A32" s="2107"/>
      <c r="B32" s="2107"/>
      <c r="C32" s="2107"/>
      <c r="D32" s="2107"/>
      <c r="E32" s="2107"/>
      <c r="F32" s="2107"/>
      <c r="G32" s="2107"/>
      <c r="H32" s="2107"/>
      <c r="I32" s="2107"/>
      <c r="J32" s="2107"/>
      <c r="K32" s="2107"/>
      <c r="L32" s="2107"/>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c r="AS32" s="2107"/>
      <c r="AT32" s="2107"/>
      <c r="AU32" s="2107"/>
      <c r="AV32" s="2107"/>
      <c r="AW32" s="2107"/>
      <c r="AX32" s="2107"/>
      <c r="AY32" s="2107"/>
      <c r="AZ32" s="2107"/>
      <c r="BA32" s="2107"/>
      <c r="BB32" s="2107"/>
    </row>
    <row r="33" spans="1:54">
      <c r="A33" s="2106"/>
      <c r="B33" s="2106"/>
      <c r="C33" s="2106"/>
      <c r="D33" s="2106"/>
      <c r="E33" s="2106"/>
      <c r="F33" s="2106"/>
      <c r="G33" s="2106"/>
      <c r="H33" s="2106"/>
      <c r="I33" s="2106"/>
      <c r="J33" s="2106"/>
      <c r="K33" s="2106"/>
      <c r="L33" s="210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2106"/>
      <c r="AZ33" s="2106"/>
      <c r="BA33" s="2106"/>
      <c r="BB33" s="2106"/>
    </row>
    <row r="34" spans="1:54">
      <c r="A34" s="2107"/>
      <c r="B34" s="2107"/>
      <c r="C34" s="2107"/>
      <c r="D34" s="2107"/>
      <c r="E34" s="2107"/>
      <c r="F34" s="2107"/>
      <c r="G34" s="2107"/>
      <c r="H34" s="2107"/>
      <c r="I34" s="2107"/>
      <c r="J34" s="2107"/>
      <c r="K34" s="2107"/>
      <c r="L34" s="2107"/>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c r="AS34" s="2107"/>
      <c r="AT34" s="2107"/>
      <c r="AU34" s="2107"/>
      <c r="AV34" s="2107"/>
      <c r="AW34" s="2107"/>
      <c r="AX34" s="2107"/>
      <c r="AY34" s="2107"/>
      <c r="AZ34" s="2107"/>
      <c r="BA34" s="2107"/>
      <c r="BB34" s="2107"/>
    </row>
    <row r="35" spans="1:54">
      <c r="A35" s="2106"/>
      <c r="B35" s="2106"/>
      <c r="C35" s="2106"/>
      <c r="D35" s="2106"/>
      <c r="E35" s="2106"/>
      <c r="F35" s="2106"/>
      <c r="G35" s="2106"/>
      <c r="H35" s="2106"/>
      <c r="I35" s="2106"/>
      <c r="J35" s="2106"/>
      <c r="K35" s="2106"/>
      <c r="L35" s="210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c r="AS35" s="2106"/>
      <c r="AT35" s="2106"/>
      <c r="AU35" s="2106"/>
      <c r="AV35" s="2106"/>
      <c r="AW35" s="2106"/>
      <c r="AX35" s="2106"/>
      <c r="AY35" s="2106"/>
      <c r="AZ35" s="2106"/>
      <c r="BA35" s="2106"/>
      <c r="BB35" s="2106"/>
    </row>
    <row r="36" spans="1:54">
      <c r="A36" s="2107"/>
      <c r="B36" s="2107"/>
      <c r="C36" s="2107"/>
      <c r="D36" s="2107"/>
      <c r="E36" s="2107"/>
      <c r="F36" s="2107"/>
      <c r="G36" s="2107"/>
      <c r="H36" s="2107"/>
      <c r="I36" s="2107"/>
      <c r="J36" s="2107"/>
      <c r="K36" s="2107"/>
      <c r="L36" s="2107"/>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c r="AT36" s="2107"/>
      <c r="AU36" s="2107"/>
      <c r="AV36" s="2107"/>
      <c r="AW36" s="2107"/>
      <c r="AX36" s="2107"/>
      <c r="AY36" s="2107"/>
      <c r="AZ36" s="2107"/>
      <c r="BA36" s="2107"/>
      <c r="BB36" s="2107"/>
    </row>
    <row r="37" spans="1:54">
      <c r="A37" s="2106"/>
      <c r="B37" s="2106"/>
      <c r="C37" s="2106"/>
      <c r="D37" s="2106"/>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row>
    <row r="38" spans="1:54">
      <c r="A38" s="2107"/>
      <c r="B38" s="2107"/>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c r="AS38" s="2107"/>
      <c r="AT38" s="2107"/>
      <c r="AU38" s="2107"/>
      <c r="AV38" s="2107"/>
      <c r="AW38" s="2107"/>
      <c r="AX38" s="2107"/>
      <c r="AY38" s="2107"/>
      <c r="AZ38" s="2107"/>
      <c r="BA38" s="2107"/>
      <c r="BB38" s="2107"/>
    </row>
    <row r="39" spans="1:54">
      <c r="A39" s="2106"/>
      <c r="B39" s="2106"/>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2106"/>
      <c r="AZ39" s="2106"/>
      <c r="BA39" s="2106"/>
      <c r="BB39" s="2106"/>
    </row>
    <row r="40" spans="1:54">
      <c r="A40" s="2107"/>
      <c r="B40" s="2107"/>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row>
    <row r="41" spans="1:54">
      <c r="A41" s="2106"/>
      <c r="B41" s="2106"/>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c r="AS41" s="2106"/>
      <c r="AT41" s="2106"/>
      <c r="AU41" s="2106"/>
      <c r="AV41" s="2106"/>
      <c r="AW41" s="2106"/>
      <c r="AX41" s="2106"/>
      <c r="AY41" s="2106"/>
      <c r="AZ41" s="2106"/>
      <c r="BA41" s="2106"/>
      <c r="BB41" s="2106"/>
    </row>
    <row r="42" spans="1:54">
      <c r="A42" s="2107"/>
      <c r="B42" s="2107"/>
      <c r="C42" s="2107"/>
      <c r="D42" s="2107"/>
      <c r="E42" s="2107"/>
      <c r="F42" s="2107"/>
      <c r="G42" s="2107"/>
      <c r="H42" s="2107"/>
      <c r="I42" s="2107"/>
      <c r="J42" s="2107"/>
      <c r="K42" s="2107"/>
      <c r="L42" s="2107"/>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c r="AS42" s="2107"/>
      <c r="AT42" s="2107"/>
      <c r="AU42" s="2107"/>
      <c r="AV42" s="2107"/>
      <c r="AW42" s="2107"/>
      <c r="AX42" s="2107"/>
      <c r="AY42" s="2107"/>
      <c r="AZ42" s="2107"/>
      <c r="BA42" s="2107"/>
      <c r="BB42" s="2107"/>
    </row>
    <row r="43" spans="1:54">
      <c r="A43" s="2106"/>
      <c r="B43" s="2106"/>
      <c r="C43" s="2106"/>
      <c r="D43" s="2106"/>
      <c r="E43" s="2106"/>
      <c r="F43" s="2106"/>
      <c r="G43" s="2106"/>
      <c r="H43" s="2106"/>
      <c r="I43" s="2106"/>
      <c r="J43" s="2106"/>
      <c r="K43" s="2106"/>
      <c r="L43" s="210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c r="AS43" s="2106"/>
      <c r="AT43" s="2106"/>
      <c r="AU43" s="2106"/>
      <c r="AV43" s="2106"/>
      <c r="AW43" s="2106"/>
      <c r="AX43" s="2106"/>
      <c r="AY43" s="2106"/>
      <c r="AZ43" s="2106"/>
      <c r="BA43" s="2106"/>
      <c r="BB43" s="2106"/>
    </row>
    <row r="44" spans="1:54">
      <c r="A44" s="2107"/>
      <c r="B44" s="2107"/>
      <c r="C44" s="2107"/>
      <c r="D44" s="2107"/>
      <c r="E44" s="2107"/>
      <c r="F44" s="2107"/>
      <c r="G44" s="2107"/>
      <c r="H44" s="2107"/>
      <c r="I44" s="2107"/>
      <c r="J44" s="2107"/>
      <c r="K44" s="2107"/>
      <c r="L44" s="2107"/>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c r="AS44" s="2107"/>
      <c r="AT44" s="2107"/>
      <c r="AU44" s="2107"/>
      <c r="AV44" s="2107"/>
      <c r="AW44" s="2107"/>
      <c r="AX44" s="2107"/>
      <c r="AY44" s="2107"/>
      <c r="AZ44" s="2107"/>
      <c r="BA44" s="2107"/>
      <c r="BB44" s="2107"/>
    </row>
    <row r="45" spans="1:54">
      <c r="A45" s="2106"/>
      <c r="B45" s="2106"/>
      <c r="C45" s="2106"/>
      <c r="D45" s="2106"/>
      <c r="E45" s="2106"/>
      <c r="F45" s="2106"/>
      <c r="G45" s="2106"/>
      <c r="H45" s="2106"/>
      <c r="I45" s="2106"/>
      <c r="J45" s="2106"/>
      <c r="K45" s="2106"/>
      <c r="L45" s="210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c r="AS45" s="2106"/>
      <c r="AT45" s="2106"/>
      <c r="AU45" s="2106"/>
      <c r="AV45" s="2106"/>
      <c r="AW45" s="2106"/>
      <c r="AX45" s="2106"/>
      <c r="AY45" s="2106"/>
      <c r="AZ45" s="2106"/>
      <c r="BA45" s="2106"/>
      <c r="BB45" s="2106"/>
    </row>
    <row r="46" spans="1:54">
      <c r="A46" s="2093"/>
      <c r="B46" s="2093"/>
      <c r="C46" s="2093"/>
      <c r="D46" s="2093"/>
      <c r="E46" s="2093"/>
      <c r="F46" s="2093"/>
      <c r="G46" s="2093"/>
      <c r="H46" s="2093"/>
      <c r="I46" s="2093"/>
      <c r="J46" s="2093"/>
      <c r="K46" s="2093"/>
      <c r="L46" s="2093"/>
      <c r="M46" s="2093"/>
      <c r="N46" s="2093"/>
      <c r="O46" s="2093"/>
      <c r="P46" s="2093"/>
      <c r="Q46" s="2093"/>
      <c r="R46" s="2093"/>
      <c r="S46" s="2093"/>
      <c r="T46" s="2093"/>
      <c r="U46" s="2093"/>
      <c r="V46" s="2093"/>
      <c r="W46" s="2093"/>
      <c r="X46" s="2093"/>
      <c r="Y46" s="2093"/>
      <c r="Z46" s="2093"/>
      <c r="AA46" s="2093"/>
      <c r="AB46" s="2093"/>
      <c r="AC46" s="2093"/>
      <c r="AD46" s="2093"/>
      <c r="AE46" s="2093"/>
      <c r="AF46" s="2093"/>
      <c r="AG46" s="2093"/>
      <c r="AH46" s="2093"/>
      <c r="AI46" s="2093"/>
      <c r="AJ46" s="2093"/>
      <c r="AK46" s="2093"/>
      <c r="AL46" s="2093"/>
      <c r="AM46" s="2093"/>
      <c r="AN46" s="2093"/>
      <c r="AO46" s="2093"/>
      <c r="AP46" s="2093"/>
      <c r="AQ46" s="2093"/>
      <c r="AR46" s="2093"/>
      <c r="AS46" s="2093"/>
      <c r="AT46" s="2093"/>
      <c r="AU46" s="2093"/>
      <c r="AV46" s="2093"/>
      <c r="AW46" s="2093"/>
      <c r="AX46" s="2093"/>
      <c r="AY46" s="2093"/>
      <c r="AZ46" s="2093"/>
      <c r="BA46" s="2093"/>
      <c r="BB46" s="2093"/>
    </row>
    <row r="47" spans="1:54">
      <c r="A47" s="2109" t="s">
        <v>6729</v>
      </c>
      <c r="B47" s="2110"/>
      <c r="C47" s="2110"/>
      <c r="D47" s="2110"/>
      <c r="E47" s="2110"/>
      <c r="F47" s="2110"/>
      <c r="G47" s="2110"/>
      <c r="H47" s="2110"/>
      <c r="I47" s="2110"/>
      <c r="J47" s="2110"/>
      <c r="K47" s="2110"/>
      <c r="L47" s="2110"/>
      <c r="M47" s="2110"/>
      <c r="N47" s="2110"/>
      <c r="O47" s="2110"/>
      <c r="P47" s="2110"/>
      <c r="Q47" s="2110"/>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0"/>
      <c r="AM47" s="2110"/>
      <c r="AN47" s="2110"/>
      <c r="AO47" s="2110"/>
      <c r="AP47" s="2110"/>
      <c r="AQ47" s="2110"/>
      <c r="AR47" s="2110"/>
      <c r="AS47" s="2110"/>
      <c r="AT47" s="2110"/>
      <c r="AU47" s="2110"/>
      <c r="AV47" s="2110"/>
      <c r="AW47" s="2110"/>
      <c r="AX47" s="2110"/>
      <c r="AY47" s="2110"/>
      <c r="AZ47" s="2110"/>
      <c r="BA47" s="2110"/>
      <c r="BB47" s="2111"/>
    </row>
    <row r="48" spans="1:54">
      <c r="A48" s="477"/>
      <c r="B48" s="478"/>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9"/>
    </row>
    <row r="49" spans="1:54">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482"/>
    </row>
    <row r="50" spans="1:54">
      <c r="A50" s="480"/>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482"/>
    </row>
    <row r="51" spans="1:54">
      <c r="A51" s="480"/>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482"/>
    </row>
    <row r="52" spans="1:54" ht="18.75" customHeight="1">
      <c r="A52" s="480"/>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482"/>
    </row>
    <row r="53" spans="1:54">
      <c r="A53" s="480"/>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482"/>
    </row>
    <row r="54" spans="1:54">
      <c r="A54" s="480"/>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482"/>
    </row>
    <row r="55" spans="1:54">
      <c r="A55" s="484"/>
      <c r="B55" s="485"/>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6"/>
    </row>
    <row r="57" spans="1:54">
      <c r="A57" s="2095" t="s">
        <v>6730</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69850</xdr:colOff>
                <xdr:row>11</xdr:row>
                <xdr:rowOff>19050</xdr:rowOff>
              </from>
              <to>
                <xdr:col>21</xdr:col>
                <xdr:colOff>69850</xdr:colOff>
                <xdr:row>11</xdr:row>
                <xdr:rowOff>165100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69850</xdr:colOff>
                <xdr:row>11</xdr:row>
                <xdr:rowOff>0</xdr:rowOff>
              </from>
              <to>
                <xdr:col>31</xdr:col>
                <xdr:colOff>69850</xdr:colOff>
                <xdr:row>12</xdr:row>
                <xdr:rowOff>12700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31750</xdr:rowOff>
              </from>
              <to>
                <xdr:col>37</xdr:col>
                <xdr:colOff>12700</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12700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165100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12700</xdr:colOff>
                <xdr:row>12</xdr:row>
                <xdr:rowOff>12700</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9"/>
  <dimension ref="A1:CE35"/>
  <sheetViews>
    <sheetView view="pageBreakPreview" zoomScale="85" zoomScaleNormal="100" zoomScaleSheetLayoutView="85" workbookViewId="0">
      <selection activeCell="C4" sqref="C4:CE4"/>
    </sheetView>
  </sheetViews>
  <sheetFormatPr defaultRowHeight="13"/>
  <cols>
    <col min="1" max="2" width="2.36328125" style="199" customWidth="1"/>
    <col min="3" max="83" width="1.6328125" style="199" customWidth="1"/>
    <col min="84" max="256" width="9" style="199"/>
    <col min="257" max="258" width="2.36328125" style="199" customWidth="1"/>
    <col min="259" max="339" width="1.6328125" style="199" customWidth="1"/>
    <col min="340" max="512" width="9" style="199"/>
    <col min="513" max="514" width="2.36328125" style="199" customWidth="1"/>
    <col min="515" max="595" width="1.6328125" style="199" customWidth="1"/>
    <col min="596" max="768" width="9" style="199"/>
    <col min="769" max="770" width="2.36328125" style="199" customWidth="1"/>
    <col min="771" max="851" width="1.6328125" style="199" customWidth="1"/>
    <col min="852" max="1024" width="9" style="199"/>
    <col min="1025" max="1026" width="2.36328125" style="199" customWidth="1"/>
    <col min="1027" max="1107" width="1.6328125" style="199" customWidth="1"/>
    <col min="1108" max="1280" width="9" style="199"/>
    <col min="1281" max="1282" width="2.36328125" style="199" customWidth="1"/>
    <col min="1283" max="1363" width="1.6328125" style="199" customWidth="1"/>
    <col min="1364" max="1536" width="9" style="199"/>
    <col min="1537" max="1538" width="2.36328125" style="199" customWidth="1"/>
    <col min="1539" max="1619" width="1.6328125" style="199" customWidth="1"/>
    <col min="1620" max="1792" width="9" style="199"/>
    <col min="1793" max="1794" width="2.36328125" style="199" customWidth="1"/>
    <col min="1795" max="1875" width="1.6328125" style="199" customWidth="1"/>
    <col min="1876" max="2048" width="9" style="199"/>
    <col min="2049" max="2050" width="2.36328125" style="199" customWidth="1"/>
    <col min="2051" max="2131" width="1.6328125" style="199" customWidth="1"/>
    <col min="2132" max="2304" width="9" style="199"/>
    <col min="2305" max="2306" width="2.36328125" style="199" customWidth="1"/>
    <col min="2307" max="2387" width="1.6328125" style="199" customWidth="1"/>
    <col min="2388" max="2560" width="9" style="199"/>
    <col min="2561" max="2562" width="2.36328125" style="199" customWidth="1"/>
    <col min="2563" max="2643" width="1.6328125" style="199" customWidth="1"/>
    <col min="2644" max="2816" width="9" style="199"/>
    <col min="2817" max="2818" width="2.36328125" style="199" customWidth="1"/>
    <col min="2819" max="2899" width="1.6328125" style="199" customWidth="1"/>
    <col min="2900" max="3072" width="9" style="199"/>
    <col min="3073" max="3074" width="2.36328125" style="199" customWidth="1"/>
    <col min="3075" max="3155" width="1.6328125" style="199" customWidth="1"/>
    <col min="3156" max="3328" width="9" style="199"/>
    <col min="3329" max="3330" width="2.36328125" style="199" customWidth="1"/>
    <col min="3331" max="3411" width="1.6328125" style="199" customWidth="1"/>
    <col min="3412" max="3584" width="9" style="199"/>
    <col min="3585" max="3586" width="2.36328125" style="199" customWidth="1"/>
    <col min="3587" max="3667" width="1.6328125" style="199" customWidth="1"/>
    <col min="3668" max="3840" width="9" style="199"/>
    <col min="3841" max="3842" width="2.36328125" style="199" customWidth="1"/>
    <col min="3843" max="3923" width="1.6328125" style="199" customWidth="1"/>
    <col min="3924" max="4096" width="9" style="199"/>
    <col min="4097" max="4098" width="2.36328125" style="199" customWidth="1"/>
    <col min="4099" max="4179" width="1.6328125" style="199" customWidth="1"/>
    <col min="4180" max="4352" width="9" style="199"/>
    <col min="4353" max="4354" width="2.36328125" style="199" customWidth="1"/>
    <col min="4355" max="4435" width="1.6328125" style="199" customWidth="1"/>
    <col min="4436" max="4608" width="9" style="199"/>
    <col min="4609" max="4610" width="2.36328125" style="199" customWidth="1"/>
    <col min="4611" max="4691" width="1.6328125" style="199" customWidth="1"/>
    <col min="4692" max="4864" width="9" style="199"/>
    <col min="4865" max="4866" width="2.36328125" style="199" customWidth="1"/>
    <col min="4867" max="4947" width="1.6328125" style="199" customWidth="1"/>
    <col min="4948" max="5120" width="9" style="199"/>
    <col min="5121" max="5122" width="2.36328125" style="199" customWidth="1"/>
    <col min="5123" max="5203" width="1.6328125" style="199" customWidth="1"/>
    <col min="5204" max="5376" width="9" style="199"/>
    <col min="5377" max="5378" width="2.36328125" style="199" customWidth="1"/>
    <col min="5379" max="5459" width="1.6328125" style="199" customWidth="1"/>
    <col min="5460" max="5632" width="9" style="199"/>
    <col min="5633" max="5634" width="2.36328125" style="199" customWidth="1"/>
    <col min="5635" max="5715" width="1.6328125" style="199" customWidth="1"/>
    <col min="5716" max="5888" width="9" style="199"/>
    <col min="5889" max="5890" width="2.36328125" style="199" customWidth="1"/>
    <col min="5891" max="5971" width="1.6328125" style="199" customWidth="1"/>
    <col min="5972" max="6144" width="9" style="199"/>
    <col min="6145" max="6146" width="2.36328125" style="199" customWidth="1"/>
    <col min="6147" max="6227" width="1.6328125" style="199" customWidth="1"/>
    <col min="6228" max="6400" width="9" style="199"/>
    <col min="6401" max="6402" width="2.36328125" style="199" customWidth="1"/>
    <col min="6403" max="6483" width="1.6328125" style="199" customWidth="1"/>
    <col min="6484" max="6656" width="9" style="199"/>
    <col min="6657" max="6658" width="2.36328125" style="199" customWidth="1"/>
    <col min="6659" max="6739" width="1.6328125" style="199" customWidth="1"/>
    <col min="6740" max="6912" width="9" style="199"/>
    <col min="6913" max="6914" width="2.36328125" style="199" customWidth="1"/>
    <col min="6915" max="6995" width="1.6328125" style="199" customWidth="1"/>
    <col min="6996" max="7168" width="9" style="199"/>
    <col min="7169" max="7170" width="2.36328125" style="199" customWidth="1"/>
    <col min="7171" max="7251" width="1.6328125" style="199" customWidth="1"/>
    <col min="7252" max="7424" width="9" style="199"/>
    <col min="7425" max="7426" width="2.36328125" style="199" customWidth="1"/>
    <col min="7427" max="7507" width="1.6328125" style="199" customWidth="1"/>
    <col min="7508" max="7680" width="9" style="199"/>
    <col min="7681" max="7682" width="2.36328125" style="199" customWidth="1"/>
    <col min="7683" max="7763" width="1.6328125" style="199" customWidth="1"/>
    <col min="7764" max="7936" width="9" style="199"/>
    <col min="7937" max="7938" width="2.36328125" style="199" customWidth="1"/>
    <col min="7939" max="8019" width="1.6328125" style="199" customWidth="1"/>
    <col min="8020" max="8192" width="9" style="199"/>
    <col min="8193" max="8194" width="2.36328125" style="199" customWidth="1"/>
    <col min="8195" max="8275" width="1.6328125" style="199" customWidth="1"/>
    <col min="8276" max="8448" width="9" style="199"/>
    <col min="8449" max="8450" width="2.36328125" style="199" customWidth="1"/>
    <col min="8451" max="8531" width="1.6328125" style="199" customWidth="1"/>
    <col min="8532" max="8704" width="9" style="199"/>
    <col min="8705" max="8706" width="2.36328125" style="199" customWidth="1"/>
    <col min="8707" max="8787" width="1.6328125" style="199" customWidth="1"/>
    <col min="8788" max="8960" width="9" style="199"/>
    <col min="8961" max="8962" width="2.36328125" style="199" customWidth="1"/>
    <col min="8963" max="9043" width="1.6328125" style="199" customWidth="1"/>
    <col min="9044" max="9216" width="9" style="199"/>
    <col min="9217" max="9218" width="2.36328125" style="199" customWidth="1"/>
    <col min="9219" max="9299" width="1.6328125" style="199" customWidth="1"/>
    <col min="9300" max="9472" width="9" style="199"/>
    <col min="9473" max="9474" width="2.36328125" style="199" customWidth="1"/>
    <col min="9475" max="9555" width="1.6328125" style="199" customWidth="1"/>
    <col min="9556" max="9728" width="9" style="199"/>
    <col min="9729" max="9730" width="2.36328125" style="199" customWidth="1"/>
    <col min="9731" max="9811" width="1.6328125" style="199" customWidth="1"/>
    <col min="9812" max="9984" width="9" style="199"/>
    <col min="9985" max="9986" width="2.36328125" style="199" customWidth="1"/>
    <col min="9987" max="10067" width="1.6328125" style="199" customWidth="1"/>
    <col min="10068" max="10240" width="9" style="199"/>
    <col min="10241" max="10242" width="2.36328125" style="199" customWidth="1"/>
    <col min="10243" max="10323" width="1.6328125" style="199" customWidth="1"/>
    <col min="10324" max="10496" width="9" style="199"/>
    <col min="10497" max="10498" width="2.36328125" style="199" customWidth="1"/>
    <col min="10499" max="10579" width="1.6328125" style="199" customWidth="1"/>
    <col min="10580" max="10752" width="9" style="199"/>
    <col min="10753" max="10754" width="2.36328125" style="199" customWidth="1"/>
    <col min="10755" max="10835" width="1.6328125" style="199" customWidth="1"/>
    <col min="10836" max="11008" width="9" style="199"/>
    <col min="11009" max="11010" width="2.36328125" style="199" customWidth="1"/>
    <col min="11011" max="11091" width="1.6328125" style="199" customWidth="1"/>
    <col min="11092" max="11264" width="9" style="199"/>
    <col min="11265" max="11266" width="2.36328125" style="199" customWidth="1"/>
    <col min="11267" max="11347" width="1.6328125" style="199" customWidth="1"/>
    <col min="11348" max="11520" width="9" style="199"/>
    <col min="11521" max="11522" width="2.36328125" style="199" customWidth="1"/>
    <col min="11523" max="11603" width="1.6328125" style="199" customWidth="1"/>
    <col min="11604" max="11776" width="9" style="199"/>
    <col min="11777" max="11778" width="2.36328125" style="199" customWidth="1"/>
    <col min="11779" max="11859" width="1.6328125" style="199" customWidth="1"/>
    <col min="11860" max="12032" width="9" style="199"/>
    <col min="12033" max="12034" width="2.36328125" style="199" customWidth="1"/>
    <col min="12035" max="12115" width="1.6328125" style="199" customWidth="1"/>
    <col min="12116" max="12288" width="9" style="199"/>
    <col min="12289" max="12290" width="2.36328125" style="199" customWidth="1"/>
    <col min="12291" max="12371" width="1.6328125" style="199" customWidth="1"/>
    <col min="12372" max="12544" width="9" style="199"/>
    <col min="12545" max="12546" width="2.36328125" style="199" customWidth="1"/>
    <col min="12547" max="12627" width="1.6328125" style="199" customWidth="1"/>
    <col min="12628" max="12800" width="9" style="199"/>
    <col min="12801" max="12802" width="2.36328125" style="199" customWidth="1"/>
    <col min="12803" max="12883" width="1.6328125" style="199" customWidth="1"/>
    <col min="12884" max="13056" width="9" style="199"/>
    <col min="13057" max="13058" width="2.36328125" style="199" customWidth="1"/>
    <col min="13059" max="13139" width="1.6328125" style="199" customWidth="1"/>
    <col min="13140" max="13312" width="9" style="199"/>
    <col min="13313" max="13314" width="2.36328125" style="199" customWidth="1"/>
    <col min="13315" max="13395" width="1.6328125" style="199" customWidth="1"/>
    <col min="13396" max="13568" width="9" style="199"/>
    <col min="13569" max="13570" width="2.36328125" style="199" customWidth="1"/>
    <col min="13571" max="13651" width="1.6328125" style="199" customWidth="1"/>
    <col min="13652" max="13824" width="9" style="199"/>
    <col min="13825" max="13826" width="2.36328125" style="199" customWidth="1"/>
    <col min="13827" max="13907" width="1.6328125" style="199" customWidth="1"/>
    <col min="13908" max="14080" width="9" style="199"/>
    <col min="14081" max="14082" width="2.36328125" style="199" customWidth="1"/>
    <col min="14083" max="14163" width="1.6328125" style="199" customWidth="1"/>
    <col min="14164" max="14336" width="9" style="199"/>
    <col min="14337" max="14338" width="2.36328125" style="199" customWidth="1"/>
    <col min="14339" max="14419" width="1.6328125" style="199" customWidth="1"/>
    <col min="14420" max="14592" width="9" style="199"/>
    <col min="14593" max="14594" width="2.36328125" style="199" customWidth="1"/>
    <col min="14595" max="14675" width="1.6328125" style="199" customWidth="1"/>
    <col min="14676" max="14848" width="9" style="199"/>
    <col min="14849" max="14850" width="2.36328125" style="199" customWidth="1"/>
    <col min="14851" max="14931" width="1.6328125" style="199" customWidth="1"/>
    <col min="14932" max="15104" width="9" style="199"/>
    <col min="15105" max="15106" width="2.36328125" style="199" customWidth="1"/>
    <col min="15107" max="15187" width="1.6328125" style="199" customWidth="1"/>
    <col min="15188" max="15360" width="9" style="199"/>
    <col min="15361" max="15362" width="2.36328125" style="199" customWidth="1"/>
    <col min="15363" max="15443" width="1.6328125" style="199" customWidth="1"/>
    <col min="15444" max="15616" width="9" style="199"/>
    <col min="15617" max="15618" width="2.36328125" style="199" customWidth="1"/>
    <col min="15619" max="15699" width="1.6328125" style="199" customWidth="1"/>
    <col min="15700" max="15872" width="9" style="199"/>
    <col min="15873" max="15874" width="2.36328125" style="199" customWidth="1"/>
    <col min="15875" max="15955" width="1.6328125" style="199" customWidth="1"/>
    <col min="15956" max="16128" width="9" style="199"/>
    <col min="16129" max="16130" width="2.36328125" style="199" customWidth="1"/>
    <col min="16131" max="16211" width="1.6328125" style="199" customWidth="1"/>
    <col min="16212" max="16384" width="9" style="199"/>
  </cols>
  <sheetData>
    <row r="1" spans="1:83" ht="13.5" customHeight="1">
      <c r="A1" s="2112" t="s">
        <v>6731</v>
      </c>
      <c r="C1" s="199" t="s">
        <v>6732</v>
      </c>
    </row>
    <row r="2" spans="1:83">
      <c r="A2" s="2113"/>
    </row>
    <row r="3" spans="1:83">
      <c r="A3" s="2113"/>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9"/>
    </row>
    <row r="4" spans="1:83" ht="21">
      <c r="A4" s="2113"/>
      <c r="C4" s="2088" t="s">
        <v>6733</v>
      </c>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89"/>
      <c r="BU4" s="2089"/>
      <c r="BV4" s="2089"/>
      <c r="BW4" s="2089"/>
      <c r="BX4" s="2089"/>
      <c r="BY4" s="2089"/>
      <c r="BZ4" s="2089"/>
      <c r="CA4" s="2089"/>
      <c r="CB4" s="2089"/>
      <c r="CC4" s="2089"/>
      <c r="CD4" s="2089"/>
      <c r="CE4" s="2090"/>
    </row>
    <row r="5" spans="1:83">
      <c r="A5" s="2113"/>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482"/>
    </row>
    <row r="6" spans="1:83">
      <c r="A6" s="2113"/>
      <c r="C6" s="480"/>
      <c r="D6" s="209"/>
      <c r="F6" s="209"/>
      <c r="G6" s="209"/>
      <c r="I6" s="465"/>
      <c r="J6" s="1659" t="s">
        <v>6677</v>
      </c>
      <c r="K6" s="1659"/>
      <c r="L6" s="1659"/>
      <c r="M6" s="1659"/>
      <c r="N6" s="1659"/>
      <c r="O6" s="1659"/>
      <c r="P6" s="1659"/>
      <c r="Q6" s="1659"/>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P6" s="209"/>
      <c r="AR6" s="856"/>
      <c r="AT6" s="2087" t="s">
        <v>6704</v>
      </c>
      <c r="AU6" s="2087"/>
      <c r="AV6" s="2087"/>
      <c r="AW6" s="2087"/>
      <c r="AX6" s="2087"/>
      <c r="AY6" s="2087"/>
      <c r="AZ6" s="2087"/>
      <c r="BA6" s="2087"/>
      <c r="BB6" s="2086"/>
      <c r="BC6" s="2086"/>
      <c r="BD6" s="2086"/>
      <c r="BE6" s="2086"/>
      <c r="BF6" s="2086"/>
      <c r="BG6" s="2086"/>
      <c r="BH6" s="2086"/>
      <c r="BI6" s="2086"/>
      <c r="BJ6" s="2086"/>
      <c r="BK6" s="2086"/>
      <c r="BL6" s="2086"/>
      <c r="BM6" s="2086"/>
      <c r="BN6" s="2086"/>
      <c r="BO6" s="2086"/>
      <c r="BP6" s="2086"/>
      <c r="BQ6" s="2086"/>
      <c r="BR6" s="2086"/>
      <c r="BS6" s="2086"/>
      <c r="BT6" s="2086"/>
      <c r="BU6" s="2086"/>
      <c r="BV6" s="2086"/>
      <c r="BW6" s="2086"/>
      <c r="BX6" s="2086"/>
      <c r="BY6" s="209"/>
      <c r="BZ6" s="209"/>
      <c r="CA6" s="209"/>
      <c r="CB6" s="209"/>
      <c r="CC6" s="209"/>
      <c r="CD6" s="209"/>
      <c r="CE6" s="482"/>
    </row>
    <row r="7" spans="1:83">
      <c r="A7" s="2113"/>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482"/>
    </row>
    <row r="8" spans="1:83">
      <c r="A8" s="2113"/>
      <c r="C8" s="480"/>
      <c r="D8" s="209"/>
      <c r="F8" s="209"/>
      <c r="G8" s="209"/>
      <c r="I8" s="465"/>
      <c r="J8" s="1659" t="s">
        <v>6734</v>
      </c>
      <c r="K8" s="1659"/>
      <c r="L8" s="1659"/>
      <c r="M8" s="1659"/>
      <c r="N8" s="1659"/>
      <c r="O8" s="1659"/>
      <c r="P8" s="1659"/>
      <c r="Q8" s="1659"/>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P8" s="209"/>
      <c r="AR8" s="465"/>
      <c r="AS8" s="465"/>
      <c r="AT8" s="1659" t="s">
        <v>6706</v>
      </c>
      <c r="AU8" s="1659"/>
      <c r="AV8" s="1659"/>
      <c r="AW8" s="1659"/>
      <c r="AX8" s="1659"/>
      <c r="AY8" s="1659"/>
      <c r="AZ8" s="1659"/>
      <c r="BA8" s="1659"/>
      <c r="BB8" s="2086"/>
      <c r="BC8" s="2086"/>
      <c r="BD8" s="2086"/>
      <c r="BE8" s="2086"/>
      <c r="BF8" s="2086"/>
      <c r="BG8" s="2086"/>
      <c r="BH8" s="2086"/>
      <c r="BI8" s="2086"/>
      <c r="BJ8" s="2086"/>
      <c r="BK8" s="2086"/>
      <c r="BL8" s="2086"/>
      <c r="BM8" s="2086"/>
      <c r="BN8" s="2086"/>
      <c r="BO8" s="2086"/>
      <c r="BP8" s="2086"/>
      <c r="BQ8" s="2086"/>
      <c r="BR8" s="2086"/>
      <c r="BS8" s="2086"/>
      <c r="BT8" s="2086"/>
      <c r="BU8" s="2086"/>
      <c r="BV8" s="2086"/>
      <c r="BW8" s="2086"/>
      <c r="BX8" s="2086"/>
      <c r="BY8" s="209"/>
      <c r="BZ8" s="209"/>
      <c r="CA8" s="209"/>
      <c r="CB8" s="209"/>
      <c r="CC8" s="209"/>
      <c r="CD8" s="209"/>
      <c r="CE8" s="482"/>
    </row>
    <row r="9" spans="1:83">
      <c r="A9" s="2113"/>
      <c r="C9" s="480"/>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482"/>
    </row>
    <row r="10" spans="1:83">
      <c r="A10" s="2113"/>
      <c r="C10" s="480"/>
      <c r="D10" s="2121" t="s">
        <v>6735</v>
      </c>
      <c r="E10" s="2122"/>
      <c r="F10" s="2122"/>
      <c r="G10" s="2122"/>
      <c r="H10" s="2122"/>
      <c r="I10" s="2122"/>
      <c r="J10" s="2122"/>
      <c r="K10" s="2122"/>
      <c r="L10" s="2122"/>
      <c r="M10" s="2122"/>
      <c r="N10" s="2122"/>
      <c r="O10" s="2114" t="s">
        <v>6736</v>
      </c>
      <c r="P10" s="2115"/>
      <c r="Q10" s="2115"/>
      <c r="R10" s="2116"/>
      <c r="S10" s="2114" t="s">
        <v>6736</v>
      </c>
      <c r="T10" s="2115"/>
      <c r="U10" s="2115"/>
      <c r="V10" s="2116"/>
      <c r="W10" s="2114" t="s">
        <v>6736</v>
      </c>
      <c r="X10" s="2115"/>
      <c r="Y10" s="2115"/>
      <c r="Z10" s="2116"/>
      <c r="AA10" s="2114" t="s">
        <v>6736</v>
      </c>
      <c r="AB10" s="2115"/>
      <c r="AC10" s="2115"/>
      <c r="AD10" s="2116"/>
      <c r="AE10" s="2114" t="s">
        <v>6736</v>
      </c>
      <c r="AF10" s="2115"/>
      <c r="AG10" s="2115"/>
      <c r="AH10" s="2116"/>
      <c r="AI10" s="2114" t="s">
        <v>6736</v>
      </c>
      <c r="AJ10" s="2115"/>
      <c r="AK10" s="2115"/>
      <c r="AL10" s="2116"/>
      <c r="AM10" s="2114" t="s">
        <v>6736</v>
      </c>
      <c r="AN10" s="2115"/>
      <c r="AO10" s="2115"/>
      <c r="AP10" s="2116"/>
      <c r="AQ10" s="2114" t="s">
        <v>6736</v>
      </c>
      <c r="AR10" s="2115"/>
      <c r="AS10" s="2115"/>
      <c r="AT10" s="2116"/>
      <c r="AU10" s="2114" t="s">
        <v>6736</v>
      </c>
      <c r="AV10" s="2115"/>
      <c r="AW10" s="2115"/>
      <c r="AX10" s="2116"/>
      <c r="AY10" s="2114" t="s">
        <v>6736</v>
      </c>
      <c r="AZ10" s="2115"/>
      <c r="BA10" s="2115"/>
      <c r="BB10" s="2116"/>
      <c r="BC10" s="2114" t="s">
        <v>6736</v>
      </c>
      <c r="BD10" s="2115"/>
      <c r="BE10" s="2115"/>
      <c r="BF10" s="2116"/>
      <c r="BG10" s="2114" t="s">
        <v>6736</v>
      </c>
      <c r="BH10" s="2115"/>
      <c r="BI10" s="2115"/>
      <c r="BJ10" s="2116"/>
      <c r="BK10" s="2114" t="s">
        <v>6736</v>
      </c>
      <c r="BL10" s="2115"/>
      <c r="BM10" s="2115"/>
      <c r="BN10" s="2116"/>
      <c r="BO10" s="2114" t="s">
        <v>6736</v>
      </c>
      <c r="BP10" s="2115"/>
      <c r="BQ10" s="2115"/>
      <c r="BR10" s="2116"/>
      <c r="BS10" s="2114" t="s">
        <v>6736</v>
      </c>
      <c r="BT10" s="2115"/>
      <c r="BU10" s="2115"/>
      <c r="BV10" s="2116"/>
      <c r="BW10" s="2114" t="s">
        <v>6736</v>
      </c>
      <c r="BX10" s="2115"/>
      <c r="BY10" s="2115"/>
      <c r="BZ10" s="2116"/>
      <c r="CA10" s="2114" t="s">
        <v>6736</v>
      </c>
      <c r="CB10" s="2115"/>
      <c r="CC10" s="2115"/>
      <c r="CD10" s="2117"/>
      <c r="CE10" s="482"/>
    </row>
    <row r="11" spans="1:83">
      <c r="A11" s="2113"/>
      <c r="C11" s="480"/>
      <c r="D11" s="480"/>
      <c r="E11" s="209"/>
      <c r="F11" s="209"/>
      <c r="G11" s="209"/>
      <c r="H11" s="209"/>
      <c r="I11" s="209"/>
      <c r="J11" s="209"/>
      <c r="K11" s="209"/>
      <c r="L11" s="209"/>
      <c r="M11" s="209"/>
      <c r="N11" s="209"/>
      <c r="O11" s="2118"/>
      <c r="P11" s="2119"/>
      <c r="Q11" s="2119"/>
      <c r="R11" s="2120"/>
      <c r="S11" s="2118"/>
      <c r="T11" s="2119"/>
      <c r="U11" s="2119"/>
      <c r="V11" s="2120"/>
      <c r="W11" s="2118"/>
      <c r="X11" s="2119"/>
      <c r="Y11" s="2119"/>
      <c r="Z11" s="2120"/>
      <c r="AA11" s="2118"/>
      <c r="AB11" s="2119"/>
      <c r="AC11" s="2119"/>
      <c r="AD11" s="2120"/>
      <c r="AE11" s="2118"/>
      <c r="AF11" s="2119"/>
      <c r="AG11" s="2119"/>
      <c r="AH11" s="2120"/>
      <c r="AI11" s="2118"/>
      <c r="AJ11" s="2119"/>
      <c r="AK11" s="2119"/>
      <c r="AL11" s="2120"/>
      <c r="AM11" s="2118"/>
      <c r="AN11" s="2119"/>
      <c r="AO11" s="2119"/>
      <c r="AP11" s="2120"/>
      <c r="AQ11" s="2118"/>
      <c r="AR11" s="2119"/>
      <c r="AS11" s="2119"/>
      <c r="AT11" s="2120"/>
      <c r="AU11" s="2118"/>
      <c r="AV11" s="2119"/>
      <c r="AW11" s="2119"/>
      <c r="AX11" s="2120"/>
      <c r="AY11" s="2118"/>
      <c r="AZ11" s="2119"/>
      <c r="BA11" s="2119"/>
      <c r="BB11" s="2120"/>
      <c r="BC11" s="2118"/>
      <c r="BD11" s="2119"/>
      <c r="BE11" s="2119"/>
      <c r="BF11" s="2120"/>
      <c r="BG11" s="2118"/>
      <c r="BH11" s="2119"/>
      <c r="BI11" s="2119"/>
      <c r="BJ11" s="2120"/>
      <c r="BK11" s="2118"/>
      <c r="BL11" s="2119"/>
      <c r="BM11" s="2119"/>
      <c r="BN11" s="2120"/>
      <c r="BO11" s="2118"/>
      <c r="BP11" s="2119"/>
      <c r="BQ11" s="2119"/>
      <c r="BR11" s="2120"/>
      <c r="BS11" s="2118"/>
      <c r="BT11" s="2119"/>
      <c r="BU11" s="2119"/>
      <c r="BV11" s="2120"/>
      <c r="BW11" s="2118"/>
      <c r="BX11" s="2119"/>
      <c r="BY11" s="2119"/>
      <c r="BZ11" s="2120"/>
      <c r="CA11" s="2118"/>
      <c r="CB11" s="2119"/>
      <c r="CC11" s="2119"/>
      <c r="CD11" s="2123"/>
      <c r="CE11" s="482"/>
    </row>
    <row r="12" spans="1:83">
      <c r="A12" s="2113"/>
      <c r="C12" s="480"/>
      <c r="D12" s="480"/>
      <c r="E12" s="209"/>
      <c r="F12" s="209"/>
      <c r="G12" s="209"/>
      <c r="H12" s="209"/>
      <c r="I12" s="209"/>
      <c r="J12" s="209"/>
      <c r="K12" s="209"/>
      <c r="L12" s="209"/>
      <c r="M12" s="209"/>
      <c r="N12" s="209"/>
      <c r="O12" s="2124"/>
      <c r="P12" s="2125"/>
      <c r="Q12" s="2125"/>
      <c r="R12" s="2126"/>
      <c r="S12" s="2124"/>
      <c r="T12" s="2125"/>
      <c r="U12" s="2125"/>
      <c r="V12" s="2126"/>
      <c r="W12" s="2124"/>
      <c r="X12" s="2125"/>
      <c r="Y12" s="2125"/>
      <c r="Z12" s="2126"/>
      <c r="AA12" s="2124"/>
      <c r="AB12" s="2125"/>
      <c r="AC12" s="2125"/>
      <c r="AD12" s="2126"/>
      <c r="AE12" s="2124"/>
      <c r="AF12" s="2125"/>
      <c r="AG12" s="2125"/>
      <c r="AH12" s="2126"/>
      <c r="AI12" s="2124"/>
      <c r="AJ12" s="2125"/>
      <c r="AK12" s="2125"/>
      <c r="AL12" s="2126"/>
      <c r="AM12" s="2124"/>
      <c r="AN12" s="2125"/>
      <c r="AO12" s="2125"/>
      <c r="AP12" s="2126"/>
      <c r="AQ12" s="2124"/>
      <c r="AR12" s="2125"/>
      <c r="AS12" s="2125"/>
      <c r="AT12" s="2126"/>
      <c r="AU12" s="2124"/>
      <c r="AV12" s="2125"/>
      <c r="AW12" s="2125"/>
      <c r="AX12" s="2126"/>
      <c r="AY12" s="2124"/>
      <c r="AZ12" s="2125"/>
      <c r="BA12" s="2125"/>
      <c r="BB12" s="2126"/>
      <c r="BC12" s="2124"/>
      <c r="BD12" s="2125"/>
      <c r="BE12" s="2125"/>
      <c r="BF12" s="2126"/>
      <c r="BG12" s="2124"/>
      <c r="BH12" s="2125"/>
      <c r="BI12" s="2125"/>
      <c r="BJ12" s="2126"/>
      <c r="BK12" s="2124"/>
      <c r="BL12" s="2125"/>
      <c r="BM12" s="2125"/>
      <c r="BN12" s="2126"/>
      <c r="BO12" s="2124"/>
      <c r="BP12" s="2125"/>
      <c r="BQ12" s="2125"/>
      <c r="BR12" s="2126"/>
      <c r="BS12" s="2124"/>
      <c r="BT12" s="2125"/>
      <c r="BU12" s="2125"/>
      <c r="BV12" s="2126"/>
      <c r="BW12" s="2124"/>
      <c r="BX12" s="2125"/>
      <c r="BY12" s="2125"/>
      <c r="BZ12" s="2126"/>
      <c r="CA12" s="2124"/>
      <c r="CB12" s="2125"/>
      <c r="CC12" s="2125"/>
      <c r="CD12" s="2127"/>
      <c r="CE12" s="482"/>
    </row>
    <row r="13" spans="1:83">
      <c r="A13" s="2113"/>
      <c r="C13" s="480"/>
      <c r="D13" s="480"/>
      <c r="E13" s="209"/>
      <c r="F13" s="209"/>
      <c r="G13" s="209"/>
      <c r="H13" s="209"/>
      <c r="I13" s="209"/>
      <c r="J13" s="209"/>
      <c r="K13" s="209"/>
      <c r="L13" s="209"/>
      <c r="M13" s="209"/>
      <c r="N13" s="209"/>
      <c r="O13" s="2124"/>
      <c r="P13" s="2125"/>
      <c r="Q13" s="2125"/>
      <c r="R13" s="2126"/>
      <c r="S13" s="2124"/>
      <c r="T13" s="2125"/>
      <c r="U13" s="2125"/>
      <c r="V13" s="2126"/>
      <c r="W13" s="2124"/>
      <c r="X13" s="2125"/>
      <c r="Y13" s="2125"/>
      <c r="Z13" s="2126"/>
      <c r="AA13" s="2124"/>
      <c r="AB13" s="2125"/>
      <c r="AC13" s="2125"/>
      <c r="AD13" s="2126"/>
      <c r="AE13" s="2124"/>
      <c r="AF13" s="2125"/>
      <c r="AG13" s="2125"/>
      <c r="AH13" s="2126"/>
      <c r="AI13" s="2124"/>
      <c r="AJ13" s="2125"/>
      <c r="AK13" s="2125"/>
      <c r="AL13" s="2126"/>
      <c r="AM13" s="2124"/>
      <c r="AN13" s="2125"/>
      <c r="AO13" s="2125"/>
      <c r="AP13" s="2126"/>
      <c r="AQ13" s="2124"/>
      <c r="AR13" s="2125"/>
      <c r="AS13" s="2125"/>
      <c r="AT13" s="2126"/>
      <c r="AU13" s="2124"/>
      <c r="AV13" s="2125"/>
      <c r="AW13" s="2125"/>
      <c r="AX13" s="2126"/>
      <c r="AY13" s="2124"/>
      <c r="AZ13" s="2125"/>
      <c r="BA13" s="2125"/>
      <c r="BB13" s="2126"/>
      <c r="BC13" s="2124"/>
      <c r="BD13" s="2125"/>
      <c r="BE13" s="2125"/>
      <c r="BF13" s="2126"/>
      <c r="BG13" s="2124"/>
      <c r="BH13" s="2125"/>
      <c r="BI13" s="2125"/>
      <c r="BJ13" s="2126"/>
      <c r="BK13" s="2124"/>
      <c r="BL13" s="2125"/>
      <c r="BM13" s="2125"/>
      <c r="BN13" s="2126"/>
      <c r="BO13" s="2124"/>
      <c r="BP13" s="2125"/>
      <c r="BQ13" s="2125"/>
      <c r="BR13" s="2126"/>
      <c r="BS13" s="2124"/>
      <c r="BT13" s="2125"/>
      <c r="BU13" s="2125"/>
      <c r="BV13" s="2126"/>
      <c r="BW13" s="2124"/>
      <c r="BX13" s="2125"/>
      <c r="BY13" s="2125"/>
      <c r="BZ13" s="2126"/>
      <c r="CA13" s="2124"/>
      <c r="CB13" s="2125"/>
      <c r="CC13" s="2125"/>
      <c r="CD13" s="2127"/>
      <c r="CE13" s="482"/>
    </row>
    <row r="14" spans="1:83">
      <c r="A14" s="2113"/>
      <c r="C14" s="480"/>
      <c r="D14" s="480"/>
      <c r="E14" s="209"/>
      <c r="F14" s="209"/>
      <c r="G14" s="209"/>
      <c r="H14" s="209"/>
      <c r="I14" s="209"/>
      <c r="J14" s="209"/>
      <c r="K14" s="209"/>
      <c r="L14" s="209"/>
      <c r="M14" s="209"/>
      <c r="N14" s="209"/>
      <c r="O14" s="2124"/>
      <c r="P14" s="2125"/>
      <c r="Q14" s="2125"/>
      <c r="R14" s="2126"/>
      <c r="S14" s="2124"/>
      <c r="T14" s="2125"/>
      <c r="U14" s="2125"/>
      <c r="V14" s="2126"/>
      <c r="W14" s="2124"/>
      <c r="X14" s="2125"/>
      <c r="Y14" s="2125"/>
      <c r="Z14" s="2126"/>
      <c r="AA14" s="2124"/>
      <c r="AB14" s="2125"/>
      <c r="AC14" s="2125"/>
      <c r="AD14" s="2126"/>
      <c r="AE14" s="2124"/>
      <c r="AF14" s="2125"/>
      <c r="AG14" s="2125"/>
      <c r="AH14" s="2126"/>
      <c r="AI14" s="2124"/>
      <c r="AJ14" s="2125"/>
      <c r="AK14" s="2125"/>
      <c r="AL14" s="2126"/>
      <c r="AM14" s="2124"/>
      <c r="AN14" s="2125"/>
      <c r="AO14" s="2125"/>
      <c r="AP14" s="2126"/>
      <c r="AQ14" s="2124"/>
      <c r="AR14" s="2125"/>
      <c r="AS14" s="2125"/>
      <c r="AT14" s="2126"/>
      <c r="AU14" s="2124"/>
      <c r="AV14" s="2125"/>
      <c r="AW14" s="2125"/>
      <c r="AX14" s="2126"/>
      <c r="AY14" s="2124"/>
      <c r="AZ14" s="2125"/>
      <c r="BA14" s="2125"/>
      <c r="BB14" s="2126"/>
      <c r="BC14" s="2124"/>
      <c r="BD14" s="2125"/>
      <c r="BE14" s="2125"/>
      <c r="BF14" s="2126"/>
      <c r="BG14" s="2124"/>
      <c r="BH14" s="2125"/>
      <c r="BI14" s="2125"/>
      <c r="BJ14" s="2126"/>
      <c r="BK14" s="2124"/>
      <c r="BL14" s="2125"/>
      <c r="BM14" s="2125"/>
      <c r="BN14" s="2126"/>
      <c r="BO14" s="2124"/>
      <c r="BP14" s="2125"/>
      <c r="BQ14" s="2125"/>
      <c r="BR14" s="2126"/>
      <c r="BS14" s="2124"/>
      <c r="BT14" s="2125"/>
      <c r="BU14" s="2125"/>
      <c r="BV14" s="2126"/>
      <c r="BW14" s="2124"/>
      <c r="BX14" s="2125"/>
      <c r="BY14" s="2125"/>
      <c r="BZ14" s="2126"/>
      <c r="CA14" s="2124"/>
      <c r="CB14" s="2125"/>
      <c r="CC14" s="2125"/>
      <c r="CD14" s="2127"/>
      <c r="CE14" s="482"/>
    </row>
    <row r="15" spans="1:83">
      <c r="A15" s="2113"/>
      <c r="C15" s="480"/>
      <c r="D15" s="480"/>
      <c r="E15" s="209"/>
      <c r="F15" s="209"/>
      <c r="G15" s="209"/>
      <c r="H15" s="209"/>
      <c r="I15" s="209"/>
      <c r="J15" s="209"/>
      <c r="K15" s="209"/>
      <c r="L15" s="209"/>
      <c r="M15" s="209"/>
      <c r="N15" s="209"/>
      <c r="O15" s="2124"/>
      <c r="P15" s="2125"/>
      <c r="Q15" s="2125"/>
      <c r="R15" s="2126"/>
      <c r="S15" s="2124"/>
      <c r="T15" s="2125"/>
      <c r="U15" s="2125"/>
      <c r="V15" s="2126"/>
      <c r="W15" s="2124"/>
      <c r="X15" s="2125"/>
      <c r="Y15" s="2125"/>
      <c r="Z15" s="2126"/>
      <c r="AA15" s="2124"/>
      <c r="AB15" s="2125"/>
      <c r="AC15" s="2125"/>
      <c r="AD15" s="2126"/>
      <c r="AE15" s="2124"/>
      <c r="AF15" s="2125"/>
      <c r="AG15" s="2125"/>
      <c r="AH15" s="2126"/>
      <c r="AI15" s="2124"/>
      <c r="AJ15" s="2125"/>
      <c r="AK15" s="2125"/>
      <c r="AL15" s="2126"/>
      <c r="AM15" s="2124"/>
      <c r="AN15" s="2125"/>
      <c r="AO15" s="2125"/>
      <c r="AP15" s="2126"/>
      <c r="AQ15" s="2124"/>
      <c r="AR15" s="2125"/>
      <c r="AS15" s="2125"/>
      <c r="AT15" s="2126"/>
      <c r="AU15" s="2124"/>
      <c r="AV15" s="2125"/>
      <c r="AW15" s="2125"/>
      <c r="AX15" s="2126"/>
      <c r="AY15" s="2124"/>
      <c r="AZ15" s="2125"/>
      <c r="BA15" s="2125"/>
      <c r="BB15" s="2126"/>
      <c r="BC15" s="2124"/>
      <c r="BD15" s="2125"/>
      <c r="BE15" s="2125"/>
      <c r="BF15" s="2126"/>
      <c r="BG15" s="2124"/>
      <c r="BH15" s="2125"/>
      <c r="BI15" s="2125"/>
      <c r="BJ15" s="2126"/>
      <c r="BK15" s="2124"/>
      <c r="BL15" s="2125"/>
      <c r="BM15" s="2125"/>
      <c r="BN15" s="2126"/>
      <c r="BO15" s="2124"/>
      <c r="BP15" s="2125"/>
      <c r="BQ15" s="2125"/>
      <c r="BR15" s="2126"/>
      <c r="BS15" s="2124"/>
      <c r="BT15" s="2125"/>
      <c r="BU15" s="2125"/>
      <c r="BV15" s="2126"/>
      <c r="BW15" s="2124"/>
      <c r="BX15" s="2125"/>
      <c r="BY15" s="2125"/>
      <c r="BZ15" s="2126"/>
      <c r="CA15" s="2124"/>
      <c r="CB15" s="2125"/>
      <c r="CC15" s="2125"/>
      <c r="CD15" s="2127"/>
      <c r="CE15" s="482"/>
    </row>
    <row r="16" spans="1:83">
      <c r="A16" s="2113"/>
      <c r="C16" s="480"/>
      <c r="D16" s="480"/>
      <c r="E16" s="209"/>
      <c r="F16" s="209"/>
      <c r="G16" s="209"/>
      <c r="H16" s="209"/>
      <c r="I16" s="209"/>
      <c r="J16" s="209"/>
      <c r="K16" s="209"/>
      <c r="L16" s="209"/>
      <c r="M16" s="209"/>
      <c r="N16" s="209"/>
      <c r="O16" s="2124"/>
      <c r="P16" s="2125"/>
      <c r="Q16" s="2125"/>
      <c r="R16" s="2126"/>
      <c r="S16" s="2124"/>
      <c r="T16" s="2125"/>
      <c r="U16" s="2125"/>
      <c r="V16" s="2126"/>
      <c r="W16" s="2124"/>
      <c r="X16" s="2125"/>
      <c r="Y16" s="2125"/>
      <c r="Z16" s="2126"/>
      <c r="AA16" s="2124"/>
      <c r="AB16" s="2125"/>
      <c r="AC16" s="2125"/>
      <c r="AD16" s="2126"/>
      <c r="AE16" s="2124"/>
      <c r="AF16" s="2125"/>
      <c r="AG16" s="2125"/>
      <c r="AH16" s="2126"/>
      <c r="AI16" s="2124"/>
      <c r="AJ16" s="2125"/>
      <c r="AK16" s="2125"/>
      <c r="AL16" s="2126"/>
      <c r="AM16" s="2124"/>
      <c r="AN16" s="2125"/>
      <c r="AO16" s="2125"/>
      <c r="AP16" s="2126"/>
      <c r="AQ16" s="2124"/>
      <c r="AR16" s="2125"/>
      <c r="AS16" s="2125"/>
      <c r="AT16" s="2126"/>
      <c r="AU16" s="2124"/>
      <c r="AV16" s="2125"/>
      <c r="AW16" s="2125"/>
      <c r="AX16" s="2126"/>
      <c r="AY16" s="2124"/>
      <c r="AZ16" s="2125"/>
      <c r="BA16" s="2125"/>
      <c r="BB16" s="2126"/>
      <c r="BC16" s="2124"/>
      <c r="BD16" s="2125"/>
      <c r="BE16" s="2125"/>
      <c r="BF16" s="2126"/>
      <c r="BG16" s="2124"/>
      <c r="BH16" s="2125"/>
      <c r="BI16" s="2125"/>
      <c r="BJ16" s="2126"/>
      <c r="BK16" s="2124"/>
      <c r="BL16" s="2125"/>
      <c r="BM16" s="2125"/>
      <c r="BN16" s="2126"/>
      <c r="BO16" s="2124"/>
      <c r="BP16" s="2125"/>
      <c r="BQ16" s="2125"/>
      <c r="BR16" s="2126"/>
      <c r="BS16" s="2124"/>
      <c r="BT16" s="2125"/>
      <c r="BU16" s="2125"/>
      <c r="BV16" s="2126"/>
      <c r="BW16" s="2124"/>
      <c r="BX16" s="2125"/>
      <c r="BY16" s="2125"/>
      <c r="BZ16" s="2126"/>
      <c r="CA16" s="2124"/>
      <c r="CB16" s="2125"/>
      <c r="CC16" s="2125"/>
      <c r="CD16" s="2127"/>
      <c r="CE16" s="482"/>
    </row>
    <row r="17" spans="1:83">
      <c r="A17" s="2113"/>
      <c r="C17" s="480"/>
      <c r="D17" s="480"/>
      <c r="E17" s="209"/>
      <c r="F17" s="209"/>
      <c r="G17" s="209"/>
      <c r="H17" s="209"/>
      <c r="I17" s="209"/>
      <c r="J17" s="209"/>
      <c r="K17" s="209"/>
      <c r="L17" s="209"/>
      <c r="M17" s="209"/>
      <c r="N17" s="209"/>
      <c r="O17" s="2124"/>
      <c r="P17" s="2125"/>
      <c r="Q17" s="2125"/>
      <c r="R17" s="2126"/>
      <c r="S17" s="2124"/>
      <c r="T17" s="2125"/>
      <c r="U17" s="2125"/>
      <c r="V17" s="2126"/>
      <c r="W17" s="2124"/>
      <c r="X17" s="2125"/>
      <c r="Y17" s="2125"/>
      <c r="Z17" s="2126"/>
      <c r="AA17" s="2124"/>
      <c r="AB17" s="2125"/>
      <c r="AC17" s="2125"/>
      <c r="AD17" s="2126"/>
      <c r="AE17" s="2124"/>
      <c r="AF17" s="2125"/>
      <c r="AG17" s="2125"/>
      <c r="AH17" s="2126"/>
      <c r="AI17" s="2124"/>
      <c r="AJ17" s="2125"/>
      <c r="AK17" s="2125"/>
      <c r="AL17" s="2126"/>
      <c r="AM17" s="2124"/>
      <c r="AN17" s="2125"/>
      <c r="AO17" s="2125"/>
      <c r="AP17" s="2126"/>
      <c r="AQ17" s="2124"/>
      <c r="AR17" s="2125"/>
      <c r="AS17" s="2125"/>
      <c r="AT17" s="2126"/>
      <c r="AU17" s="2124"/>
      <c r="AV17" s="2125"/>
      <c r="AW17" s="2125"/>
      <c r="AX17" s="2126"/>
      <c r="AY17" s="2124"/>
      <c r="AZ17" s="2125"/>
      <c r="BA17" s="2125"/>
      <c r="BB17" s="2126"/>
      <c r="BC17" s="2124"/>
      <c r="BD17" s="2125"/>
      <c r="BE17" s="2125"/>
      <c r="BF17" s="2126"/>
      <c r="BG17" s="2124"/>
      <c r="BH17" s="2125"/>
      <c r="BI17" s="2125"/>
      <c r="BJ17" s="2126"/>
      <c r="BK17" s="2124"/>
      <c r="BL17" s="2125"/>
      <c r="BM17" s="2125"/>
      <c r="BN17" s="2126"/>
      <c r="BO17" s="2124"/>
      <c r="BP17" s="2125"/>
      <c r="BQ17" s="2125"/>
      <c r="BR17" s="2126"/>
      <c r="BS17" s="2124"/>
      <c r="BT17" s="2125"/>
      <c r="BU17" s="2125"/>
      <c r="BV17" s="2126"/>
      <c r="BW17" s="2124"/>
      <c r="BX17" s="2125"/>
      <c r="BY17" s="2125"/>
      <c r="BZ17" s="2126"/>
      <c r="CA17" s="2124"/>
      <c r="CB17" s="2125"/>
      <c r="CC17" s="2125"/>
      <c r="CD17" s="2127"/>
      <c r="CE17" s="482"/>
    </row>
    <row r="18" spans="1:83">
      <c r="A18" s="2113"/>
      <c r="C18" s="480"/>
      <c r="D18" s="480"/>
      <c r="E18" s="209"/>
      <c r="F18" s="209"/>
      <c r="G18" s="209"/>
      <c r="H18" s="209"/>
      <c r="I18" s="209"/>
      <c r="J18" s="209"/>
      <c r="K18" s="209"/>
      <c r="L18" s="209"/>
      <c r="M18" s="209"/>
      <c r="N18" s="209"/>
      <c r="O18" s="2124"/>
      <c r="P18" s="2125"/>
      <c r="Q18" s="2125"/>
      <c r="R18" s="2126"/>
      <c r="S18" s="2124"/>
      <c r="T18" s="2125"/>
      <c r="U18" s="2125"/>
      <c r="V18" s="2126"/>
      <c r="W18" s="2124"/>
      <c r="X18" s="2125"/>
      <c r="Y18" s="2125"/>
      <c r="Z18" s="2126"/>
      <c r="AA18" s="2124"/>
      <c r="AB18" s="2125"/>
      <c r="AC18" s="2125"/>
      <c r="AD18" s="2126"/>
      <c r="AE18" s="2124"/>
      <c r="AF18" s="2125"/>
      <c r="AG18" s="2125"/>
      <c r="AH18" s="2126"/>
      <c r="AI18" s="2124"/>
      <c r="AJ18" s="2125"/>
      <c r="AK18" s="2125"/>
      <c r="AL18" s="2126"/>
      <c r="AM18" s="2124"/>
      <c r="AN18" s="2125"/>
      <c r="AO18" s="2125"/>
      <c r="AP18" s="2126"/>
      <c r="AQ18" s="2124"/>
      <c r="AR18" s="2125"/>
      <c r="AS18" s="2125"/>
      <c r="AT18" s="2126"/>
      <c r="AU18" s="2124"/>
      <c r="AV18" s="2125"/>
      <c r="AW18" s="2125"/>
      <c r="AX18" s="2126"/>
      <c r="AY18" s="2124"/>
      <c r="AZ18" s="2125"/>
      <c r="BA18" s="2125"/>
      <c r="BB18" s="2126"/>
      <c r="BC18" s="2124"/>
      <c r="BD18" s="2125"/>
      <c r="BE18" s="2125"/>
      <c r="BF18" s="2126"/>
      <c r="BG18" s="2124"/>
      <c r="BH18" s="2125"/>
      <c r="BI18" s="2125"/>
      <c r="BJ18" s="2126"/>
      <c r="BK18" s="2124"/>
      <c r="BL18" s="2125"/>
      <c r="BM18" s="2125"/>
      <c r="BN18" s="2126"/>
      <c r="BO18" s="2124"/>
      <c r="BP18" s="2125"/>
      <c r="BQ18" s="2125"/>
      <c r="BR18" s="2126"/>
      <c r="BS18" s="2124"/>
      <c r="BT18" s="2125"/>
      <c r="BU18" s="2125"/>
      <c r="BV18" s="2126"/>
      <c r="BW18" s="2124"/>
      <c r="BX18" s="2125"/>
      <c r="BY18" s="2125"/>
      <c r="BZ18" s="2126"/>
      <c r="CA18" s="2124"/>
      <c r="CB18" s="2125"/>
      <c r="CC18" s="2125"/>
      <c r="CD18" s="2127"/>
      <c r="CE18" s="482"/>
    </row>
    <row r="19" spans="1:83">
      <c r="A19" s="2113"/>
      <c r="C19" s="480"/>
      <c r="D19" s="480"/>
      <c r="E19" s="209" t="s">
        <v>6737</v>
      </c>
      <c r="F19" s="209"/>
      <c r="G19" s="209"/>
      <c r="H19" s="209"/>
      <c r="I19" s="209"/>
      <c r="J19" s="209"/>
      <c r="K19" s="209"/>
      <c r="L19" s="209"/>
      <c r="M19" s="209"/>
      <c r="N19" s="209"/>
      <c r="O19" s="2124"/>
      <c r="P19" s="2125"/>
      <c r="Q19" s="2125"/>
      <c r="R19" s="2126"/>
      <c r="S19" s="2124"/>
      <c r="T19" s="2125"/>
      <c r="U19" s="2125"/>
      <c r="V19" s="2126"/>
      <c r="W19" s="2124"/>
      <c r="X19" s="2125"/>
      <c r="Y19" s="2125"/>
      <c r="Z19" s="2126"/>
      <c r="AA19" s="2124"/>
      <c r="AB19" s="2125"/>
      <c r="AC19" s="2125"/>
      <c r="AD19" s="2126"/>
      <c r="AE19" s="2124"/>
      <c r="AF19" s="2125"/>
      <c r="AG19" s="2125"/>
      <c r="AH19" s="2126"/>
      <c r="AI19" s="2124"/>
      <c r="AJ19" s="2125"/>
      <c r="AK19" s="2125"/>
      <c r="AL19" s="2126"/>
      <c r="AM19" s="2124"/>
      <c r="AN19" s="2125"/>
      <c r="AO19" s="2125"/>
      <c r="AP19" s="2126"/>
      <c r="AQ19" s="2124"/>
      <c r="AR19" s="2125"/>
      <c r="AS19" s="2125"/>
      <c r="AT19" s="2126"/>
      <c r="AU19" s="2124"/>
      <c r="AV19" s="2125"/>
      <c r="AW19" s="2125"/>
      <c r="AX19" s="2126"/>
      <c r="AY19" s="2124"/>
      <c r="AZ19" s="2125"/>
      <c r="BA19" s="2125"/>
      <c r="BB19" s="2126"/>
      <c r="BC19" s="2124"/>
      <c r="BD19" s="2125"/>
      <c r="BE19" s="2125"/>
      <c r="BF19" s="2126"/>
      <c r="BG19" s="2124"/>
      <c r="BH19" s="2125"/>
      <c r="BI19" s="2125"/>
      <c r="BJ19" s="2126"/>
      <c r="BK19" s="2124"/>
      <c r="BL19" s="2125"/>
      <c r="BM19" s="2125"/>
      <c r="BN19" s="2126"/>
      <c r="BO19" s="2124"/>
      <c r="BP19" s="2125"/>
      <c r="BQ19" s="2125"/>
      <c r="BR19" s="2126"/>
      <c r="BS19" s="2124"/>
      <c r="BT19" s="2125"/>
      <c r="BU19" s="2125"/>
      <c r="BV19" s="2126"/>
      <c r="BW19" s="2124"/>
      <c r="BX19" s="2125"/>
      <c r="BY19" s="2125"/>
      <c r="BZ19" s="2126"/>
      <c r="CA19" s="2124"/>
      <c r="CB19" s="2125"/>
      <c r="CC19" s="2125"/>
      <c r="CD19" s="2127"/>
      <c r="CE19" s="482"/>
    </row>
    <row r="20" spans="1:83">
      <c r="A20" s="2113"/>
      <c r="C20" s="480"/>
      <c r="D20" s="480"/>
      <c r="E20" s="209"/>
      <c r="F20" s="209"/>
      <c r="G20" s="209"/>
      <c r="H20" s="209"/>
      <c r="I20" s="209"/>
      <c r="J20" s="209"/>
      <c r="K20" s="209"/>
      <c r="L20" s="209"/>
      <c r="M20" s="209"/>
      <c r="N20" s="209"/>
      <c r="O20" s="2124"/>
      <c r="P20" s="2125"/>
      <c r="Q20" s="2125"/>
      <c r="R20" s="2126"/>
      <c r="S20" s="2124"/>
      <c r="T20" s="2125"/>
      <c r="U20" s="2125"/>
      <c r="V20" s="2126"/>
      <c r="W20" s="2124"/>
      <c r="X20" s="2125"/>
      <c r="Y20" s="2125"/>
      <c r="Z20" s="2126"/>
      <c r="AA20" s="2124"/>
      <c r="AB20" s="2125"/>
      <c r="AC20" s="2125"/>
      <c r="AD20" s="2126"/>
      <c r="AE20" s="2124"/>
      <c r="AF20" s="2125"/>
      <c r="AG20" s="2125"/>
      <c r="AH20" s="2126"/>
      <c r="AI20" s="2124"/>
      <c r="AJ20" s="2125"/>
      <c r="AK20" s="2125"/>
      <c r="AL20" s="2126"/>
      <c r="AM20" s="2124"/>
      <c r="AN20" s="2125"/>
      <c r="AO20" s="2125"/>
      <c r="AP20" s="2126"/>
      <c r="AQ20" s="2124"/>
      <c r="AR20" s="2125"/>
      <c r="AS20" s="2125"/>
      <c r="AT20" s="2126"/>
      <c r="AU20" s="2124"/>
      <c r="AV20" s="2125"/>
      <c r="AW20" s="2125"/>
      <c r="AX20" s="2126"/>
      <c r="AY20" s="2124"/>
      <c r="AZ20" s="2125"/>
      <c r="BA20" s="2125"/>
      <c r="BB20" s="2126"/>
      <c r="BC20" s="2124"/>
      <c r="BD20" s="2125"/>
      <c r="BE20" s="2125"/>
      <c r="BF20" s="2126"/>
      <c r="BG20" s="2124"/>
      <c r="BH20" s="2125"/>
      <c r="BI20" s="2125"/>
      <c r="BJ20" s="2126"/>
      <c r="BK20" s="2124"/>
      <c r="BL20" s="2125"/>
      <c r="BM20" s="2125"/>
      <c r="BN20" s="2126"/>
      <c r="BO20" s="2124"/>
      <c r="BP20" s="2125"/>
      <c r="BQ20" s="2125"/>
      <c r="BR20" s="2126"/>
      <c r="BS20" s="2124"/>
      <c r="BT20" s="2125"/>
      <c r="BU20" s="2125"/>
      <c r="BV20" s="2126"/>
      <c r="BW20" s="2124"/>
      <c r="BX20" s="2125"/>
      <c r="BY20" s="2125"/>
      <c r="BZ20" s="2126"/>
      <c r="CA20" s="2124"/>
      <c r="CB20" s="2125"/>
      <c r="CC20" s="2125"/>
      <c r="CD20" s="2127"/>
      <c r="CE20" s="482"/>
    </row>
    <row r="21" spans="1:83">
      <c r="A21" s="2113"/>
      <c r="C21" s="480"/>
      <c r="D21" s="480"/>
      <c r="E21" s="209" t="s">
        <v>6738</v>
      </c>
      <c r="F21" s="209"/>
      <c r="G21" s="209"/>
      <c r="H21" s="209"/>
      <c r="I21" s="209"/>
      <c r="J21" s="209"/>
      <c r="K21" s="209"/>
      <c r="L21" s="209"/>
      <c r="M21" s="209"/>
      <c r="N21" s="2128">
        <v>0</v>
      </c>
      <c r="O21" s="2129"/>
      <c r="P21" s="2130"/>
      <c r="Q21" s="2130"/>
      <c r="R21" s="2131"/>
      <c r="S21" s="2129"/>
      <c r="T21" s="2130"/>
      <c r="U21" s="2130"/>
      <c r="V21" s="2131"/>
      <c r="W21" s="2129"/>
      <c r="X21" s="2130"/>
      <c r="Y21" s="2130"/>
      <c r="Z21" s="2131"/>
      <c r="AA21" s="2129"/>
      <c r="AB21" s="2130"/>
      <c r="AC21" s="2130"/>
      <c r="AD21" s="2131"/>
      <c r="AE21" s="2129"/>
      <c r="AF21" s="2130"/>
      <c r="AG21" s="2130"/>
      <c r="AH21" s="2131"/>
      <c r="AI21" s="2129"/>
      <c r="AJ21" s="2130"/>
      <c r="AK21" s="2130"/>
      <c r="AL21" s="2131"/>
      <c r="AM21" s="2129"/>
      <c r="AN21" s="2130"/>
      <c r="AO21" s="2130"/>
      <c r="AP21" s="2131"/>
      <c r="AQ21" s="2129"/>
      <c r="AR21" s="2130"/>
      <c r="AS21" s="2130"/>
      <c r="AT21" s="2131"/>
      <c r="AU21" s="2129"/>
      <c r="AV21" s="2130"/>
      <c r="AW21" s="2130"/>
      <c r="AX21" s="2131"/>
      <c r="AY21" s="2129"/>
      <c r="AZ21" s="2130"/>
      <c r="BA21" s="2130"/>
      <c r="BB21" s="2131"/>
      <c r="BC21" s="2129"/>
      <c r="BD21" s="2130"/>
      <c r="BE21" s="2130"/>
      <c r="BF21" s="2131"/>
      <c r="BG21" s="2129"/>
      <c r="BH21" s="2130"/>
      <c r="BI21" s="2130"/>
      <c r="BJ21" s="2131"/>
      <c r="BK21" s="2129"/>
      <c r="BL21" s="2130"/>
      <c r="BM21" s="2130"/>
      <c r="BN21" s="2131"/>
      <c r="BO21" s="2129"/>
      <c r="BP21" s="2130"/>
      <c r="BQ21" s="2130"/>
      <c r="BR21" s="2131"/>
      <c r="BS21" s="2129"/>
      <c r="BT21" s="2130"/>
      <c r="BU21" s="2130"/>
      <c r="BV21" s="2131"/>
      <c r="BW21" s="2129"/>
      <c r="BX21" s="2130"/>
      <c r="BY21" s="2130"/>
      <c r="BZ21" s="2131"/>
      <c r="CA21" s="2129"/>
      <c r="CB21" s="2130"/>
      <c r="CC21" s="2130"/>
      <c r="CD21" s="2132"/>
      <c r="CE21" s="482"/>
    </row>
    <row r="22" spans="1:83">
      <c r="A22" s="2113"/>
      <c r="C22" s="480"/>
      <c r="D22" s="480"/>
      <c r="E22" s="209"/>
      <c r="F22" s="209"/>
      <c r="G22" s="209"/>
      <c r="H22" s="209"/>
      <c r="I22" s="209"/>
      <c r="J22" s="209"/>
      <c r="K22" s="209"/>
      <c r="L22" s="209"/>
      <c r="M22" s="209"/>
      <c r="N22" s="2128"/>
      <c r="O22" s="2118"/>
      <c r="P22" s="2119"/>
      <c r="Q22" s="2119"/>
      <c r="R22" s="2120"/>
      <c r="S22" s="2118"/>
      <c r="T22" s="2119"/>
      <c r="U22" s="2119"/>
      <c r="V22" s="2120"/>
      <c r="W22" s="2118"/>
      <c r="X22" s="2119"/>
      <c r="Y22" s="2119"/>
      <c r="Z22" s="2120"/>
      <c r="AA22" s="2118"/>
      <c r="AB22" s="2119"/>
      <c r="AC22" s="2119"/>
      <c r="AD22" s="2120"/>
      <c r="AE22" s="2118"/>
      <c r="AF22" s="2119"/>
      <c r="AG22" s="2119"/>
      <c r="AH22" s="2120"/>
      <c r="AI22" s="2118"/>
      <c r="AJ22" s="2119"/>
      <c r="AK22" s="2119"/>
      <c r="AL22" s="2120"/>
      <c r="AM22" s="2118"/>
      <c r="AN22" s="2119"/>
      <c r="AO22" s="2119"/>
      <c r="AP22" s="2120"/>
      <c r="AQ22" s="2118"/>
      <c r="AR22" s="2119"/>
      <c r="AS22" s="2119"/>
      <c r="AT22" s="2120"/>
      <c r="AU22" s="2118"/>
      <c r="AV22" s="2119"/>
      <c r="AW22" s="2119"/>
      <c r="AX22" s="2120"/>
      <c r="AY22" s="2118"/>
      <c r="AZ22" s="2119"/>
      <c r="BA22" s="2119"/>
      <c r="BB22" s="2120"/>
      <c r="BC22" s="2118"/>
      <c r="BD22" s="2119"/>
      <c r="BE22" s="2119"/>
      <c r="BF22" s="2120"/>
      <c r="BG22" s="2118"/>
      <c r="BH22" s="2119"/>
      <c r="BI22" s="2119"/>
      <c r="BJ22" s="2120"/>
      <c r="BK22" s="2118"/>
      <c r="BL22" s="2119"/>
      <c r="BM22" s="2119"/>
      <c r="BN22" s="2120"/>
      <c r="BO22" s="2118"/>
      <c r="BP22" s="2119"/>
      <c r="BQ22" s="2119"/>
      <c r="BR22" s="2120"/>
      <c r="BS22" s="2118"/>
      <c r="BT22" s="2119"/>
      <c r="BU22" s="2119"/>
      <c r="BV22" s="2120"/>
      <c r="BW22" s="2118"/>
      <c r="BX22" s="2119"/>
      <c r="BY22" s="2119"/>
      <c r="BZ22" s="2120"/>
      <c r="CA22" s="2118"/>
      <c r="CB22" s="2119"/>
      <c r="CC22" s="2119"/>
      <c r="CD22" s="2123"/>
      <c r="CE22" s="482"/>
    </row>
    <row r="23" spans="1:83">
      <c r="A23" s="2113"/>
      <c r="C23" s="480"/>
      <c r="D23" s="480"/>
      <c r="E23" s="209"/>
      <c r="F23" s="209"/>
      <c r="G23" s="209"/>
      <c r="H23" s="209"/>
      <c r="I23" s="209" t="s">
        <v>6739</v>
      </c>
      <c r="J23" s="209"/>
      <c r="K23" s="209"/>
      <c r="L23" s="209"/>
      <c r="M23" s="209"/>
      <c r="N23" s="209"/>
      <c r="O23" s="2124"/>
      <c r="P23" s="2125"/>
      <c r="Q23" s="2125"/>
      <c r="R23" s="2126"/>
      <c r="S23" s="2124"/>
      <c r="T23" s="2125"/>
      <c r="U23" s="2125"/>
      <c r="V23" s="2126"/>
      <c r="W23" s="2124"/>
      <c r="X23" s="2125"/>
      <c r="Y23" s="2125"/>
      <c r="Z23" s="2126"/>
      <c r="AA23" s="2124"/>
      <c r="AB23" s="2125"/>
      <c r="AC23" s="2125"/>
      <c r="AD23" s="2126"/>
      <c r="AE23" s="2124"/>
      <c r="AF23" s="2125"/>
      <c r="AG23" s="2125"/>
      <c r="AH23" s="2126"/>
      <c r="AI23" s="2124"/>
      <c r="AJ23" s="2125"/>
      <c r="AK23" s="2125"/>
      <c r="AL23" s="2126"/>
      <c r="AM23" s="2124"/>
      <c r="AN23" s="2125"/>
      <c r="AO23" s="2125"/>
      <c r="AP23" s="2126"/>
      <c r="AQ23" s="2124"/>
      <c r="AR23" s="2125"/>
      <c r="AS23" s="2125"/>
      <c r="AT23" s="2126"/>
      <c r="AU23" s="2124"/>
      <c r="AV23" s="2125"/>
      <c r="AW23" s="2125"/>
      <c r="AX23" s="2126"/>
      <c r="AY23" s="2124"/>
      <c r="AZ23" s="2125"/>
      <c r="BA23" s="2125"/>
      <c r="BB23" s="2126"/>
      <c r="BC23" s="2124"/>
      <c r="BD23" s="2125"/>
      <c r="BE23" s="2125"/>
      <c r="BF23" s="2126"/>
      <c r="BG23" s="2124"/>
      <c r="BH23" s="2125"/>
      <c r="BI23" s="2125"/>
      <c r="BJ23" s="2126"/>
      <c r="BK23" s="2124"/>
      <c r="BL23" s="2125"/>
      <c r="BM23" s="2125"/>
      <c r="BN23" s="2126"/>
      <c r="BO23" s="2124"/>
      <c r="BP23" s="2125"/>
      <c r="BQ23" s="2125"/>
      <c r="BR23" s="2126"/>
      <c r="BS23" s="2124"/>
      <c r="BT23" s="2125"/>
      <c r="BU23" s="2125"/>
      <c r="BV23" s="2126"/>
      <c r="BW23" s="2124"/>
      <c r="BX23" s="2125"/>
      <c r="BY23" s="2125"/>
      <c r="BZ23" s="2126"/>
      <c r="CA23" s="2124"/>
      <c r="CB23" s="2125"/>
      <c r="CC23" s="2125"/>
      <c r="CD23" s="2127"/>
      <c r="CE23" s="482"/>
    </row>
    <row r="24" spans="1:83">
      <c r="A24" s="2113"/>
      <c r="C24" s="480"/>
      <c r="D24" s="480"/>
      <c r="E24" s="209"/>
      <c r="F24" s="209"/>
      <c r="G24" s="209"/>
      <c r="H24" s="209"/>
      <c r="I24" s="209"/>
      <c r="J24" s="209"/>
      <c r="K24" s="209"/>
      <c r="L24" s="209"/>
      <c r="M24" s="209"/>
      <c r="N24" s="209"/>
      <c r="O24" s="2124"/>
      <c r="P24" s="2125"/>
      <c r="Q24" s="2125"/>
      <c r="R24" s="2126"/>
      <c r="S24" s="2124"/>
      <c r="T24" s="2125"/>
      <c r="U24" s="2125"/>
      <c r="V24" s="2126"/>
      <c r="W24" s="2124"/>
      <c r="X24" s="2125"/>
      <c r="Y24" s="2125"/>
      <c r="Z24" s="2126"/>
      <c r="AA24" s="2124"/>
      <c r="AB24" s="2125"/>
      <c r="AC24" s="2125"/>
      <c r="AD24" s="2126"/>
      <c r="AE24" s="2124"/>
      <c r="AF24" s="2125"/>
      <c r="AG24" s="2125"/>
      <c r="AH24" s="2126"/>
      <c r="AI24" s="2124"/>
      <c r="AJ24" s="2125"/>
      <c r="AK24" s="2125"/>
      <c r="AL24" s="2126"/>
      <c r="AM24" s="2124"/>
      <c r="AN24" s="2125"/>
      <c r="AO24" s="2125"/>
      <c r="AP24" s="2126"/>
      <c r="AQ24" s="2124"/>
      <c r="AR24" s="2125"/>
      <c r="AS24" s="2125"/>
      <c r="AT24" s="2126"/>
      <c r="AU24" s="2124"/>
      <c r="AV24" s="2125"/>
      <c r="AW24" s="2125"/>
      <c r="AX24" s="2126"/>
      <c r="AY24" s="2124"/>
      <c r="AZ24" s="2125"/>
      <c r="BA24" s="2125"/>
      <c r="BB24" s="2126"/>
      <c r="BC24" s="2124"/>
      <c r="BD24" s="2125"/>
      <c r="BE24" s="2125"/>
      <c r="BF24" s="2126"/>
      <c r="BG24" s="2124"/>
      <c r="BH24" s="2125"/>
      <c r="BI24" s="2125"/>
      <c r="BJ24" s="2126"/>
      <c r="BK24" s="2124"/>
      <c r="BL24" s="2125"/>
      <c r="BM24" s="2125"/>
      <c r="BN24" s="2126"/>
      <c r="BO24" s="2124"/>
      <c r="BP24" s="2125"/>
      <c r="BQ24" s="2125"/>
      <c r="BR24" s="2126"/>
      <c r="BS24" s="2124"/>
      <c r="BT24" s="2125"/>
      <c r="BU24" s="2125"/>
      <c r="BV24" s="2126"/>
      <c r="BW24" s="2124"/>
      <c r="BX24" s="2125"/>
      <c r="BY24" s="2125"/>
      <c r="BZ24" s="2126"/>
      <c r="CA24" s="2124"/>
      <c r="CB24" s="2125"/>
      <c r="CC24" s="2125"/>
      <c r="CD24" s="2127"/>
      <c r="CE24" s="482"/>
    </row>
    <row r="25" spans="1:83">
      <c r="A25" s="2113"/>
      <c r="C25" s="480"/>
      <c r="D25" s="480"/>
      <c r="E25" s="209"/>
      <c r="F25" s="209"/>
      <c r="G25" s="209"/>
      <c r="H25" s="209"/>
      <c r="I25" s="209"/>
      <c r="J25" s="209"/>
      <c r="K25" s="209"/>
      <c r="L25" s="209"/>
      <c r="M25" s="209"/>
      <c r="N25" s="209"/>
      <c r="O25" s="2124"/>
      <c r="P25" s="2125"/>
      <c r="Q25" s="2125"/>
      <c r="R25" s="2126"/>
      <c r="S25" s="2124"/>
      <c r="T25" s="2125"/>
      <c r="U25" s="2125"/>
      <c r="V25" s="2126"/>
      <c r="W25" s="2124"/>
      <c r="X25" s="2125"/>
      <c r="Y25" s="2125"/>
      <c r="Z25" s="2126"/>
      <c r="AA25" s="2124"/>
      <c r="AB25" s="2125"/>
      <c r="AC25" s="2125"/>
      <c r="AD25" s="2126"/>
      <c r="AE25" s="2124"/>
      <c r="AF25" s="2125"/>
      <c r="AG25" s="2125"/>
      <c r="AH25" s="2126"/>
      <c r="AI25" s="2124"/>
      <c r="AJ25" s="2125"/>
      <c r="AK25" s="2125"/>
      <c r="AL25" s="2126"/>
      <c r="AM25" s="2124"/>
      <c r="AN25" s="2125"/>
      <c r="AO25" s="2125"/>
      <c r="AP25" s="2126"/>
      <c r="AQ25" s="2124"/>
      <c r="AR25" s="2125"/>
      <c r="AS25" s="2125"/>
      <c r="AT25" s="2126"/>
      <c r="AU25" s="2124"/>
      <c r="AV25" s="2125"/>
      <c r="AW25" s="2125"/>
      <c r="AX25" s="2126"/>
      <c r="AY25" s="2124"/>
      <c r="AZ25" s="2125"/>
      <c r="BA25" s="2125"/>
      <c r="BB25" s="2126"/>
      <c r="BC25" s="2124"/>
      <c r="BD25" s="2125"/>
      <c r="BE25" s="2125"/>
      <c r="BF25" s="2126"/>
      <c r="BG25" s="2124"/>
      <c r="BH25" s="2125"/>
      <c r="BI25" s="2125"/>
      <c r="BJ25" s="2126"/>
      <c r="BK25" s="2124"/>
      <c r="BL25" s="2125"/>
      <c r="BM25" s="2125"/>
      <c r="BN25" s="2126"/>
      <c r="BO25" s="2124"/>
      <c r="BP25" s="2125"/>
      <c r="BQ25" s="2125"/>
      <c r="BR25" s="2126"/>
      <c r="BS25" s="2124"/>
      <c r="BT25" s="2125"/>
      <c r="BU25" s="2125"/>
      <c r="BV25" s="2126"/>
      <c r="BW25" s="2124"/>
      <c r="BX25" s="2125"/>
      <c r="BY25" s="2125"/>
      <c r="BZ25" s="2126"/>
      <c r="CA25" s="2124"/>
      <c r="CB25" s="2125"/>
      <c r="CC25" s="2125"/>
      <c r="CD25" s="2127"/>
      <c r="CE25" s="482"/>
    </row>
    <row r="26" spans="1:83">
      <c r="A26" s="2113"/>
      <c r="C26" s="480"/>
      <c r="D26" s="480"/>
      <c r="E26" s="209"/>
      <c r="F26" s="209"/>
      <c r="G26" s="209"/>
      <c r="H26" s="209"/>
      <c r="I26" s="209"/>
      <c r="J26" s="209"/>
      <c r="K26" s="209"/>
      <c r="L26" s="209"/>
      <c r="M26" s="209"/>
      <c r="N26" s="209"/>
      <c r="O26" s="2124"/>
      <c r="P26" s="2125"/>
      <c r="Q26" s="2125"/>
      <c r="R26" s="2126"/>
      <c r="S26" s="2124"/>
      <c r="T26" s="2125"/>
      <c r="U26" s="2125"/>
      <c r="V26" s="2126"/>
      <c r="W26" s="2124"/>
      <c r="X26" s="2125"/>
      <c r="Y26" s="2125"/>
      <c r="Z26" s="2126"/>
      <c r="AA26" s="2124"/>
      <c r="AB26" s="2125"/>
      <c r="AC26" s="2125"/>
      <c r="AD26" s="2126"/>
      <c r="AE26" s="2124"/>
      <c r="AF26" s="2125"/>
      <c r="AG26" s="2125"/>
      <c r="AH26" s="2126"/>
      <c r="AI26" s="2124"/>
      <c r="AJ26" s="2125"/>
      <c r="AK26" s="2125"/>
      <c r="AL26" s="2126"/>
      <c r="AM26" s="2124"/>
      <c r="AN26" s="2125"/>
      <c r="AO26" s="2125"/>
      <c r="AP26" s="2126"/>
      <c r="AQ26" s="2124"/>
      <c r="AR26" s="2125"/>
      <c r="AS26" s="2125"/>
      <c r="AT26" s="2126"/>
      <c r="AU26" s="2124"/>
      <c r="AV26" s="2125"/>
      <c r="AW26" s="2125"/>
      <c r="AX26" s="2126"/>
      <c r="AY26" s="2124"/>
      <c r="AZ26" s="2125"/>
      <c r="BA26" s="2125"/>
      <c r="BB26" s="2126"/>
      <c r="BC26" s="2124"/>
      <c r="BD26" s="2125"/>
      <c r="BE26" s="2125"/>
      <c r="BF26" s="2126"/>
      <c r="BG26" s="2124"/>
      <c r="BH26" s="2125"/>
      <c r="BI26" s="2125"/>
      <c r="BJ26" s="2126"/>
      <c r="BK26" s="2124"/>
      <c r="BL26" s="2125"/>
      <c r="BM26" s="2125"/>
      <c r="BN26" s="2126"/>
      <c r="BO26" s="2124"/>
      <c r="BP26" s="2125"/>
      <c r="BQ26" s="2125"/>
      <c r="BR26" s="2126"/>
      <c r="BS26" s="2124"/>
      <c r="BT26" s="2125"/>
      <c r="BU26" s="2125"/>
      <c r="BV26" s="2126"/>
      <c r="BW26" s="2124"/>
      <c r="BX26" s="2125"/>
      <c r="BY26" s="2125"/>
      <c r="BZ26" s="2126"/>
      <c r="CA26" s="2124"/>
      <c r="CB26" s="2125"/>
      <c r="CC26" s="2125"/>
      <c r="CD26" s="2127"/>
      <c r="CE26" s="482"/>
    </row>
    <row r="27" spans="1:83">
      <c r="A27" s="2113"/>
      <c r="C27" s="480"/>
      <c r="D27" s="480"/>
      <c r="E27" s="209"/>
      <c r="F27" s="209"/>
      <c r="G27" s="209"/>
      <c r="H27" s="209"/>
      <c r="I27" s="209"/>
      <c r="J27" s="209"/>
      <c r="K27" s="209"/>
      <c r="L27" s="209"/>
      <c r="M27" s="209"/>
      <c r="N27" s="209"/>
      <c r="O27" s="2124"/>
      <c r="P27" s="2125"/>
      <c r="Q27" s="2125"/>
      <c r="R27" s="2126"/>
      <c r="S27" s="2124"/>
      <c r="T27" s="2125"/>
      <c r="U27" s="2125"/>
      <c r="V27" s="2126"/>
      <c r="W27" s="2124"/>
      <c r="X27" s="2125"/>
      <c r="Y27" s="2125"/>
      <c r="Z27" s="2126"/>
      <c r="AA27" s="2124"/>
      <c r="AB27" s="2125"/>
      <c r="AC27" s="2125"/>
      <c r="AD27" s="2126"/>
      <c r="AE27" s="2124"/>
      <c r="AF27" s="2125"/>
      <c r="AG27" s="2125"/>
      <c r="AH27" s="2126"/>
      <c r="AI27" s="2124"/>
      <c r="AJ27" s="2125"/>
      <c r="AK27" s="2125"/>
      <c r="AL27" s="2126"/>
      <c r="AM27" s="2124"/>
      <c r="AN27" s="2125"/>
      <c r="AO27" s="2125"/>
      <c r="AP27" s="2126"/>
      <c r="AQ27" s="2124"/>
      <c r="AR27" s="2125"/>
      <c r="AS27" s="2125"/>
      <c r="AT27" s="2126"/>
      <c r="AU27" s="2124"/>
      <c r="AV27" s="2125"/>
      <c r="AW27" s="2125"/>
      <c r="AX27" s="2126"/>
      <c r="AY27" s="2124"/>
      <c r="AZ27" s="2125"/>
      <c r="BA27" s="2125"/>
      <c r="BB27" s="2126"/>
      <c r="BC27" s="2124"/>
      <c r="BD27" s="2125"/>
      <c r="BE27" s="2125"/>
      <c r="BF27" s="2126"/>
      <c r="BG27" s="2124"/>
      <c r="BH27" s="2125"/>
      <c r="BI27" s="2125"/>
      <c r="BJ27" s="2126"/>
      <c r="BK27" s="2124"/>
      <c r="BL27" s="2125"/>
      <c r="BM27" s="2125"/>
      <c r="BN27" s="2126"/>
      <c r="BO27" s="2124"/>
      <c r="BP27" s="2125"/>
      <c r="BQ27" s="2125"/>
      <c r="BR27" s="2126"/>
      <c r="BS27" s="2124"/>
      <c r="BT27" s="2125"/>
      <c r="BU27" s="2125"/>
      <c r="BV27" s="2126"/>
      <c r="BW27" s="2124"/>
      <c r="BX27" s="2125"/>
      <c r="BY27" s="2125"/>
      <c r="BZ27" s="2126"/>
      <c r="CA27" s="2124"/>
      <c r="CB27" s="2125"/>
      <c r="CC27" s="2125"/>
      <c r="CD27" s="2127"/>
      <c r="CE27" s="482"/>
    </row>
    <row r="28" spans="1:83">
      <c r="A28" s="2113"/>
      <c r="C28" s="480"/>
      <c r="D28" s="480"/>
      <c r="E28" s="209"/>
      <c r="F28" s="209"/>
      <c r="G28" s="209"/>
      <c r="H28" s="209"/>
      <c r="I28" s="209"/>
      <c r="J28" s="209"/>
      <c r="K28" s="209"/>
      <c r="L28" s="209"/>
      <c r="M28" s="209"/>
      <c r="N28" s="209"/>
      <c r="O28" s="2124"/>
      <c r="P28" s="2125"/>
      <c r="Q28" s="2125"/>
      <c r="R28" s="2126"/>
      <c r="S28" s="2124"/>
      <c r="T28" s="2125"/>
      <c r="U28" s="2125"/>
      <c r="V28" s="2126"/>
      <c r="W28" s="2124"/>
      <c r="X28" s="2125"/>
      <c r="Y28" s="2125"/>
      <c r="Z28" s="2126"/>
      <c r="AA28" s="2124"/>
      <c r="AB28" s="2125"/>
      <c r="AC28" s="2125"/>
      <c r="AD28" s="2126"/>
      <c r="AE28" s="2124"/>
      <c r="AF28" s="2125"/>
      <c r="AG28" s="2125"/>
      <c r="AH28" s="2126"/>
      <c r="AI28" s="2124"/>
      <c r="AJ28" s="2125"/>
      <c r="AK28" s="2125"/>
      <c r="AL28" s="2126"/>
      <c r="AM28" s="2124"/>
      <c r="AN28" s="2125"/>
      <c r="AO28" s="2125"/>
      <c r="AP28" s="2126"/>
      <c r="AQ28" s="2124"/>
      <c r="AR28" s="2125"/>
      <c r="AS28" s="2125"/>
      <c r="AT28" s="2126"/>
      <c r="AU28" s="2124"/>
      <c r="AV28" s="2125"/>
      <c r="AW28" s="2125"/>
      <c r="AX28" s="2126"/>
      <c r="AY28" s="2124"/>
      <c r="AZ28" s="2125"/>
      <c r="BA28" s="2125"/>
      <c r="BB28" s="2126"/>
      <c r="BC28" s="2124"/>
      <c r="BD28" s="2125"/>
      <c r="BE28" s="2125"/>
      <c r="BF28" s="2126"/>
      <c r="BG28" s="2124"/>
      <c r="BH28" s="2125"/>
      <c r="BI28" s="2125"/>
      <c r="BJ28" s="2126"/>
      <c r="BK28" s="2124"/>
      <c r="BL28" s="2125"/>
      <c r="BM28" s="2125"/>
      <c r="BN28" s="2126"/>
      <c r="BO28" s="2124"/>
      <c r="BP28" s="2125"/>
      <c r="BQ28" s="2125"/>
      <c r="BR28" s="2126"/>
      <c r="BS28" s="2124"/>
      <c r="BT28" s="2125"/>
      <c r="BU28" s="2125"/>
      <c r="BV28" s="2126"/>
      <c r="BW28" s="2124"/>
      <c r="BX28" s="2125"/>
      <c r="BY28" s="2125"/>
      <c r="BZ28" s="2126"/>
      <c r="CA28" s="2124"/>
      <c r="CB28" s="2125"/>
      <c r="CC28" s="2125"/>
      <c r="CD28" s="2127"/>
      <c r="CE28" s="482"/>
    </row>
    <row r="29" spans="1:83">
      <c r="A29" s="2113"/>
      <c r="C29" s="480"/>
      <c r="D29" s="480"/>
      <c r="E29" s="209"/>
      <c r="F29" s="209"/>
      <c r="G29" s="209"/>
      <c r="H29" s="209"/>
      <c r="I29" s="209"/>
      <c r="J29" s="209"/>
      <c r="K29" s="209"/>
      <c r="L29" s="209"/>
      <c r="M29" s="209"/>
      <c r="N29" s="209"/>
      <c r="O29" s="2124"/>
      <c r="P29" s="2125"/>
      <c r="Q29" s="2125"/>
      <c r="R29" s="2126"/>
      <c r="S29" s="2124"/>
      <c r="T29" s="2125"/>
      <c r="U29" s="2125"/>
      <c r="V29" s="2126"/>
      <c r="W29" s="2124"/>
      <c r="X29" s="2125"/>
      <c r="Y29" s="2125"/>
      <c r="Z29" s="2126"/>
      <c r="AA29" s="2124"/>
      <c r="AB29" s="2125"/>
      <c r="AC29" s="2125"/>
      <c r="AD29" s="2126"/>
      <c r="AE29" s="2124"/>
      <c r="AF29" s="2125"/>
      <c r="AG29" s="2125"/>
      <c r="AH29" s="2126"/>
      <c r="AI29" s="2124"/>
      <c r="AJ29" s="2125"/>
      <c r="AK29" s="2125"/>
      <c r="AL29" s="2126"/>
      <c r="AM29" s="2124"/>
      <c r="AN29" s="2125"/>
      <c r="AO29" s="2125"/>
      <c r="AP29" s="2126"/>
      <c r="AQ29" s="2124"/>
      <c r="AR29" s="2125"/>
      <c r="AS29" s="2125"/>
      <c r="AT29" s="2126"/>
      <c r="AU29" s="2124"/>
      <c r="AV29" s="2125"/>
      <c r="AW29" s="2125"/>
      <c r="AX29" s="2126"/>
      <c r="AY29" s="2124"/>
      <c r="AZ29" s="2125"/>
      <c r="BA29" s="2125"/>
      <c r="BB29" s="2126"/>
      <c r="BC29" s="2124"/>
      <c r="BD29" s="2125"/>
      <c r="BE29" s="2125"/>
      <c r="BF29" s="2126"/>
      <c r="BG29" s="2124"/>
      <c r="BH29" s="2125"/>
      <c r="BI29" s="2125"/>
      <c r="BJ29" s="2126"/>
      <c r="BK29" s="2124"/>
      <c r="BL29" s="2125"/>
      <c r="BM29" s="2125"/>
      <c r="BN29" s="2126"/>
      <c r="BO29" s="2124"/>
      <c r="BP29" s="2125"/>
      <c r="BQ29" s="2125"/>
      <c r="BR29" s="2126"/>
      <c r="BS29" s="2124"/>
      <c r="BT29" s="2125"/>
      <c r="BU29" s="2125"/>
      <c r="BV29" s="2126"/>
      <c r="BW29" s="2124"/>
      <c r="BX29" s="2125"/>
      <c r="BY29" s="2125"/>
      <c r="BZ29" s="2126"/>
      <c r="CA29" s="2124"/>
      <c r="CB29" s="2125"/>
      <c r="CC29" s="2125"/>
      <c r="CD29" s="2127"/>
      <c r="CE29" s="482"/>
    </row>
    <row r="30" spans="1:83">
      <c r="A30" s="2113"/>
      <c r="C30" s="480"/>
      <c r="D30" s="480"/>
      <c r="E30" s="209"/>
      <c r="F30" s="209"/>
      <c r="G30" s="209"/>
      <c r="H30" s="209"/>
      <c r="I30" s="209"/>
      <c r="J30" s="209"/>
      <c r="K30" s="209"/>
      <c r="L30" s="209"/>
      <c r="M30" s="209"/>
      <c r="N30" s="209"/>
      <c r="O30" s="2124"/>
      <c r="P30" s="2125"/>
      <c r="Q30" s="2125"/>
      <c r="R30" s="2126"/>
      <c r="S30" s="2124"/>
      <c r="T30" s="2125"/>
      <c r="U30" s="2125"/>
      <c r="V30" s="2126"/>
      <c r="W30" s="2124"/>
      <c r="X30" s="2125"/>
      <c r="Y30" s="2125"/>
      <c r="Z30" s="2126"/>
      <c r="AA30" s="2124"/>
      <c r="AB30" s="2125"/>
      <c r="AC30" s="2125"/>
      <c r="AD30" s="2126"/>
      <c r="AE30" s="2124"/>
      <c r="AF30" s="2125"/>
      <c r="AG30" s="2125"/>
      <c r="AH30" s="2126"/>
      <c r="AI30" s="2124"/>
      <c r="AJ30" s="2125"/>
      <c r="AK30" s="2125"/>
      <c r="AL30" s="2126"/>
      <c r="AM30" s="2124"/>
      <c r="AN30" s="2125"/>
      <c r="AO30" s="2125"/>
      <c r="AP30" s="2126"/>
      <c r="AQ30" s="2124"/>
      <c r="AR30" s="2125"/>
      <c r="AS30" s="2125"/>
      <c r="AT30" s="2126"/>
      <c r="AU30" s="2124"/>
      <c r="AV30" s="2125"/>
      <c r="AW30" s="2125"/>
      <c r="AX30" s="2126"/>
      <c r="AY30" s="2124"/>
      <c r="AZ30" s="2125"/>
      <c r="BA30" s="2125"/>
      <c r="BB30" s="2126"/>
      <c r="BC30" s="2124"/>
      <c r="BD30" s="2125"/>
      <c r="BE30" s="2125"/>
      <c r="BF30" s="2126"/>
      <c r="BG30" s="2124"/>
      <c r="BH30" s="2125"/>
      <c r="BI30" s="2125"/>
      <c r="BJ30" s="2126"/>
      <c r="BK30" s="2124"/>
      <c r="BL30" s="2125"/>
      <c r="BM30" s="2125"/>
      <c r="BN30" s="2126"/>
      <c r="BO30" s="2124"/>
      <c r="BP30" s="2125"/>
      <c r="BQ30" s="2125"/>
      <c r="BR30" s="2126"/>
      <c r="BS30" s="2124"/>
      <c r="BT30" s="2125"/>
      <c r="BU30" s="2125"/>
      <c r="BV30" s="2126"/>
      <c r="BW30" s="2124"/>
      <c r="BX30" s="2125"/>
      <c r="BY30" s="2125"/>
      <c r="BZ30" s="2126"/>
      <c r="CA30" s="2124"/>
      <c r="CB30" s="2125"/>
      <c r="CC30" s="2125"/>
      <c r="CD30" s="2127"/>
      <c r="CE30" s="482"/>
    </row>
    <row r="31" spans="1:83">
      <c r="A31" s="2113"/>
      <c r="C31" s="480"/>
      <c r="D31" s="480"/>
      <c r="E31" s="209"/>
      <c r="F31" s="209"/>
      <c r="G31" s="209"/>
      <c r="H31" s="209"/>
      <c r="I31" s="209"/>
      <c r="J31" s="209"/>
      <c r="K31" s="209"/>
      <c r="L31" s="209"/>
      <c r="M31" s="209"/>
      <c r="N31" s="209"/>
      <c r="O31" s="2124"/>
      <c r="P31" s="2125"/>
      <c r="Q31" s="2125"/>
      <c r="R31" s="2126"/>
      <c r="S31" s="2124"/>
      <c r="T31" s="2125"/>
      <c r="U31" s="2125"/>
      <c r="V31" s="2126"/>
      <c r="W31" s="2124"/>
      <c r="X31" s="2125"/>
      <c r="Y31" s="2125"/>
      <c r="Z31" s="2126"/>
      <c r="AA31" s="2124"/>
      <c r="AB31" s="2125"/>
      <c r="AC31" s="2125"/>
      <c r="AD31" s="2126"/>
      <c r="AE31" s="2124"/>
      <c r="AF31" s="2125"/>
      <c r="AG31" s="2125"/>
      <c r="AH31" s="2126"/>
      <c r="AI31" s="2124"/>
      <c r="AJ31" s="2125"/>
      <c r="AK31" s="2125"/>
      <c r="AL31" s="2126"/>
      <c r="AM31" s="2124"/>
      <c r="AN31" s="2125"/>
      <c r="AO31" s="2125"/>
      <c r="AP31" s="2126"/>
      <c r="AQ31" s="2124"/>
      <c r="AR31" s="2125"/>
      <c r="AS31" s="2125"/>
      <c r="AT31" s="2126"/>
      <c r="AU31" s="2124"/>
      <c r="AV31" s="2125"/>
      <c r="AW31" s="2125"/>
      <c r="AX31" s="2126"/>
      <c r="AY31" s="2124"/>
      <c r="AZ31" s="2125"/>
      <c r="BA31" s="2125"/>
      <c r="BB31" s="2126"/>
      <c r="BC31" s="2124"/>
      <c r="BD31" s="2125"/>
      <c r="BE31" s="2125"/>
      <c r="BF31" s="2126"/>
      <c r="BG31" s="2124"/>
      <c r="BH31" s="2125"/>
      <c r="BI31" s="2125"/>
      <c r="BJ31" s="2126"/>
      <c r="BK31" s="2124"/>
      <c r="BL31" s="2125"/>
      <c r="BM31" s="2125"/>
      <c r="BN31" s="2126"/>
      <c r="BO31" s="2124"/>
      <c r="BP31" s="2125"/>
      <c r="BQ31" s="2125"/>
      <c r="BR31" s="2126"/>
      <c r="BS31" s="2124"/>
      <c r="BT31" s="2125"/>
      <c r="BU31" s="2125"/>
      <c r="BV31" s="2126"/>
      <c r="BW31" s="2124"/>
      <c r="BX31" s="2125"/>
      <c r="BY31" s="2125"/>
      <c r="BZ31" s="2126"/>
      <c r="CA31" s="2124"/>
      <c r="CB31" s="2125"/>
      <c r="CC31" s="2125"/>
      <c r="CD31" s="2127"/>
      <c r="CE31" s="482"/>
    </row>
    <row r="32" spans="1:83">
      <c r="A32" s="2113"/>
      <c r="C32" s="480"/>
      <c r="D32" s="480"/>
      <c r="E32" s="209"/>
      <c r="F32" s="209"/>
      <c r="G32" s="209"/>
      <c r="H32" s="209"/>
      <c r="I32" s="209"/>
      <c r="J32" s="209"/>
      <c r="K32" s="209"/>
      <c r="L32" s="209"/>
      <c r="M32" s="209"/>
      <c r="N32" s="209"/>
      <c r="O32" s="2129"/>
      <c r="P32" s="2130"/>
      <c r="Q32" s="2130"/>
      <c r="R32" s="2131"/>
      <c r="S32" s="2129"/>
      <c r="T32" s="2130"/>
      <c r="U32" s="2130"/>
      <c r="V32" s="2131"/>
      <c r="W32" s="2129"/>
      <c r="X32" s="2130"/>
      <c r="Y32" s="2130"/>
      <c r="Z32" s="2131"/>
      <c r="AA32" s="2129"/>
      <c r="AB32" s="2130"/>
      <c r="AC32" s="2130"/>
      <c r="AD32" s="2131"/>
      <c r="AE32" s="2129"/>
      <c r="AF32" s="2130"/>
      <c r="AG32" s="2130"/>
      <c r="AH32" s="2131"/>
      <c r="AI32" s="2129"/>
      <c r="AJ32" s="2130"/>
      <c r="AK32" s="2130"/>
      <c r="AL32" s="2131"/>
      <c r="AM32" s="2129"/>
      <c r="AN32" s="2130"/>
      <c r="AO32" s="2130"/>
      <c r="AP32" s="2131"/>
      <c r="AQ32" s="2129"/>
      <c r="AR32" s="2130"/>
      <c r="AS32" s="2130"/>
      <c r="AT32" s="2131"/>
      <c r="AU32" s="2129"/>
      <c r="AV32" s="2130"/>
      <c r="AW32" s="2130"/>
      <c r="AX32" s="2131"/>
      <c r="AY32" s="2129"/>
      <c r="AZ32" s="2130"/>
      <c r="BA32" s="2130"/>
      <c r="BB32" s="2131"/>
      <c r="BC32" s="2129"/>
      <c r="BD32" s="2130"/>
      <c r="BE32" s="2130"/>
      <c r="BF32" s="2131"/>
      <c r="BG32" s="2129"/>
      <c r="BH32" s="2130"/>
      <c r="BI32" s="2130"/>
      <c r="BJ32" s="2131"/>
      <c r="BK32" s="2129"/>
      <c r="BL32" s="2130"/>
      <c r="BM32" s="2130"/>
      <c r="BN32" s="2131"/>
      <c r="BO32" s="2129"/>
      <c r="BP32" s="2130"/>
      <c r="BQ32" s="2130"/>
      <c r="BR32" s="2131"/>
      <c r="BS32" s="2129"/>
      <c r="BT32" s="2130"/>
      <c r="BU32" s="2130"/>
      <c r="BV32" s="2131"/>
      <c r="BW32" s="2129"/>
      <c r="BX32" s="2130"/>
      <c r="BY32" s="2130"/>
      <c r="BZ32" s="2131"/>
      <c r="CA32" s="2129"/>
      <c r="CB32" s="2130"/>
      <c r="CC32" s="2130"/>
      <c r="CD32" s="2132"/>
      <c r="CE32" s="482"/>
    </row>
    <row r="33" spans="1:83">
      <c r="A33" s="2113"/>
      <c r="C33" s="480"/>
      <c r="D33" s="484"/>
      <c r="E33" s="485"/>
      <c r="F33" s="485"/>
      <c r="G33" s="485"/>
      <c r="H33" s="485"/>
      <c r="I33" s="485"/>
      <c r="J33" s="485"/>
      <c r="K33" s="485"/>
      <c r="L33" s="485"/>
      <c r="M33" s="485"/>
      <c r="N33" s="485"/>
      <c r="O33" s="2109"/>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0"/>
      <c r="AQ33" s="2110"/>
      <c r="AR33" s="2110"/>
      <c r="AS33" s="2110"/>
      <c r="AT33" s="2110"/>
      <c r="AU33" s="2110"/>
      <c r="AV33" s="2110"/>
      <c r="AW33" s="2110"/>
      <c r="AX33" s="2110"/>
      <c r="AY33" s="2110"/>
      <c r="AZ33" s="2110"/>
      <c r="BA33" s="2110"/>
      <c r="BB33" s="2110"/>
      <c r="BC33" s="2110"/>
      <c r="BD33" s="2110"/>
      <c r="BE33" s="2110"/>
      <c r="BF33" s="2110"/>
      <c r="BG33" s="2110"/>
      <c r="BH33" s="2110"/>
      <c r="BI33" s="2110"/>
      <c r="BJ33" s="2110"/>
      <c r="BK33" s="2110"/>
      <c r="BL33" s="2110"/>
      <c r="BM33" s="2110"/>
      <c r="BN33" s="2110"/>
      <c r="BO33" s="2110"/>
      <c r="BP33" s="2110"/>
      <c r="BQ33" s="2110"/>
      <c r="BR33" s="2110"/>
      <c r="BS33" s="2110"/>
      <c r="BT33" s="2110"/>
      <c r="BU33" s="2110"/>
      <c r="BV33" s="2110"/>
      <c r="BW33" s="2110"/>
      <c r="BX33" s="2110"/>
      <c r="BY33" s="2110"/>
      <c r="BZ33" s="2110"/>
      <c r="CA33" s="2110"/>
      <c r="CB33" s="2110"/>
      <c r="CC33" s="2110"/>
      <c r="CD33" s="2111"/>
      <c r="CE33" s="482"/>
    </row>
    <row r="34" spans="1:83">
      <c r="A34" s="2113"/>
      <c r="C34" s="484"/>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c r="CD34" s="485"/>
      <c r="CE34" s="486"/>
    </row>
    <row r="35" spans="1:83">
      <c r="A35" s="2113"/>
      <c r="D35" s="199" t="s">
        <v>6740</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dimension ref="A1:BB50"/>
  <sheetViews>
    <sheetView view="pageBreakPreview" zoomScale="85" zoomScaleNormal="100" zoomScaleSheetLayoutView="85" workbookViewId="0">
      <selection activeCell="A4" sqref="A4:BB4"/>
    </sheetView>
  </sheetViews>
  <sheetFormatPr defaultRowHeight="13"/>
  <cols>
    <col min="1" max="5" width="1.6328125" style="199" customWidth="1"/>
    <col min="6" max="8" width="1.26953125" style="199" customWidth="1"/>
    <col min="9" max="54" width="1.6328125" style="199" customWidth="1"/>
    <col min="55" max="256" width="9" style="199"/>
    <col min="257" max="261" width="1.6328125" style="199" customWidth="1"/>
    <col min="262" max="264" width="1.26953125" style="199" customWidth="1"/>
    <col min="265" max="310" width="1.6328125" style="199" customWidth="1"/>
    <col min="311" max="512" width="9" style="199"/>
    <col min="513" max="517" width="1.6328125" style="199" customWidth="1"/>
    <col min="518" max="520" width="1.26953125" style="199" customWidth="1"/>
    <col min="521" max="566" width="1.6328125" style="199" customWidth="1"/>
    <col min="567" max="768" width="9" style="199"/>
    <col min="769" max="773" width="1.6328125" style="199" customWidth="1"/>
    <col min="774" max="776" width="1.26953125" style="199" customWidth="1"/>
    <col min="777" max="822" width="1.6328125" style="199" customWidth="1"/>
    <col min="823" max="1024" width="9" style="199"/>
    <col min="1025" max="1029" width="1.6328125" style="199" customWidth="1"/>
    <col min="1030" max="1032" width="1.26953125" style="199" customWidth="1"/>
    <col min="1033" max="1078" width="1.6328125" style="199" customWidth="1"/>
    <col min="1079" max="1280" width="9" style="199"/>
    <col min="1281" max="1285" width="1.6328125" style="199" customWidth="1"/>
    <col min="1286" max="1288" width="1.26953125" style="199" customWidth="1"/>
    <col min="1289" max="1334" width="1.6328125" style="199" customWidth="1"/>
    <col min="1335" max="1536" width="9" style="199"/>
    <col min="1537" max="1541" width="1.6328125" style="199" customWidth="1"/>
    <col min="1542" max="1544" width="1.26953125" style="199" customWidth="1"/>
    <col min="1545" max="1590" width="1.6328125" style="199" customWidth="1"/>
    <col min="1591" max="1792" width="9" style="199"/>
    <col min="1793" max="1797" width="1.6328125" style="199" customWidth="1"/>
    <col min="1798" max="1800" width="1.26953125" style="199" customWidth="1"/>
    <col min="1801" max="1846" width="1.6328125" style="199" customWidth="1"/>
    <col min="1847" max="2048" width="9" style="199"/>
    <col min="2049" max="2053" width="1.6328125" style="199" customWidth="1"/>
    <col min="2054" max="2056" width="1.26953125" style="199" customWidth="1"/>
    <col min="2057" max="2102" width="1.6328125" style="199" customWidth="1"/>
    <col min="2103" max="2304" width="9" style="199"/>
    <col min="2305" max="2309" width="1.6328125" style="199" customWidth="1"/>
    <col min="2310" max="2312" width="1.26953125" style="199" customWidth="1"/>
    <col min="2313" max="2358" width="1.6328125" style="199" customWidth="1"/>
    <col min="2359" max="2560" width="9" style="199"/>
    <col min="2561" max="2565" width="1.6328125" style="199" customWidth="1"/>
    <col min="2566" max="2568" width="1.26953125" style="199" customWidth="1"/>
    <col min="2569" max="2614" width="1.6328125" style="199" customWidth="1"/>
    <col min="2615" max="2816" width="9" style="199"/>
    <col min="2817" max="2821" width="1.6328125" style="199" customWidth="1"/>
    <col min="2822" max="2824" width="1.26953125" style="199" customWidth="1"/>
    <col min="2825" max="2870" width="1.6328125" style="199" customWidth="1"/>
    <col min="2871" max="3072" width="9" style="199"/>
    <col min="3073" max="3077" width="1.6328125" style="199" customWidth="1"/>
    <col min="3078" max="3080" width="1.26953125" style="199" customWidth="1"/>
    <col min="3081" max="3126" width="1.6328125" style="199" customWidth="1"/>
    <col min="3127" max="3328" width="9" style="199"/>
    <col min="3329" max="3333" width="1.6328125" style="199" customWidth="1"/>
    <col min="3334" max="3336" width="1.26953125" style="199" customWidth="1"/>
    <col min="3337" max="3382" width="1.6328125" style="199" customWidth="1"/>
    <col min="3383" max="3584" width="9" style="199"/>
    <col min="3585" max="3589" width="1.6328125" style="199" customWidth="1"/>
    <col min="3590" max="3592" width="1.26953125" style="199" customWidth="1"/>
    <col min="3593" max="3638" width="1.6328125" style="199" customWidth="1"/>
    <col min="3639" max="3840" width="9" style="199"/>
    <col min="3841" max="3845" width="1.6328125" style="199" customWidth="1"/>
    <col min="3846" max="3848" width="1.26953125" style="199" customWidth="1"/>
    <col min="3849" max="3894" width="1.6328125" style="199" customWidth="1"/>
    <col min="3895" max="4096" width="9" style="199"/>
    <col min="4097" max="4101" width="1.6328125" style="199" customWidth="1"/>
    <col min="4102" max="4104" width="1.26953125" style="199" customWidth="1"/>
    <col min="4105" max="4150" width="1.6328125" style="199" customWidth="1"/>
    <col min="4151" max="4352" width="9" style="199"/>
    <col min="4353" max="4357" width="1.6328125" style="199" customWidth="1"/>
    <col min="4358" max="4360" width="1.26953125" style="199" customWidth="1"/>
    <col min="4361" max="4406" width="1.6328125" style="199" customWidth="1"/>
    <col min="4407" max="4608" width="9" style="199"/>
    <col min="4609" max="4613" width="1.6328125" style="199" customWidth="1"/>
    <col min="4614" max="4616" width="1.26953125" style="199" customWidth="1"/>
    <col min="4617" max="4662" width="1.6328125" style="199" customWidth="1"/>
    <col min="4663" max="4864" width="9" style="199"/>
    <col min="4865" max="4869" width="1.6328125" style="199" customWidth="1"/>
    <col min="4870" max="4872" width="1.26953125" style="199" customWidth="1"/>
    <col min="4873" max="4918" width="1.6328125" style="199" customWidth="1"/>
    <col min="4919" max="5120" width="9" style="199"/>
    <col min="5121" max="5125" width="1.6328125" style="199" customWidth="1"/>
    <col min="5126" max="5128" width="1.26953125" style="199" customWidth="1"/>
    <col min="5129" max="5174" width="1.6328125" style="199" customWidth="1"/>
    <col min="5175" max="5376" width="9" style="199"/>
    <col min="5377" max="5381" width="1.6328125" style="199" customWidth="1"/>
    <col min="5382" max="5384" width="1.26953125" style="199" customWidth="1"/>
    <col min="5385" max="5430" width="1.6328125" style="199" customWidth="1"/>
    <col min="5431" max="5632" width="9" style="199"/>
    <col min="5633" max="5637" width="1.6328125" style="199" customWidth="1"/>
    <col min="5638" max="5640" width="1.26953125" style="199" customWidth="1"/>
    <col min="5641" max="5686" width="1.6328125" style="199" customWidth="1"/>
    <col min="5687" max="5888" width="9" style="199"/>
    <col min="5889" max="5893" width="1.6328125" style="199" customWidth="1"/>
    <col min="5894" max="5896" width="1.26953125" style="199" customWidth="1"/>
    <col min="5897" max="5942" width="1.6328125" style="199" customWidth="1"/>
    <col min="5943" max="6144" width="9" style="199"/>
    <col min="6145" max="6149" width="1.6328125" style="199" customWidth="1"/>
    <col min="6150" max="6152" width="1.26953125" style="199" customWidth="1"/>
    <col min="6153" max="6198" width="1.6328125" style="199" customWidth="1"/>
    <col min="6199" max="6400" width="9" style="199"/>
    <col min="6401" max="6405" width="1.6328125" style="199" customWidth="1"/>
    <col min="6406" max="6408" width="1.26953125" style="199" customWidth="1"/>
    <col min="6409" max="6454" width="1.6328125" style="199" customWidth="1"/>
    <col min="6455" max="6656" width="9" style="199"/>
    <col min="6657" max="6661" width="1.6328125" style="199" customWidth="1"/>
    <col min="6662" max="6664" width="1.26953125" style="199" customWidth="1"/>
    <col min="6665" max="6710" width="1.6328125" style="199" customWidth="1"/>
    <col min="6711" max="6912" width="9" style="199"/>
    <col min="6913" max="6917" width="1.6328125" style="199" customWidth="1"/>
    <col min="6918" max="6920" width="1.26953125" style="199" customWidth="1"/>
    <col min="6921" max="6966" width="1.6328125" style="199" customWidth="1"/>
    <col min="6967" max="7168" width="9" style="199"/>
    <col min="7169" max="7173" width="1.6328125" style="199" customWidth="1"/>
    <col min="7174" max="7176" width="1.26953125" style="199" customWidth="1"/>
    <col min="7177" max="7222" width="1.6328125" style="199" customWidth="1"/>
    <col min="7223" max="7424" width="9" style="199"/>
    <col min="7425" max="7429" width="1.6328125" style="199" customWidth="1"/>
    <col min="7430" max="7432" width="1.26953125" style="199" customWidth="1"/>
    <col min="7433" max="7478" width="1.6328125" style="199" customWidth="1"/>
    <col min="7479" max="7680" width="9" style="199"/>
    <col min="7681" max="7685" width="1.6328125" style="199" customWidth="1"/>
    <col min="7686" max="7688" width="1.26953125" style="199" customWidth="1"/>
    <col min="7689" max="7734" width="1.6328125" style="199" customWidth="1"/>
    <col min="7735" max="7936" width="9" style="199"/>
    <col min="7937" max="7941" width="1.6328125" style="199" customWidth="1"/>
    <col min="7942" max="7944" width="1.26953125" style="199" customWidth="1"/>
    <col min="7945" max="7990" width="1.6328125" style="199" customWidth="1"/>
    <col min="7991" max="8192" width="9" style="199"/>
    <col min="8193" max="8197" width="1.6328125" style="199" customWidth="1"/>
    <col min="8198" max="8200" width="1.26953125" style="199" customWidth="1"/>
    <col min="8201" max="8246" width="1.6328125" style="199" customWidth="1"/>
    <col min="8247" max="8448" width="9" style="199"/>
    <col min="8449" max="8453" width="1.6328125" style="199" customWidth="1"/>
    <col min="8454" max="8456" width="1.26953125" style="199" customWidth="1"/>
    <col min="8457" max="8502" width="1.6328125" style="199" customWidth="1"/>
    <col min="8503" max="8704" width="9" style="199"/>
    <col min="8705" max="8709" width="1.6328125" style="199" customWidth="1"/>
    <col min="8710" max="8712" width="1.26953125" style="199" customWidth="1"/>
    <col min="8713" max="8758" width="1.6328125" style="199" customWidth="1"/>
    <col min="8759" max="8960" width="9" style="199"/>
    <col min="8961" max="8965" width="1.6328125" style="199" customWidth="1"/>
    <col min="8966" max="8968" width="1.26953125" style="199" customWidth="1"/>
    <col min="8969" max="9014" width="1.6328125" style="199" customWidth="1"/>
    <col min="9015" max="9216" width="9" style="199"/>
    <col min="9217" max="9221" width="1.6328125" style="199" customWidth="1"/>
    <col min="9222" max="9224" width="1.26953125" style="199" customWidth="1"/>
    <col min="9225" max="9270" width="1.6328125" style="199" customWidth="1"/>
    <col min="9271" max="9472" width="9" style="199"/>
    <col min="9473" max="9477" width="1.6328125" style="199" customWidth="1"/>
    <col min="9478" max="9480" width="1.26953125" style="199" customWidth="1"/>
    <col min="9481" max="9526" width="1.6328125" style="199" customWidth="1"/>
    <col min="9527" max="9728" width="9" style="199"/>
    <col min="9729" max="9733" width="1.6328125" style="199" customWidth="1"/>
    <col min="9734" max="9736" width="1.26953125" style="199" customWidth="1"/>
    <col min="9737" max="9782" width="1.6328125" style="199" customWidth="1"/>
    <col min="9783" max="9984" width="9" style="199"/>
    <col min="9985" max="9989" width="1.6328125" style="199" customWidth="1"/>
    <col min="9990" max="9992" width="1.26953125" style="199" customWidth="1"/>
    <col min="9993" max="10038" width="1.6328125" style="199" customWidth="1"/>
    <col min="10039" max="10240" width="9" style="199"/>
    <col min="10241" max="10245" width="1.6328125" style="199" customWidth="1"/>
    <col min="10246" max="10248" width="1.26953125" style="199" customWidth="1"/>
    <col min="10249" max="10294" width="1.6328125" style="199" customWidth="1"/>
    <col min="10295" max="10496" width="9" style="199"/>
    <col min="10497" max="10501" width="1.6328125" style="199" customWidth="1"/>
    <col min="10502" max="10504" width="1.26953125" style="199" customWidth="1"/>
    <col min="10505" max="10550" width="1.6328125" style="199" customWidth="1"/>
    <col min="10551" max="10752" width="9" style="199"/>
    <col min="10753" max="10757" width="1.6328125" style="199" customWidth="1"/>
    <col min="10758" max="10760" width="1.26953125" style="199" customWidth="1"/>
    <col min="10761" max="10806" width="1.6328125" style="199" customWidth="1"/>
    <col min="10807" max="11008" width="9" style="199"/>
    <col min="11009" max="11013" width="1.6328125" style="199" customWidth="1"/>
    <col min="11014" max="11016" width="1.26953125" style="199" customWidth="1"/>
    <col min="11017" max="11062" width="1.6328125" style="199" customWidth="1"/>
    <col min="11063" max="11264" width="9" style="199"/>
    <col min="11265" max="11269" width="1.6328125" style="199" customWidth="1"/>
    <col min="11270" max="11272" width="1.26953125" style="199" customWidth="1"/>
    <col min="11273" max="11318" width="1.6328125" style="199" customWidth="1"/>
    <col min="11319" max="11520" width="9" style="199"/>
    <col min="11521" max="11525" width="1.6328125" style="199" customWidth="1"/>
    <col min="11526" max="11528" width="1.26953125" style="199" customWidth="1"/>
    <col min="11529" max="11574" width="1.6328125" style="199" customWidth="1"/>
    <col min="11575" max="11776" width="9" style="199"/>
    <col min="11777" max="11781" width="1.6328125" style="199" customWidth="1"/>
    <col min="11782" max="11784" width="1.26953125" style="199" customWidth="1"/>
    <col min="11785" max="11830" width="1.6328125" style="199" customWidth="1"/>
    <col min="11831" max="12032" width="9" style="199"/>
    <col min="12033" max="12037" width="1.6328125" style="199" customWidth="1"/>
    <col min="12038" max="12040" width="1.26953125" style="199" customWidth="1"/>
    <col min="12041" max="12086" width="1.6328125" style="199" customWidth="1"/>
    <col min="12087" max="12288" width="9" style="199"/>
    <col min="12289" max="12293" width="1.6328125" style="199" customWidth="1"/>
    <col min="12294" max="12296" width="1.26953125" style="199" customWidth="1"/>
    <col min="12297" max="12342" width="1.6328125" style="199" customWidth="1"/>
    <col min="12343" max="12544" width="9" style="199"/>
    <col min="12545" max="12549" width="1.6328125" style="199" customWidth="1"/>
    <col min="12550" max="12552" width="1.26953125" style="199" customWidth="1"/>
    <col min="12553" max="12598" width="1.6328125" style="199" customWidth="1"/>
    <col min="12599" max="12800" width="9" style="199"/>
    <col min="12801" max="12805" width="1.6328125" style="199" customWidth="1"/>
    <col min="12806" max="12808" width="1.26953125" style="199" customWidth="1"/>
    <col min="12809" max="12854" width="1.6328125" style="199" customWidth="1"/>
    <col min="12855" max="13056" width="9" style="199"/>
    <col min="13057" max="13061" width="1.6328125" style="199" customWidth="1"/>
    <col min="13062" max="13064" width="1.26953125" style="199" customWidth="1"/>
    <col min="13065" max="13110" width="1.6328125" style="199" customWidth="1"/>
    <col min="13111" max="13312" width="9" style="199"/>
    <col min="13313" max="13317" width="1.6328125" style="199" customWidth="1"/>
    <col min="13318" max="13320" width="1.26953125" style="199" customWidth="1"/>
    <col min="13321" max="13366" width="1.6328125" style="199" customWidth="1"/>
    <col min="13367" max="13568" width="9" style="199"/>
    <col min="13569" max="13573" width="1.6328125" style="199" customWidth="1"/>
    <col min="13574" max="13576" width="1.26953125" style="199" customWidth="1"/>
    <col min="13577" max="13622" width="1.6328125" style="199" customWidth="1"/>
    <col min="13623" max="13824" width="9" style="199"/>
    <col min="13825" max="13829" width="1.6328125" style="199" customWidth="1"/>
    <col min="13830" max="13832" width="1.26953125" style="199" customWidth="1"/>
    <col min="13833" max="13878" width="1.6328125" style="199" customWidth="1"/>
    <col min="13879" max="14080" width="9" style="199"/>
    <col min="14081" max="14085" width="1.6328125" style="199" customWidth="1"/>
    <col min="14086" max="14088" width="1.26953125" style="199" customWidth="1"/>
    <col min="14089" max="14134" width="1.6328125" style="199" customWidth="1"/>
    <col min="14135" max="14336" width="9" style="199"/>
    <col min="14337" max="14341" width="1.6328125" style="199" customWidth="1"/>
    <col min="14342" max="14344" width="1.26953125" style="199" customWidth="1"/>
    <col min="14345" max="14390" width="1.6328125" style="199" customWidth="1"/>
    <col min="14391" max="14592" width="9" style="199"/>
    <col min="14593" max="14597" width="1.6328125" style="199" customWidth="1"/>
    <col min="14598" max="14600" width="1.26953125" style="199" customWidth="1"/>
    <col min="14601" max="14646" width="1.6328125" style="199" customWidth="1"/>
    <col min="14647" max="14848" width="9" style="199"/>
    <col min="14849" max="14853" width="1.6328125" style="199" customWidth="1"/>
    <col min="14854" max="14856" width="1.26953125" style="199" customWidth="1"/>
    <col min="14857" max="14902" width="1.6328125" style="199" customWidth="1"/>
    <col min="14903" max="15104" width="9" style="199"/>
    <col min="15105" max="15109" width="1.6328125" style="199" customWidth="1"/>
    <col min="15110" max="15112" width="1.26953125" style="199" customWidth="1"/>
    <col min="15113" max="15158" width="1.6328125" style="199" customWidth="1"/>
    <col min="15159" max="15360" width="9" style="199"/>
    <col min="15361" max="15365" width="1.6328125" style="199" customWidth="1"/>
    <col min="15366" max="15368" width="1.26953125" style="199" customWidth="1"/>
    <col min="15369" max="15414" width="1.6328125" style="199" customWidth="1"/>
    <col min="15415" max="15616" width="9" style="199"/>
    <col min="15617" max="15621" width="1.6328125" style="199" customWidth="1"/>
    <col min="15622" max="15624" width="1.26953125" style="199" customWidth="1"/>
    <col min="15625" max="15670" width="1.6328125" style="199" customWidth="1"/>
    <col min="15671" max="15872" width="9" style="199"/>
    <col min="15873" max="15877" width="1.6328125" style="199" customWidth="1"/>
    <col min="15878" max="15880" width="1.26953125" style="199" customWidth="1"/>
    <col min="15881" max="15926" width="1.6328125" style="199" customWidth="1"/>
    <col min="15927" max="16128" width="9" style="199"/>
    <col min="16129" max="16133" width="1.6328125" style="199" customWidth="1"/>
    <col min="16134" max="16136" width="1.26953125" style="199" customWidth="1"/>
    <col min="16137" max="16182" width="1.6328125" style="199" customWidth="1"/>
    <col min="16183" max="16384" width="9" style="199"/>
  </cols>
  <sheetData>
    <row r="1" spans="1:54" ht="15" customHeight="1">
      <c r="A1" s="199" t="s">
        <v>6741</v>
      </c>
    </row>
    <row r="2" spans="1:54" ht="15" customHeight="1"/>
    <row r="3" spans="1:54" ht="15" customHeight="1">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30" customHeight="1">
      <c r="A4" s="2088" t="s">
        <v>6742</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ht="9.75" customHeight="1">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ht="15" customHeight="1">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ht="15" customHeight="1">
      <c r="A7" s="480"/>
      <c r="B7" s="209"/>
      <c r="C7" s="209"/>
      <c r="D7" s="209"/>
      <c r="E7" s="209"/>
      <c r="F7" s="209"/>
      <c r="G7" s="209"/>
      <c r="H7" s="209"/>
      <c r="I7" s="209"/>
      <c r="J7" s="1637"/>
      <c r="K7" s="1637"/>
      <c r="L7" s="1637"/>
      <c r="M7" s="1637"/>
      <c r="N7" s="1637"/>
      <c r="O7" s="1637"/>
      <c r="P7" s="1637"/>
      <c r="Q7" s="1637"/>
      <c r="R7" s="1637"/>
      <c r="S7" s="1637"/>
      <c r="T7" s="1637"/>
      <c r="U7" s="1637"/>
      <c r="V7" s="1637"/>
      <c r="W7" s="1637"/>
      <c r="X7" s="1637"/>
      <c r="Y7" s="1637"/>
      <c r="Z7" s="1637"/>
      <c r="AA7" s="1637"/>
      <c r="AB7" s="209"/>
      <c r="AC7" s="209"/>
      <c r="AD7" s="209"/>
      <c r="AE7" s="209"/>
      <c r="AF7" s="209"/>
      <c r="AG7" s="209"/>
      <c r="AH7" s="209"/>
      <c r="AI7" s="209"/>
      <c r="AJ7" s="209"/>
      <c r="AK7" s="1637"/>
      <c r="AL7" s="1637"/>
      <c r="AM7" s="1637"/>
      <c r="AN7" s="1637"/>
      <c r="AO7" s="1637"/>
      <c r="AP7" s="1637"/>
      <c r="AQ7" s="1637"/>
      <c r="AR7" s="1637"/>
      <c r="AS7" s="1637"/>
      <c r="AT7" s="1637"/>
      <c r="AU7" s="1637"/>
      <c r="AV7" s="1637"/>
      <c r="AW7" s="1637"/>
      <c r="AX7" s="1637"/>
      <c r="AY7" s="1637"/>
      <c r="AZ7" s="1637"/>
      <c r="BA7" s="1637"/>
      <c r="BB7" s="482"/>
    </row>
    <row r="8" spans="1:54" ht="15" customHeight="1">
      <c r="A8" s="480"/>
      <c r="B8" s="1659" t="s">
        <v>6677</v>
      </c>
      <c r="C8" s="1659"/>
      <c r="D8" s="1659"/>
      <c r="E8" s="1659"/>
      <c r="F8" s="1659"/>
      <c r="G8" s="1659"/>
      <c r="H8" s="1659"/>
      <c r="I8" s="1659"/>
      <c r="J8" s="2086"/>
      <c r="K8" s="2086"/>
      <c r="L8" s="2086"/>
      <c r="M8" s="2086"/>
      <c r="N8" s="2086"/>
      <c r="O8" s="2086"/>
      <c r="P8" s="2086"/>
      <c r="Q8" s="2086"/>
      <c r="R8" s="2086"/>
      <c r="S8" s="2086"/>
      <c r="T8" s="2086"/>
      <c r="U8" s="2086"/>
      <c r="V8" s="2086"/>
      <c r="W8" s="2086"/>
      <c r="X8" s="2086"/>
      <c r="Y8" s="2086"/>
      <c r="Z8" s="2086"/>
      <c r="AA8" s="2086"/>
      <c r="AB8" s="209"/>
      <c r="AC8" s="2087" t="s">
        <v>6743</v>
      </c>
      <c r="AD8" s="2087"/>
      <c r="AE8" s="2087"/>
      <c r="AF8" s="2087"/>
      <c r="AG8" s="2087"/>
      <c r="AH8" s="2087"/>
      <c r="AI8" s="2087"/>
      <c r="AJ8" s="2087"/>
      <c r="AK8" s="2086"/>
      <c r="AL8" s="2086"/>
      <c r="AM8" s="2086"/>
      <c r="AN8" s="2086"/>
      <c r="AO8" s="2086"/>
      <c r="AP8" s="2086"/>
      <c r="AQ8" s="2086"/>
      <c r="AR8" s="2086"/>
      <c r="AS8" s="2086"/>
      <c r="AT8" s="2086"/>
      <c r="AU8" s="2086"/>
      <c r="AV8" s="2086"/>
      <c r="AW8" s="2086"/>
      <c r="AX8" s="2086"/>
      <c r="AY8" s="2086"/>
      <c r="AZ8" s="2086"/>
      <c r="BA8" s="2086"/>
      <c r="BB8" s="482"/>
    </row>
    <row r="9" spans="1:54" ht="15" customHeight="1">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ht="15" customHeight="1">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ht="15" customHeight="1">
      <c r="A11" s="2091" t="s">
        <v>6744</v>
      </c>
      <c r="B11" s="2091"/>
      <c r="C11" s="2091"/>
      <c r="D11" s="2091"/>
      <c r="E11" s="2091"/>
      <c r="F11" s="2091"/>
      <c r="G11" s="2091"/>
      <c r="H11" s="2091"/>
      <c r="I11" s="2091"/>
      <c r="J11" s="2133" t="s">
        <v>6745</v>
      </c>
      <c r="K11" s="2133"/>
      <c r="L11" s="2133"/>
      <c r="M11" s="2133"/>
      <c r="N11" s="2133"/>
      <c r="O11" s="2133" t="s">
        <v>6746</v>
      </c>
      <c r="P11" s="2133"/>
      <c r="Q11" s="2133"/>
      <c r="R11" s="2133"/>
      <c r="S11" s="2133"/>
      <c r="T11" s="2133" t="s">
        <v>6747</v>
      </c>
      <c r="U11" s="2133"/>
      <c r="V11" s="2133"/>
      <c r="W11" s="2133"/>
      <c r="X11" s="2133"/>
      <c r="Y11" s="2133" t="s">
        <v>6748</v>
      </c>
      <c r="Z11" s="2133"/>
      <c r="AA11" s="2133"/>
      <c r="AB11" s="2133"/>
      <c r="AC11" s="2133"/>
      <c r="AD11" s="2133" t="s">
        <v>6749</v>
      </c>
      <c r="AE11" s="2133"/>
      <c r="AF11" s="2133"/>
      <c r="AG11" s="2133"/>
      <c r="AH11" s="2133"/>
      <c r="AI11" s="2133" t="s">
        <v>6750</v>
      </c>
      <c r="AJ11" s="2133"/>
      <c r="AK11" s="2133"/>
      <c r="AL11" s="2133"/>
      <c r="AM11" s="2133"/>
      <c r="AN11" s="2133" t="s">
        <v>6751</v>
      </c>
      <c r="AO11" s="2133"/>
      <c r="AP11" s="2133"/>
      <c r="AQ11" s="2133"/>
      <c r="AR11" s="2133"/>
      <c r="AS11" s="2133" t="s">
        <v>6752</v>
      </c>
      <c r="AT11" s="2133"/>
      <c r="AU11" s="2133"/>
      <c r="AV11" s="2133"/>
      <c r="AW11" s="2133"/>
      <c r="AX11" s="2099" t="s">
        <v>6753</v>
      </c>
      <c r="AY11" s="2099"/>
      <c r="AZ11" s="2099"/>
      <c r="BA11" s="2099"/>
      <c r="BB11" s="2099"/>
    </row>
    <row r="12" spans="1:54" ht="15" customHeight="1">
      <c r="A12" s="2091"/>
      <c r="B12" s="2091"/>
      <c r="C12" s="2091"/>
      <c r="D12" s="2091"/>
      <c r="E12" s="2091"/>
      <c r="F12" s="2091"/>
      <c r="G12" s="2091"/>
      <c r="H12" s="2091"/>
      <c r="I12" s="2091"/>
      <c r="J12" s="2133"/>
      <c r="K12" s="2133"/>
      <c r="L12" s="2133"/>
      <c r="M12" s="2133"/>
      <c r="N12" s="2133"/>
      <c r="O12" s="2133"/>
      <c r="P12" s="2133"/>
      <c r="Q12" s="2133"/>
      <c r="R12" s="2133"/>
      <c r="S12" s="2133"/>
      <c r="T12" s="2133"/>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c r="AT12" s="2133"/>
      <c r="AU12" s="2133"/>
      <c r="AV12" s="2133"/>
      <c r="AW12" s="2133"/>
      <c r="AX12" s="2099"/>
      <c r="AY12" s="2099"/>
      <c r="AZ12" s="2099"/>
      <c r="BA12" s="2099"/>
      <c r="BB12" s="2099"/>
    </row>
    <row r="13" spans="1:54" ht="15" customHeight="1">
      <c r="A13" s="2091"/>
      <c r="B13" s="2091"/>
      <c r="C13" s="2091"/>
      <c r="D13" s="2091"/>
      <c r="E13" s="2091"/>
      <c r="F13" s="2091"/>
      <c r="G13" s="2091"/>
      <c r="H13" s="2091"/>
      <c r="I13" s="2091"/>
      <c r="J13" s="2134"/>
      <c r="K13" s="2134"/>
      <c r="L13" s="2134"/>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c r="AT13" s="2134"/>
      <c r="AU13" s="2134"/>
      <c r="AV13" s="2134"/>
      <c r="AW13" s="2134"/>
      <c r="AX13" s="2135"/>
      <c r="AY13" s="2135"/>
      <c r="AZ13" s="2135"/>
      <c r="BA13" s="2135"/>
      <c r="BB13" s="2135"/>
    </row>
    <row r="14" spans="1:54" ht="15" customHeight="1">
      <c r="A14" s="2091"/>
      <c r="B14" s="2091"/>
      <c r="C14" s="2091"/>
      <c r="D14" s="2091"/>
      <c r="E14" s="2091"/>
      <c r="F14" s="2091"/>
      <c r="G14" s="2091"/>
      <c r="H14" s="2091"/>
      <c r="I14" s="2091"/>
      <c r="J14" s="2097" t="s">
        <v>6754</v>
      </c>
      <c r="K14" s="2097"/>
      <c r="L14" s="2097"/>
      <c r="M14" s="2097"/>
      <c r="N14" s="2097"/>
      <c r="O14" s="2097" t="s">
        <v>6755</v>
      </c>
      <c r="P14" s="2097"/>
      <c r="Q14" s="2097"/>
      <c r="R14" s="2097"/>
      <c r="S14" s="2097"/>
      <c r="T14" s="2097" t="s">
        <v>6756</v>
      </c>
      <c r="U14" s="2097"/>
      <c r="V14" s="2097"/>
      <c r="W14" s="2097"/>
      <c r="X14" s="2097"/>
      <c r="Y14" s="2097" t="s">
        <v>6757</v>
      </c>
      <c r="Z14" s="2097"/>
      <c r="AA14" s="2097"/>
      <c r="AB14" s="2097"/>
      <c r="AC14" s="2097"/>
      <c r="AD14" s="2097" t="s">
        <v>6757</v>
      </c>
      <c r="AE14" s="2097"/>
      <c r="AF14" s="2097"/>
      <c r="AG14" s="2097"/>
      <c r="AH14" s="2097"/>
      <c r="AI14" s="2097" t="s">
        <v>6756</v>
      </c>
      <c r="AJ14" s="2097"/>
      <c r="AK14" s="2097"/>
      <c r="AL14" s="2097"/>
      <c r="AM14" s="2097"/>
      <c r="AN14" s="2097" t="s">
        <v>6757</v>
      </c>
      <c r="AO14" s="2097"/>
      <c r="AP14" s="2097"/>
      <c r="AQ14" s="2097"/>
      <c r="AR14" s="2097"/>
      <c r="AS14" s="2097" t="s">
        <v>6757</v>
      </c>
      <c r="AT14" s="2097"/>
      <c r="AU14" s="2097"/>
      <c r="AV14" s="2097"/>
      <c r="AW14" s="2097"/>
      <c r="AX14" s="2097" t="s">
        <v>6758</v>
      </c>
      <c r="AY14" s="2097"/>
      <c r="AZ14" s="2097"/>
      <c r="BA14" s="2097"/>
      <c r="BB14" s="2097"/>
    </row>
    <row r="15" spans="1:54" ht="15" customHeight="1">
      <c r="A15" s="2091"/>
      <c r="B15" s="2091"/>
      <c r="C15" s="2091"/>
      <c r="D15" s="2091"/>
      <c r="E15" s="2091"/>
      <c r="F15" s="2091"/>
      <c r="G15" s="2091"/>
      <c r="H15" s="2091"/>
      <c r="I15" s="2091"/>
      <c r="J15" s="2091"/>
      <c r="K15" s="2091"/>
      <c r="L15" s="2091"/>
      <c r="M15" s="2091"/>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row>
    <row r="16" spans="1:54" ht="15" customHeight="1">
      <c r="A16" s="2091"/>
      <c r="B16" s="2091"/>
      <c r="C16" s="2091"/>
      <c r="D16" s="2091"/>
      <c r="E16" s="2091"/>
      <c r="F16" s="2091"/>
      <c r="G16" s="2091"/>
      <c r="H16" s="2091"/>
      <c r="I16" s="2091"/>
      <c r="J16" s="2091"/>
      <c r="K16" s="2091"/>
      <c r="L16" s="2091"/>
      <c r="M16" s="2091"/>
      <c r="N16" s="2091"/>
      <c r="O16" s="2091"/>
      <c r="P16" s="2091"/>
      <c r="Q16" s="2091"/>
      <c r="R16" s="2091"/>
      <c r="S16" s="2091"/>
      <c r="T16" s="2091"/>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c r="AT16" s="2091"/>
      <c r="AU16" s="2091"/>
      <c r="AV16" s="2091"/>
      <c r="AW16" s="2091"/>
      <c r="AX16" s="2091"/>
      <c r="AY16" s="2091"/>
      <c r="AZ16" s="2091"/>
      <c r="BA16" s="2091"/>
      <c r="BB16" s="2091"/>
    </row>
    <row r="17" spans="1:54" ht="15" customHeight="1">
      <c r="A17" s="2136" t="s">
        <v>6747</v>
      </c>
      <c r="B17" s="2136"/>
      <c r="C17" s="2136"/>
      <c r="D17" s="2136"/>
      <c r="E17" s="2137"/>
      <c r="F17" s="2111"/>
      <c r="G17" s="2091"/>
      <c r="H17" s="2109"/>
      <c r="I17" s="485"/>
      <c r="J17" s="857"/>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858"/>
    </row>
    <row r="18" spans="1:54" ht="15" customHeight="1">
      <c r="A18" s="2136"/>
      <c r="B18" s="2136"/>
      <c r="C18" s="2136"/>
      <c r="D18" s="2136"/>
      <c r="E18" s="2137"/>
      <c r="F18" s="2111"/>
      <c r="G18" s="2091"/>
      <c r="H18" s="2109"/>
      <c r="I18" s="467"/>
      <c r="J18" s="859"/>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858"/>
    </row>
    <row r="19" spans="1:54" ht="15" customHeight="1">
      <c r="A19" s="2136"/>
      <c r="B19" s="2136"/>
      <c r="C19" s="2136"/>
      <c r="D19" s="2136"/>
      <c r="E19" s="2137"/>
      <c r="F19" s="2111"/>
      <c r="G19" s="2091"/>
      <c r="H19" s="2109"/>
      <c r="I19" s="467"/>
      <c r="J19" s="859"/>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858"/>
    </row>
    <row r="20" spans="1:54" ht="15" customHeight="1">
      <c r="A20" s="2136"/>
      <c r="B20" s="2136"/>
      <c r="C20" s="2136"/>
      <c r="D20" s="2136"/>
      <c r="E20" s="2137"/>
      <c r="F20" s="2111"/>
      <c r="G20" s="2091"/>
      <c r="H20" s="2109"/>
      <c r="I20" s="467"/>
      <c r="J20" s="860"/>
      <c r="K20" s="861"/>
      <c r="L20" s="861"/>
      <c r="M20" s="861"/>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2"/>
    </row>
    <row r="21" spans="1:54" ht="15" customHeight="1">
      <c r="A21" s="2136" t="s">
        <v>6746</v>
      </c>
      <c r="B21" s="2136"/>
      <c r="C21" s="2136"/>
      <c r="D21" s="2136"/>
      <c r="E21" s="2137"/>
      <c r="F21" s="2111"/>
      <c r="G21" s="2091"/>
      <c r="H21" s="2109"/>
      <c r="I21" s="467"/>
      <c r="J21" s="480"/>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482"/>
    </row>
    <row r="22" spans="1:54" ht="15" customHeight="1">
      <c r="A22" s="2136"/>
      <c r="B22" s="2136"/>
      <c r="C22" s="2136"/>
      <c r="D22" s="2136"/>
      <c r="E22" s="2137"/>
      <c r="F22" s="2111"/>
      <c r="G22" s="2091"/>
      <c r="H22" s="2109"/>
      <c r="I22" s="467"/>
      <c r="J22" s="480"/>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482"/>
    </row>
    <row r="23" spans="1:54" ht="15" customHeight="1">
      <c r="A23" s="2136"/>
      <c r="B23" s="2136"/>
      <c r="C23" s="2136"/>
      <c r="D23" s="2136"/>
      <c r="E23" s="2137"/>
      <c r="F23" s="2111"/>
      <c r="G23" s="2091"/>
      <c r="H23" s="2109"/>
      <c r="I23" s="467"/>
      <c r="J23" s="480"/>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482"/>
    </row>
    <row r="24" spans="1:54" ht="15" customHeight="1">
      <c r="A24" s="2136"/>
      <c r="B24" s="2136"/>
      <c r="C24" s="2136"/>
      <c r="D24" s="2136"/>
      <c r="E24" s="2137"/>
      <c r="F24" s="2111"/>
      <c r="G24" s="2091"/>
      <c r="H24" s="2109"/>
      <c r="I24" s="467"/>
      <c r="J24" s="480"/>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482"/>
    </row>
    <row r="25" spans="1:54" ht="15" customHeight="1">
      <c r="A25" s="2136"/>
      <c r="B25" s="2136"/>
      <c r="C25" s="2136"/>
      <c r="D25" s="2136"/>
      <c r="E25" s="2137"/>
      <c r="F25" s="2111"/>
      <c r="G25" s="2091"/>
      <c r="H25" s="2109"/>
      <c r="I25" s="467"/>
      <c r="J25" s="484"/>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6"/>
    </row>
    <row r="26" spans="1:54" ht="15" customHeight="1">
      <c r="A26" s="2138" t="s">
        <v>6759</v>
      </c>
      <c r="B26" s="2138"/>
      <c r="C26" s="2138"/>
      <c r="D26" s="2138"/>
      <c r="E26" s="2139"/>
      <c r="F26" s="2111"/>
      <c r="G26" s="2091"/>
      <c r="H26" s="2109"/>
      <c r="I26" s="467"/>
      <c r="J26" s="480"/>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482"/>
    </row>
    <row r="27" spans="1:54" ht="15" customHeight="1">
      <c r="A27" s="2140"/>
      <c r="B27" s="2140"/>
      <c r="C27" s="2140"/>
      <c r="D27" s="2140"/>
      <c r="E27" s="2141"/>
      <c r="F27" s="2111"/>
      <c r="G27" s="2091"/>
      <c r="H27" s="2109"/>
      <c r="I27" s="467"/>
      <c r="J27" s="480"/>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482"/>
    </row>
    <row r="28" spans="1:54" ht="15" customHeight="1">
      <c r="A28" s="2140"/>
      <c r="B28" s="2140"/>
      <c r="C28" s="2140"/>
      <c r="D28" s="2140"/>
      <c r="E28" s="2141"/>
      <c r="F28" s="2111"/>
      <c r="G28" s="2091"/>
      <c r="H28" s="2109"/>
      <c r="I28" s="467"/>
      <c r="J28" s="480"/>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482"/>
    </row>
    <row r="29" spans="1:54" ht="15" customHeight="1">
      <c r="A29" s="2140"/>
      <c r="B29" s="2140"/>
      <c r="C29" s="2140"/>
      <c r="D29" s="2140"/>
      <c r="E29" s="2141"/>
      <c r="F29" s="2111"/>
      <c r="G29" s="2091"/>
      <c r="H29" s="2109"/>
      <c r="I29" s="467"/>
      <c r="J29" s="480"/>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482"/>
    </row>
    <row r="30" spans="1:54" ht="15" customHeight="1">
      <c r="A30" s="2140"/>
      <c r="B30" s="2140"/>
      <c r="C30" s="2140"/>
      <c r="D30" s="2140"/>
      <c r="E30" s="2141"/>
      <c r="F30" s="2111"/>
      <c r="G30" s="2091"/>
      <c r="H30" s="2109"/>
      <c r="I30" s="467"/>
      <c r="J30" s="480"/>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482"/>
    </row>
    <row r="31" spans="1:54" ht="15" customHeight="1">
      <c r="A31" s="2140"/>
      <c r="B31" s="2140"/>
      <c r="C31" s="2140"/>
      <c r="D31" s="2140"/>
      <c r="E31" s="2141"/>
      <c r="F31" s="2111"/>
      <c r="G31" s="2091"/>
      <c r="H31" s="2109"/>
      <c r="I31" s="467"/>
      <c r="J31" s="480"/>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482"/>
    </row>
    <row r="32" spans="1:54" ht="15" customHeight="1">
      <c r="A32" s="2142">
        <v>28</v>
      </c>
      <c r="B32" s="2142"/>
      <c r="C32" s="2142"/>
      <c r="D32" s="2142"/>
      <c r="E32" s="1656"/>
      <c r="F32" s="2111"/>
      <c r="G32" s="2091"/>
      <c r="H32" s="2109"/>
      <c r="I32" s="467"/>
      <c r="J32" s="480"/>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482"/>
    </row>
    <row r="33" spans="1:54" ht="15" customHeight="1">
      <c r="A33" s="2142"/>
      <c r="B33" s="2142"/>
      <c r="C33" s="2142"/>
      <c r="D33" s="2142"/>
      <c r="E33" s="1656"/>
      <c r="F33" s="2111"/>
      <c r="G33" s="2091"/>
      <c r="H33" s="2109"/>
      <c r="I33" s="467"/>
      <c r="J33" s="480"/>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482"/>
    </row>
    <row r="34" spans="1:54" ht="15" customHeight="1">
      <c r="A34" s="2142">
        <v>7</v>
      </c>
      <c r="B34" s="2142"/>
      <c r="C34" s="2142"/>
      <c r="D34" s="2142"/>
      <c r="E34" s="1656"/>
      <c r="F34" s="2111"/>
      <c r="G34" s="2091"/>
      <c r="H34" s="2109"/>
      <c r="I34" s="467"/>
      <c r="J34" s="480"/>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482"/>
    </row>
    <row r="35" spans="1:54" ht="15" customHeight="1">
      <c r="A35" s="2097"/>
      <c r="B35" s="2097"/>
      <c r="C35" s="2097"/>
      <c r="D35" s="2097"/>
      <c r="E35" s="1658"/>
      <c r="F35" s="2111"/>
      <c r="G35" s="2091"/>
      <c r="H35" s="2109"/>
      <c r="I35" s="467"/>
      <c r="J35" s="484"/>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6"/>
    </row>
    <row r="36" spans="1:54" ht="15" customHeight="1">
      <c r="A36" s="2091">
        <v>28</v>
      </c>
      <c r="B36" s="2091"/>
      <c r="C36" s="2091"/>
      <c r="D36" s="2091"/>
      <c r="E36" s="2109"/>
      <c r="F36" s="2111"/>
      <c r="G36" s="2091"/>
      <c r="H36" s="2109"/>
      <c r="I36" s="467"/>
      <c r="J36" s="480"/>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482"/>
    </row>
    <row r="37" spans="1:54" ht="15" customHeight="1">
      <c r="A37" s="2091"/>
      <c r="B37" s="2091"/>
      <c r="C37" s="2091"/>
      <c r="D37" s="2091"/>
      <c r="E37" s="2109"/>
      <c r="F37" s="2111"/>
      <c r="G37" s="2091"/>
      <c r="H37" s="2109"/>
      <c r="I37" s="467"/>
      <c r="J37" s="480"/>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482"/>
    </row>
    <row r="38" spans="1:54" ht="15" customHeight="1">
      <c r="A38" s="2091"/>
      <c r="B38" s="2091"/>
      <c r="C38" s="2091"/>
      <c r="D38" s="2091"/>
      <c r="E38" s="2109"/>
      <c r="F38" s="2111"/>
      <c r="G38" s="2091"/>
      <c r="H38" s="2109"/>
      <c r="I38" s="467"/>
      <c r="J38" s="480"/>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482"/>
    </row>
    <row r="39" spans="1:54" ht="15" customHeight="1">
      <c r="A39" s="2091"/>
      <c r="B39" s="2091"/>
      <c r="C39" s="2091"/>
      <c r="D39" s="2091"/>
      <c r="E39" s="2109"/>
      <c r="F39" s="2111"/>
      <c r="G39" s="2091"/>
      <c r="H39" s="2109"/>
      <c r="I39" s="467"/>
      <c r="J39" s="480"/>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482"/>
    </row>
    <row r="40" spans="1:54" ht="15" customHeight="1">
      <c r="A40" s="2091"/>
      <c r="B40" s="2091"/>
      <c r="C40" s="2091"/>
      <c r="D40" s="2091"/>
      <c r="E40" s="2109"/>
      <c r="F40" s="2111"/>
      <c r="G40" s="2091"/>
      <c r="H40" s="2109"/>
      <c r="I40" s="467"/>
      <c r="J40" s="484"/>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6"/>
    </row>
    <row r="41" spans="1:54" ht="15" customHeight="1">
      <c r="A41" s="1656" t="s">
        <v>6760</v>
      </c>
      <c r="B41" s="1626"/>
      <c r="C41" s="1626"/>
      <c r="D41" s="1626"/>
      <c r="E41" s="1626"/>
      <c r="F41" s="1626"/>
      <c r="G41" s="1626"/>
      <c r="H41" s="1626"/>
      <c r="I41" s="1626"/>
      <c r="J41" s="480"/>
      <c r="K41" s="209"/>
      <c r="L41" s="209"/>
      <c r="M41" s="209"/>
      <c r="N41" s="482"/>
      <c r="O41" s="209"/>
      <c r="P41" s="209"/>
      <c r="Q41" s="209"/>
      <c r="R41" s="482"/>
      <c r="S41" s="209"/>
      <c r="T41" s="209"/>
      <c r="U41" s="209"/>
      <c r="V41" s="482"/>
      <c r="W41" s="209"/>
      <c r="X41" s="209"/>
      <c r="Y41" s="209"/>
      <c r="Z41" s="482"/>
      <c r="AA41" s="209"/>
      <c r="AB41" s="209"/>
      <c r="AC41" s="209"/>
      <c r="AD41" s="482"/>
      <c r="AE41" s="209"/>
      <c r="AF41" s="209"/>
      <c r="AG41" s="209"/>
      <c r="AH41" s="482"/>
      <c r="AI41" s="209"/>
      <c r="AJ41" s="209"/>
      <c r="AK41" s="209"/>
      <c r="AL41" s="482"/>
      <c r="AM41" s="209"/>
      <c r="AN41" s="209"/>
      <c r="AO41" s="209"/>
      <c r="AP41" s="482"/>
      <c r="AQ41" s="209"/>
      <c r="AR41" s="209"/>
      <c r="AS41" s="209"/>
      <c r="AT41" s="482"/>
      <c r="AU41" s="209"/>
      <c r="AV41" s="209"/>
      <c r="AW41" s="209"/>
      <c r="AX41" s="482"/>
      <c r="AY41" s="209"/>
      <c r="AZ41" s="209"/>
      <c r="BA41" s="209"/>
      <c r="BB41" s="482"/>
    </row>
    <row r="42" spans="1:54" ht="15" customHeight="1">
      <c r="A42" s="1656"/>
      <c r="B42" s="1626"/>
      <c r="C42" s="1626"/>
      <c r="D42" s="1626"/>
      <c r="E42" s="1626"/>
      <c r="F42" s="1626"/>
      <c r="G42" s="1626"/>
      <c r="H42" s="1626"/>
      <c r="I42" s="1626"/>
      <c r="J42" s="480"/>
      <c r="K42" s="209"/>
      <c r="L42" s="209"/>
      <c r="M42" s="209"/>
      <c r="N42" s="1626">
        <v>2</v>
      </c>
      <c r="O42" s="1626"/>
      <c r="P42" s="209"/>
      <c r="Q42" s="209"/>
      <c r="R42" s="1626">
        <v>4</v>
      </c>
      <c r="S42" s="1626"/>
      <c r="T42" s="209"/>
      <c r="U42" s="209"/>
      <c r="V42" s="1626">
        <v>6</v>
      </c>
      <c r="W42" s="1626"/>
      <c r="X42" s="209"/>
      <c r="Y42" s="209"/>
      <c r="Z42" s="1626">
        <v>8</v>
      </c>
      <c r="AA42" s="1626"/>
      <c r="AB42" s="209"/>
      <c r="AC42" s="209"/>
      <c r="AD42" s="1626">
        <v>10</v>
      </c>
      <c r="AE42" s="1626"/>
      <c r="AF42" s="209"/>
      <c r="AG42" s="209"/>
      <c r="AH42" s="1626">
        <v>12</v>
      </c>
      <c r="AI42" s="1626"/>
      <c r="AJ42" s="209"/>
      <c r="AK42" s="209"/>
      <c r="AL42" s="1626">
        <v>14</v>
      </c>
      <c r="AM42" s="1626"/>
      <c r="AN42" s="209"/>
      <c r="AO42" s="209"/>
      <c r="AP42" s="1626">
        <v>16</v>
      </c>
      <c r="AQ42" s="1626"/>
      <c r="AR42" s="209"/>
      <c r="AS42" s="209"/>
      <c r="AT42" s="1626">
        <v>18</v>
      </c>
      <c r="AU42" s="1626"/>
      <c r="AV42" s="209"/>
      <c r="AW42" s="209"/>
      <c r="AX42" s="1626">
        <v>20</v>
      </c>
      <c r="AY42" s="1626"/>
      <c r="AZ42" s="209"/>
      <c r="BA42" s="209"/>
      <c r="BB42" s="482"/>
    </row>
    <row r="43" spans="1:54" ht="15" customHeight="1">
      <c r="A43" s="1658"/>
      <c r="B43" s="1659"/>
      <c r="C43" s="1659"/>
      <c r="D43" s="1659"/>
      <c r="E43" s="1659"/>
      <c r="F43" s="1659"/>
      <c r="G43" s="1659"/>
      <c r="H43" s="1659"/>
      <c r="I43" s="1659"/>
      <c r="J43" s="484"/>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6"/>
    </row>
    <row r="44" spans="1:54" ht="15" customHeight="1">
      <c r="A44" s="1656" t="s">
        <v>6761</v>
      </c>
      <c r="B44" s="1626"/>
      <c r="C44" s="1626"/>
      <c r="D44" s="1626"/>
      <c r="E44" s="1626"/>
      <c r="F44" s="1626"/>
      <c r="G44" s="1626"/>
      <c r="H44" s="1626"/>
      <c r="I44" s="1626"/>
      <c r="J44" s="480"/>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482"/>
    </row>
    <row r="45" spans="1:54" ht="15" customHeight="1">
      <c r="A45" s="1656"/>
      <c r="B45" s="1626"/>
      <c r="C45" s="1626"/>
      <c r="D45" s="1626"/>
      <c r="E45" s="1626"/>
      <c r="F45" s="1626"/>
      <c r="G45" s="1626"/>
      <c r="H45" s="1626"/>
      <c r="I45" s="1626"/>
      <c r="J45" s="480"/>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482"/>
    </row>
    <row r="46" spans="1:54" ht="15" customHeight="1">
      <c r="A46" s="1658"/>
      <c r="B46" s="1659"/>
      <c r="C46" s="1659"/>
      <c r="D46" s="1659"/>
      <c r="E46" s="1659"/>
      <c r="F46" s="1659"/>
      <c r="G46" s="1659"/>
      <c r="H46" s="1659"/>
      <c r="I46" s="1659"/>
      <c r="J46" s="484"/>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6"/>
    </row>
    <row r="47" spans="1:54" ht="15" customHeight="1"/>
    <row r="48" spans="1:54" ht="15" customHeight="1">
      <c r="A48" s="199" t="s">
        <v>6740</v>
      </c>
    </row>
    <row r="49" spans="1:54" ht="27.75" customHeight="1"/>
    <row r="50" spans="1:54" ht="15" customHeight="1">
      <c r="A50" s="2095" t="s">
        <v>6762</v>
      </c>
      <c r="B50" s="1657"/>
      <c r="C50" s="1657"/>
      <c r="D50" s="1657"/>
      <c r="E50" s="1657"/>
      <c r="F50" s="1657"/>
      <c r="G50" s="1657"/>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7"/>
      <c r="AI50" s="1657"/>
      <c r="AJ50" s="1657"/>
      <c r="AK50" s="1657"/>
      <c r="AL50" s="1657"/>
      <c r="AM50" s="1657"/>
      <c r="AN50" s="1657"/>
      <c r="AO50" s="1657"/>
      <c r="AP50" s="1657"/>
      <c r="AQ50" s="1657"/>
      <c r="AR50" s="1657"/>
      <c r="AS50" s="1657"/>
      <c r="AT50" s="1657"/>
      <c r="AU50" s="1657"/>
      <c r="AV50" s="1657"/>
      <c r="AW50" s="1657"/>
      <c r="AX50" s="1657"/>
      <c r="AY50" s="1657"/>
      <c r="AZ50" s="1657"/>
      <c r="BA50" s="1657"/>
      <c r="BB50" s="1657"/>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107950</xdr:colOff>
                <xdr:row>32</xdr:row>
                <xdr:rowOff>88900</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69850</xdr:colOff>
                <xdr:row>37</xdr:row>
                <xdr:rowOff>31750</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1"/>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6763</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6764</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82"/>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482"/>
    </row>
    <row r="8" spans="1:54">
      <c r="A8" s="480"/>
      <c r="B8" s="209"/>
      <c r="C8" s="209"/>
      <c r="D8" s="209"/>
      <c r="E8" s="209"/>
      <c r="F8" s="209"/>
      <c r="G8" s="209"/>
      <c r="H8" s="209"/>
      <c r="I8" s="209"/>
      <c r="J8" s="1637"/>
      <c r="K8" s="1637"/>
      <c r="L8" s="1637"/>
      <c r="M8" s="1637"/>
      <c r="N8" s="1637"/>
      <c r="O8" s="1637"/>
      <c r="P8" s="1637"/>
      <c r="Q8" s="1637"/>
      <c r="R8" s="1637"/>
      <c r="S8" s="1637"/>
      <c r="T8" s="1637"/>
      <c r="U8" s="1637"/>
      <c r="V8" s="1637"/>
      <c r="W8" s="1637"/>
      <c r="X8" s="1637"/>
      <c r="Y8" s="1637"/>
      <c r="Z8" s="1637"/>
      <c r="AA8" s="1637"/>
      <c r="AB8" s="209"/>
      <c r="AC8" s="209"/>
      <c r="AD8" s="209"/>
      <c r="AE8" s="209"/>
      <c r="AF8" s="209"/>
      <c r="AG8" s="209"/>
      <c r="AH8" s="209"/>
      <c r="AI8" s="209"/>
      <c r="AJ8" s="209"/>
      <c r="AK8" s="1637"/>
      <c r="AL8" s="1637"/>
      <c r="AM8" s="1637"/>
      <c r="AN8" s="1637"/>
      <c r="AO8" s="1637"/>
      <c r="AP8" s="1637"/>
      <c r="AQ8" s="1637"/>
      <c r="AR8" s="1637"/>
      <c r="AS8" s="1637"/>
      <c r="AT8" s="1637"/>
      <c r="AU8" s="1637"/>
      <c r="AV8" s="1637"/>
      <c r="AW8" s="1637"/>
      <c r="AX8" s="1637"/>
      <c r="AY8" s="1637"/>
      <c r="AZ8" s="1637"/>
      <c r="BA8" s="1637"/>
      <c r="BB8" s="482"/>
    </row>
    <row r="9" spans="1:54">
      <c r="A9" s="480"/>
      <c r="B9" s="1659" t="s">
        <v>6677</v>
      </c>
      <c r="C9" s="1659"/>
      <c r="D9" s="1659"/>
      <c r="E9" s="1659"/>
      <c r="F9" s="1659"/>
      <c r="G9" s="1659"/>
      <c r="H9" s="1659"/>
      <c r="I9" s="1659"/>
      <c r="J9" s="2086"/>
      <c r="K9" s="2086"/>
      <c r="L9" s="2086"/>
      <c r="M9" s="2086"/>
      <c r="N9" s="2086"/>
      <c r="O9" s="2086"/>
      <c r="P9" s="2086"/>
      <c r="Q9" s="2086"/>
      <c r="R9" s="2086"/>
      <c r="S9" s="2086"/>
      <c r="T9" s="2086"/>
      <c r="U9" s="2086"/>
      <c r="V9" s="2086"/>
      <c r="W9" s="2086"/>
      <c r="X9" s="2086"/>
      <c r="Y9" s="2086"/>
      <c r="Z9" s="2086"/>
      <c r="AA9" s="2086"/>
      <c r="AB9" s="209"/>
      <c r="AC9" s="2087" t="s">
        <v>6765</v>
      </c>
      <c r="AD9" s="2087"/>
      <c r="AE9" s="2087"/>
      <c r="AF9" s="2087"/>
      <c r="AG9" s="2087"/>
      <c r="AH9" s="2087"/>
      <c r="AI9" s="2087"/>
      <c r="AJ9" s="2087"/>
      <c r="AK9" s="2086"/>
      <c r="AL9" s="2086"/>
      <c r="AM9" s="2086"/>
      <c r="AN9" s="2086"/>
      <c r="AO9" s="2086"/>
      <c r="AP9" s="2086"/>
      <c r="AQ9" s="2086"/>
      <c r="AR9" s="2086"/>
      <c r="AS9" s="2086"/>
      <c r="AT9" s="2086"/>
      <c r="AU9" s="2086"/>
      <c r="AV9" s="2086"/>
      <c r="AW9" s="2086"/>
      <c r="AX9" s="2086"/>
      <c r="AY9" s="2086"/>
      <c r="AZ9" s="2086"/>
      <c r="BA9" s="2086"/>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480"/>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482"/>
    </row>
    <row r="12" spans="1:54">
      <c r="A12" s="2091" t="s">
        <v>6766</v>
      </c>
      <c r="B12" s="2091"/>
      <c r="C12" s="2091"/>
      <c r="D12" s="2091"/>
      <c r="E12" s="2091"/>
      <c r="F12" s="2091"/>
      <c r="G12" s="2091"/>
      <c r="H12" s="2091"/>
      <c r="I12" s="2094"/>
      <c r="J12" s="2094"/>
      <c r="K12" s="2094"/>
      <c r="L12" s="2094"/>
      <c r="M12" s="2094"/>
      <c r="N12" s="2094"/>
      <c r="O12" s="2094"/>
      <c r="P12" s="2094"/>
      <c r="Q12" s="2094"/>
      <c r="R12" s="2094"/>
      <c r="S12" s="2094"/>
      <c r="T12" s="2094"/>
      <c r="U12" s="2094"/>
      <c r="V12" s="2094"/>
      <c r="W12" s="2094"/>
      <c r="X12" s="2094"/>
      <c r="Y12" s="2094"/>
      <c r="Z12" s="2094"/>
      <c r="AA12" s="2094"/>
      <c r="AB12" s="2143" t="s">
        <v>6767</v>
      </c>
      <c r="AC12" s="2143"/>
      <c r="AD12" s="2143"/>
      <c r="AE12" s="2143"/>
      <c r="AF12" s="2109" t="s">
        <v>6768</v>
      </c>
      <c r="AG12" s="2110"/>
      <c r="AH12" s="2110"/>
      <c r="AI12" s="2110"/>
      <c r="AJ12" s="2110"/>
      <c r="AK12" s="2110"/>
      <c r="AL12" s="2110"/>
      <c r="AM12" s="2110"/>
      <c r="AN12" s="2110"/>
      <c r="AO12" s="2110"/>
      <c r="AP12" s="2110"/>
      <c r="AQ12" s="2110"/>
      <c r="AR12" s="2110"/>
      <c r="AS12" s="2110"/>
      <c r="AT12" s="2110"/>
      <c r="AU12" s="2110"/>
      <c r="AV12" s="2110"/>
      <c r="AW12" s="2110"/>
      <c r="AX12" s="2110"/>
      <c r="AY12" s="2110"/>
      <c r="AZ12" s="2110"/>
      <c r="BA12" s="2110"/>
      <c r="BB12" s="2111"/>
    </row>
    <row r="13" spans="1:54">
      <c r="A13" s="2091"/>
      <c r="B13" s="2091"/>
      <c r="C13" s="2091"/>
      <c r="D13" s="2091"/>
      <c r="E13" s="2091"/>
      <c r="F13" s="2091"/>
      <c r="G13" s="2091"/>
      <c r="H13" s="2091"/>
      <c r="I13" s="2094"/>
      <c r="J13" s="2094"/>
      <c r="K13" s="2094"/>
      <c r="L13" s="2094"/>
      <c r="M13" s="2094"/>
      <c r="N13" s="2094"/>
      <c r="O13" s="2094"/>
      <c r="P13" s="2094"/>
      <c r="Q13" s="2094"/>
      <c r="R13" s="2094"/>
      <c r="S13" s="2094"/>
      <c r="T13" s="2094"/>
      <c r="U13" s="2094"/>
      <c r="V13" s="2094"/>
      <c r="W13" s="2094"/>
      <c r="X13" s="2094"/>
      <c r="Y13" s="2094"/>
      <c r="Z13" s="2094"/>
      <c r="AA13" s="2094"/>
      <c r="AB13" s="2143"/>
      <c r="AC13" s="2143"/>
      <c r="AD13" s="2143"/>
      <c r="AE13" s="2143"/>
      <c r="AF13" s="2109"/>
      <c r="AG13" s="2110"/>
      <c r="AH13" s="2110"/>
      <c r="AI13" s="2110"/>
      <c r="AJ13" s="2110"/>
      <c r="AK13" s="2110"/>
      <c r="AL13" s="2110"/>
      <c r="AM13" s="2110"/>
      <c r="AN13" s="2110"/>
      <c r="AO13" s="2110"/>
      <c r="AP13" s="2110"/>
      <c r="AQ13" s="2110"/>
      <c r="AR13" s="2110"/>
      <c r="AS13" s="2110"/>
      <c r="AT13" s="2110"/>
      <c r="AU13" s="2110"/>
      <c r="AV13" s="2110"/>
      <c r="AW13" s="2110"/>
      <c r="AX13" s="2110"/>
      <c r="AY13" s="2110"/>
      <c r="AZ13" s="2110"/>
      <c r="BA13" s="2110"/>
      <c r="BB13" s="2111"/>
    </row>
    <row r="14" spans="1:54">
      <c r="A14" s="2091" t="s">
        <v>6769</v>
      </c>
      <c r="B14" s="2091"/>
      <c r="C14" s="2091"/>
      <c r="D14" s="2091"/>
      <c r="E14" s="2091"/>
      <c r="F14" s="2091"/>
      <c r="G14" s="2091"/>
      <c r="H14" s="2091"/>
      <c r="I14" s="2094"/>
      <c r="J14" s="2094"/>
      <c r="K14" s="2094"/>
      <c r="L14" s="2094"/>
      <c r="M14" s="2094"/>
      <c r="N14" s="2094"/>
      <c r="O14" s="2094"/>
      <c r="P14" s="2094"/>
      <c r="Q14" s="2094"/>
      <c r="R14" s="2094"/>
      <c r="S14" s="2094"/>
      <c r="T14" s="2094"/>
      <c r="U14" s="2094"/>
      <c r="V14" s="2094"/>
      <c r="W14" s="2094"/>
      <c r="X14" s="2094"/>
      <c r="Y14" s="2094"/>
      <c r="Z14" s="2094"/>
      <c r="AA14" s="2094"/>
      <c r="AB14" s="2143"/>
      <c r="AC14" s="2143"/>
      <c r="AD14" s="2143"/>
      <c r="AE14" s="2143"/>
      <c r="AF14" s="2109" t="s">
        <v>6770</v>
      </c>
      <c r="AG14" s="2110"/>
      <c r="AH14" s="2110"/>
      <c r="AI14" s="2110"/>
      <c r="AJ14" s="2110"/>
      <c r="AK14" s="2110"/>
      <c r="AL14" s="2110"/>
      <c r="AM14" s="2110"/>
      <c r="AN14" s="2110"/>
      <c r="AO14" s="2110"/>
      <c r="AP14" s="2110"/>
      <c r="AQ14" s="2110"/>
      <c r="AR14" s="2110"/>
      <c r="AS14" s="2110"/>
      <c r="AT14" s="2110"/>
      <c r="AU14" s="2110"/>
      <c r="AV14" s="2110"/>
      <c r="AW14" s="2110"/>
      <c r="AX14" s="2110"/>
      <c r="AY14" s="2110"/>
      <c r="AZ14" s="2110"/>
      <c r="BA14" s="2110"/>
      <c r="BB14" s="2111"/>
    </row>
    <row r="15" spans="1:54">
      <c r="A15" s="2091"/>
      <c r="B15" s="2091"/>
      <c r="C15" s="2091"/>
      <c r="D15" s="2091"/>
      <c r="E15" s="2091"/>
      <c r="F15" s="2091"/>
      <c r="G15" s="2091"/>
      <c r="H15" s="2091"/>
      <c r="I15" s="2094"/>
      <c r="J15" s="2094"/>
      <c r="K15" s="2094"/>
      <c r="L15" s="2094"/>
      <c r="M15" s="2094"/>
      <c r="N15" s="2094"/>
      <c r="O15" s="2094"/>
      <c r="P15" s="2094"/>
      <c r="Q15" s="2094"/>
      <c r="R15" s="2094"/>
      <c r="S15" s="2094"/>
      <c r="T15" s="2094"/>
      <c r="U15" s="2094"/>
      <c r="V15" s="2094"/>
      <c r="W15" s="2094"/>
      <c r="X15" s="2094"/>
      <c r="Y15" s="2094"/>
      <c r="Z15" s="2094"/>
      <c r="AA15" s="2094"/>
      <c r="AB15" s="2143"/>
      <c r="AC15" s="2143"/>
      <c r="AD15" s="2143"/>
      <c r="AE15" s="2143"/>
      <c r="AF15" s="2109"/>
      <c r="AG15" s="2110"/>
      <c r="AH15" s="2110"/>
      <c r="AI15" s="2110"/>
      <c r="AJ15" s="2110"/>
      <c r="AK15" s="2110"/>
      <c r="AL15" s="2110"/>
      <c r="AM15" s="2110"/>
      <c r="AN15" s="2110"/>
      <c r="AO15" s="2110"/>
      <c r="AP15" s="2110"/>
      <c r="AQ15" s="2110"/>
      <c r="AR15" s="2110"/>
      <c r="AS15" s="2110"/>
      <c r="AT15" s="2110"/>
      <c r="AU15" s="2110"/>
      <c r="AV15" s="2110"/>
      <c r="AW15" s="2110"/>
      <c r="AX15" s="2110"/>
      <c r="AY15" s="2110"/>
      <c r="AZ15" s="2110"/>
      <c r="BA15" s="2110"/>
      <c r="BB15" s="2111"/>
    </row>
    <row r="16" spans="1:54">
      <c r="A16" s="2091" t="s">
        <v>6771</v>
      </c>
      <c r="B16" s="2091"/>
      <c r="C16" s="2091"/>
      <c r="D16" s="2091"/>
      <c r="E16" s="2091"/>
      <c r="F16" s="2091"/>
      <c r="G16" s="2091"/>
      <c r="H16" s="2091"/>
      <c r="I16" s="2094"/>
      <c r="J16" s="2094"/>
      <c r="K16" s="2094"/>
      <c r="L16" s="2094"/>
      <c r="M16" s="2094"/>
      <c r="N16" s="2094"/>
      <c r="O16" s="2094"/>
      <c r="P16" s="2094"/>
      <c r="Q16" s="2094"/>
      <c r="R16" s="2094"/>
      <c r="S16" s="2094"/>
      <c r="T16" s="2094"/>
      <c r="U16" s="2094"/>
      <c r="V16" s="2094"/>
      <c r="W16" s="2094"/>
      <c r="X16" s="2094"/>
      <c r="Y16" s="2094"/>
      <c r="Z16" s="2094"/>
      <c r="AA16" s="2094"/>
      <c r="AB16" s="2091" t="s">
        <v>6772</v>
      </c>
      <c r="AC16" s="2091"/>
      <c r="AD16" s="2091"/>
      <c r="AE16" s="2091"/>
      <c r="AF16" s="2091"/>
      <c r="AG16" s="2091"/>
      <c r="AH16" s="2091"/>
      <c r="AI16" s="2091"/>
      <c r="AJ16" s="2094"/>
      <c r="AK16" s="2094"/>
      <c r="AL16" s="2094"/>
      <c r="AM16" s="2094"/>
      <c r="AN16" s="2094"/>
      <c r="AO16" s="2094"/>
      <c r="AP16" s="2094"/>
      <c r="AQ16" s="2094"/>
      <c r="AR16" s="2094"/>
      <c r="AS16" s="2094"/>
      <c r="AT16" s="2094"/>
      <c r="AU16" s="2094"/>
      <c r="AV16" s="2094"/>
      <c r="AW16" s="2094"/>
      <c r="AX16" s="2094"/>
      <c r="AY16" s="2094"/>
      <c r="AZ16" s="2094"/>
      <c r="BA16" s="2094"/>
      <c r="BB16" s="2094"/>
    </row>
    <row r="17" spans="1:54">
      <c r="A17" s="2091"/>
      <c r="B17" s="2091"/>
      <c r="C17" s="2091"/>
      <c r="D17" s="2091"/>
      <c r="E17" s="2091"/>
      <c r="F17" s="2091"/>
      <c r="G17" s="2091"/>
      <c r="H17" s="2091"/>
      <c r="I17" s="2094"/>
      <c r="J17" s="2094"/>
      <c r="K17" s="2094"/>
      <c r="L17" s="2094"/>
      <c r="M17" s="2094"/>
      <c r="N17" s="2094"/>
      <c r="O17" s="2094"/>
      <c r="P17" s="2094"/>
      <c r="Q17" s="2094"/>
      <c r="R17" s="2094"/>
      <c r="S17" s="2094"/>
      <c r="T17" s="2094"/>
      <c r="U17" s="2094"/>
      <c r="V17" s="2094"/>
      <c r="W17" s="2094"/>
      <c r="X17" s="2094"/>
      <c r="Y17" s="2094"/>
      <c r="Z17" s="2094"/>
      <c r="AA17" s="2094"/>
      <c r="AB17" s="2091"/>
      <c r="AC17" s="2091"/>
      <c r="AD17" s="2091"/>
      <c r="AE17" s="2091"/>
      <c r="AF17" s="2091"/>
      <c r="AG17" s="2091"/>
      <c r="AH17" s="2091"/>
      <c r="AI17" s="2091"/>
      <c r="AJ17" s="2094"/>
      <c r="AK17" s="2094"/>
      <c r="AL17" s="2094"/>
      <c r="AM17" s="2094"/>
      <c r="AN17" s="2094"/>
      <c r="AO17" s="2094"/>
      <c r="AP17" s="2094"/>
      <c r="AQ17" s="2094"/>
      <c r="AR17" s="2094"/>
      <c r="AS17" s="2094"/>
      <c r="AT17" s="2094"/>
      <c r="AU17" s="2094"/>
      <c r="AV17" s="2094"/>
      <c r="AW17" s="2094"/>
      <c r="AX17" s="2094"/>
      <c r="AY17" s="2094"/>
      <c r="AZ17" s="2094"/>
      <c r="BA17" s="2094"/>
      <c r="BB17" s="2094"/>
    </row>
    <row r="18" spans="1:54">
      <c r="A18" s="2098" t="s">
        <v>6773</v>
      </c>
      <c r="B18" s="2098"/>
      <c r="C18" s="2098"/>
      <c r="D18" s="2098"/>
      <c r="E18" s="2098"/>
      <c r="F18" s="2091" t="s">
        <v>6774</v>
      </c>
      <c r="G18" s="2091"/>
      <c r="H18" s="2091"/>
      <c r="I18" s="2094"/>
      <c r="J18" s="2094"/>
      <c r="K18" s="2094"/>
      <c r="L18" s="2094"/>
      <c r="M18" s="2094"/>
      <c r="N18" s="2094"/>
      <c r="O18" s="2094"/>
      <c r="P18" s="2094"/>
      <c r="Q18" s="2094"/>
      <c r="R18" s="2094"/>
      <c r="S18" s="2094"/>
      <c r="T18" s="2094"/>
      <c r="U18" s="2094"/>
      <c r="V18" s="2094"/>
      <c r="W18" s="2094"/>
      <c r="X18" s="2094"/>
      <c r="Y18" s="2094"/>
      <c r="Z18" s="2094"/>
      <c r="AA18" s="2094"/>
      <c r="AB18" s="2136" t="s">
        <v>6775</v>
      </c>
      <c r="AC18" s="2136"/>
      <c r="AD18" s="2136"/>
      <c r="AE18" s="2091" t="s">
        <v>6776</v>
      </c>
      <c r="AF18" s="2091"/>
      <c r="AG18" s="2091"/>
      <c r="AH18" s="2091"/>
      <c r="AI18" s="2091"/>
      <c r="AJ18" s="2094"/>
      <c r="AK18" s="2094"/>
      <c r="AL18" s="2094"/>
      <c r="AM18" s="2094"/>
      <c r="AN18" s="2094"/>
      <c r="AO18" s="2094"/>
      <c r="AP18" s="2094"/>
      <c r="AQ18" s="2094"/>
      <c r="AR18" s="2094"/>
      <c r="AS18" s="2094"/>
      <c r="AT18" s="2094"/>
      <c r="AU18" s="2094"/>
      <c r="AV18" s="2094"/>
      <c r="AW18" s="2094"/>
      <c r="AX18" s="2094"/>
      <c r="AY18" s="2094"/>
      <c r="AZ18" s="2094"/>
      <c r="BA18" s="2094"/>
      <c r="BB18" s="2094"/>
    </row>
    <row r="19" spans="1:54">
      <c r="A19" s="2142"/>
      <c r="B19" s="2142"/>
      <c r="C19" s="2142"/>
      <c r="D19" s="2142"/>
      <c r="E19" s="2142"/>
      <c r="F19" s="2091"/>
      <c r="G19" s="2091"/>
      <c r="H19" s="2091"/>
      <c r="I19" s="2094"/>
      <c r="J19" s="2094"/>
      <c r="K19" s="2094"/>
      <c r="L19" s="2094"/>
      <c r="M19" s="2094"/>
      <c r="N19" s="2094"/>
      <c r="O19" s="2094"/>
      <c r="P19" s="2094"/>
      <c r="Q19" s="2094"/>
      <c r="R19" s="2094"/>
      <c r="S19" s="2094"/>
      <c r="T19" s="2094"/>
      <c r="U19" s="2094"/>
      <c r="V19" s="2094"/>
      <c r="W19" s="2094"/>
      <c r="X19" s="2094"/>
      <c r="Y19" s="2094"/>
      <c r="Z19" s="2094"/>
      <c r="AA19" s="2094"/>
      <c r="AB19" s="2136"/>
      <c r="AC19" s="2136"/>
      <c r="AD19" s="2136"/>
      <c r="AE19" s="2091"/>
      <c r="AF19" s="2091"/>
      <c r="AG19" s="2091"/>
      <c r="AH19" s="2091"/>
      <c r="AI19" s="2091"/>
      <c r="AJ19" s="2094"/>
      <c r="AK19" s="2094"/>
      <c r="AL19" s="2094"/>
      <c r="AM19" s="2094"/>
      <c r="AN19" s="2094"/>
      <c r="AO19" s="2094"/>
      <c r="AP19" s="2094"/>
      <c r="AQ19" s="2094"/>
      <c r="AR19" s="2094"/>
      <c r="AS19" s="2094"/>
      <c r="AT19" s="2094"/>
      <c r="AU19" s="2094"/>
      <c r="AV19" s="2094"/>
      <c r="AW19" s="2094"/>
      <c r="AX19" s="2094"/>
      <c r="AY19" s="2094"/>
      <c r="AZ19" s="2094"/>
      <c r="BA19" s="2094"/>
      <c r="BB19" s="2094"/>
    </row>
    <row r="20" spans="1:54">
      <c r="A20" s="2142" t="s">
        <v>6777</v>
      </c>
      <c r="B20" s="2142"/>
      <c r="C20" s="2142"/>
      <c r="D20" s="2142"/>
      <c r="E20" s="2142"/>
      <c r="F20" s="2091" t="s">
        <v>6778</v>
      </c>
      <c r="G20" s="2091"/>
      <c r="H20" s="2091"/>
      <c r="I20" s="2094"/>
      <c r="J20" s="2094"/>
      <c r="K20" s="2094"/>
      <c r="L20" s="2094"/>
      <c r="M20" s="2094"/>
      <c r="N20" s="2094"/>
      <c r="O20" s="2094"/>
      <c r="P20" s="2094"/>
      <c r="Q20" s="2094"/>
      <c r="R20" s="2094"/>
      <c r="S20" s="2094"/>
      <c r="T20" s="2094"/>
      <c r="U20" s="2094"/>
      <c r="V20" s="2094"/>
      <c r="W20" s="2094"/>
      <c r="X20" s="2094"/>
      <c r="Y20" s="2094"/>
      <c r="Z20" s="2094"/>
      <c r="AA20" s="2094"/>
      <c r="AB20" s="2136"/>
      <c r="AC20" s="2136"/>
      <c r="AD20" s="2136"/>
      <c r="AE20" s="2091" t="s">
        <v>6779</v>
      </c>
      <c r="AF20" s="2091"/>
      <c r="AG20" s="2091"/>
      <c r="AH20" s="2091"/>
      <c r="AI20" s="2091"/>
      <c r="AJ20" s="2094"/>
      <c r="AK20" s="2094"/>
      <c r="AL20" s="2094"/>
      <c r="AM20" s="2094"/>
      <c r="AN20" s="2094"/>
      <c r="AO20" s="2094"/>
      <c r="AP20" s="2094"/>
      <c r="AQ20" s="2094"/>
      <c r="AR20" s="2094"/>
      <c r="AS20" s="2094"/>
      <c r="AT20" s="2094"/>
      <c r="AU20" s="2094"/>
      <c r="AV20" s="2094"/>
      <c r="AW20" s="2094"/>
      <c r="AX20" s="2094"/>
      <c r="AY20" s="2094"/>
      <c r="AZ20" s="2094"/>
      <c r="BA20" s="2094"/>
      <c r="BB20" s="2094"/>
    </row>
    <row r="21" spans="1:54">
      <c r="A21" s="2097"/>
      <c r="B21" s="2097"/>
      <c r="C21" s="2097"/>
      <c r="D21" s="2097"/>
      <c r="E21" s="2097"/>
      <c r="F21" s="2091"/>
      <c r="G21" s="2091"/>
      <c r="H21" s="2091"/>
      <c r="I21" s="2094"/>
      <c r="J21" s="2094"/>
      <c r="K21" s="2094"/>
      <c r="L21" s="2094"/>
      <c r="M21" s="2094"/>
      <c r="N21" s="2094"/>
      <c r="O21" s="2094"/>
      <c r="P21" s="2094"/>
      <c r="Q21" s="2094"/>
      <c r="R21" s="2094"/>
      <c r="S21" s="2094"/>
      <c r="T21" s="2094"/>
      <c r="U21" s="2094"/>
      <c r="V21" s="2094"/>
      <c r="W21" s="2094"/>
      <c r="X21" s="2094"/>
      <c r="Y21" s="2094"/>
      <c r="Z21" s="2094"/>
      <c r="AA21" s="2094"/>
      <c r="AB21" s="2136"/>
      <c r="AC21" s="2136"/>
      <c r="AD21" s="2136"/>
      <c r="AE21" s="2091"/>
      <c r="AF21" s="2091"/>
      <c r="AG21" s="2091"/>
      <c r="AH21" s="2091"/>
      <c r="AI21" s="2091"/>
      <c r="AJ21" s="2094"/>
      <c r="AK21" s="2094"/>
      <c r="AL21" s="2094"/>
      <c r="AM21" s="2094"/>
      <c r="AN21" s="2094"/>
      <c r="AO21" s="2094"/>
      <c r="AP21" s="2094"/>
      <c r="AQ21" s="2094"/>
      <c r="AR21" s="2094"/>
      <c r="AS21" s="2094"/>
      <c r="AT21" s="2094"/>
      <c r="AU21" s="2094"/>
      <c r="AV21" s="2094"/>
      <c r="AW21" s="2094"/>
      <c r="AX21" s="2094"/>
      <c r="AY21" s="2094"/>
      <c r="AZ21" s="2094"/>
      <c r="BA21" s="2094"/>
      <c r="BB21" s="2094"/>
    </row>
    <row r="22" spans="1:54">
      <c r="A22" s="2091" t="s">
        <v>6780</v>
      </c>
      <c r="B22" s="2091"/>
      <c r="C22" s="2091"/>
      <c r="D22" s="2091"/>
      <c r="E22" s="2091"/>
      <c r="F22" s="2091"/>
      <c r="G22" s="2091"/>
      <c r="H22" s="2091"/>
      <c r="I22" s="2094"/>
      <c r="J22" s="2094"/>
      <c r="K22" s="2094"/>
      <c r="L22" s="2094"/>
      <c r="M22" s="2094"/>
      <c r="N22" s="2094"/>
      <c r="O22" s="2094"/>
      <c r="P22" s="2094"/>
      <c r="Q22" s="2094"/>
      <c r="R22" s="2094"/>
      <c r="S22" s="2094"/>
      <c r="T22" s="2094"/>
      <c r="U22" s="2094"/>
      <c r="V22" s="2094"/>
      <c r="W22" s="2094"/>
      <c r="X22" s="2094"/>
      <c r="Y22" s="2094"/>
      <c r="Z22" s="2094"/>
      <c r="AA22" s="2094"/>
      <c r="AB22" s="2091" t="s">
        <v>6781</v>
      </c>
      <c r="AC22" s="2091"/>
      <c r="AD22" s="2091"/>
      <c r="AE22" s="2091"/>
      <c r="AF22" s="2091"/>
      <c r="AG22" s="2091"/>
      <c r="AH22" s="2091"/>
      <c r="AI22" s="2091"/>
      <c r="AJ22" s="2094"/>
      <c r="AK22" s="2094"/>
      <c r="AL22" s="2094"/>
      <c r="AM22" s="2094"/>
      <c r="AN22" s="2094"/>
      <c r="AO22" s="2094"/>
      <c r="AP22" s="2094"/>
      <c r="AQ22" s="2094"/>
      <c r="AR22" s="2094"/>
      <c r="AS22" s="2094"/>
      <c r="AT22" s="2094"/>
      <c r="AU22" s="2094"/>
      <c r="AV22" s="2094"/>
      <c r="AW22" s="2094"/>
      <c r="AX22" s="2094"/>
      <c r="AY22" s="2094"/>
      <c r="AZ22" s="2094"/>
      <c r="BA22" s="2094"/>
      <c r="BB22" s="2094"/>
    </row>
    <row r="23" spans="1:54">
      <c r="A23" s="2091"/>
      <c r="B23" s="2091"/>
      <c r="C23" s="2091"/>
      <c r="D23" s="2091"/>
      <c r="E23" s="2091"/>
      <c r="F23" s="2091"/>
      <c r="G23" s="2091"/>
      <c r="H23" s="2091"/>
      <c r="I23" s="2094"/>
      <c r="J23" s="2094"/>
      <c r="K23" s="2094"/>
      <c r="L23" s="2094"/>
      <c r="M23" s="2094"/>
      <c r="N23" s="2094"/>
      <c r="O23" s="2094"/>
      <c r="P23" s="2094"/>
      <c r="Q23" s="2094"/>
      <c r="R23" s="2094"/>
      <c r="S23" s="2094"/>
      <c r="T23" s="2094"/>
      <c r="U23" s="2094"/>
      <c r="V23" s="2094"/>
      <c r="W23" s="2094"/>
      <c r="X23" s="2094"/>
      <c r="Y23" s="2094"/>
      <c r="Z23" s="2094"/>
      <c r="AA23" s="2094"/>
      <c r="AB23" s="2091"/>
      <c r="AC23" s="2091"/>
      <c r="AD23" s="2091"/>
      <c r="AE23" s="2091"/>
      <c r="AF23" s="2091"/>
      <c r="AG23" s="2091"/>
      <c r="AH23" s="2091"/>
      <c r="AI23" s="2091"/>
      <c r="AJ23" s="2094"/>
      <c r="AK23" s="2094"/>
      <c r="AL23" s="2094"/>
      <c r="AM23" s="2094"/>
      <c r="AN23" s="2094"/>
      <c r="AO23" s="2094"/>
      <c r="AP23" s="2094"/>
      <c r="AQ23" s="2094"/>
      <c r="AR23" s="2094"/>
      <c r="AS23" s="2094"/>
      <c r="AT23" s="2094"/>
      <c r="AU23" s="2094"/>
      <c r="AV23" s="2094"/>
      <c r="AW23" s="2094"/>
      <c r="AX23" s="2094"/>
      <c r="AY23" s="2094"/>
      <c r="AZ23" s="2094"/>
      <c r="BA23" s="2094"/>
      <c r="BB23" s="2094"/>
    </row>
    <row r="24" spans="1:54">
      <c r="A24" s="466"/>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8"/>
    </row>
    <row r="25" spans="1:54" ht="13.5" customHeight="1">
      <c r="A25" s="1656" t="s">
        <v>6782</v>
      </c>
      <c r="B25" s="1626"/>
      <c r="C25" s="1626"/>
      <c r="D25" s="2144"/>
      <c r="E25" s="2145" t="s">
        <v>6783</v>
      </c>
      <c r="F25" s="2146"/>
      <c r="G25" s="2147"/>
      <c r="H25" s="2151" t="s">
        <v>6784</v>
      </c>
      <c r="I25" s="2152"/>
      <c r="J25" s="2152"/>
      <c r="K25" s="2152"/>
      <c r="L25" s="2152"/>
      <c r="M25" s="2152"/>
      <c r="N25" s="2152"/>
      <c r="O25" s="2152"/>
      <c r="P25" s="2152"/>
      <c r="Q25" s="2152"/>
      <c r="R25" s="2152"/>
      <c r="S25" s="2152"/>
      <c r="T25" s="2152"/>
      <c r="U25" s="2152"/>
      <c r="V25" s="2152"/>
      <c r="W25" s="2152"/>
      <c r="X25" s="2152"/>
      <c r="Y25" s="2152"/>
      <c r="Z25" s="2152"/>
      <c r="AA25" s="2153"/>
      <c r="AB25" s="2154" t="s">
        <v>227</v>
      </c>
      <c r="AC25" s="2155"/>
      <c r="AD25" s="2155"/>
      <c r="AE25" s="2156"/>
      <c r="AF25" s="2154" t="s">
        <v>6660</v>
      </c>
      <c r="AG25" s="2155"/>
      <c r="AH25" s="2155"/>
      <c r="AI25" s="2156"/>
      <c r="AJ25" s="2154" t="s">
        <v>6785</v>
      </c>
      <c r="AK25" s="2155"/>
      <c r="AL25" s="2155"/>
      <c r="AM25" s="2156"/>
      <c r="AN25" s="209"/>
      <c r="AO25" s="209"/>
      <c r="AP25" s="209"/>
      <c r="AQ25" s="209"/>
      <c r="AR25" s="209"/>
      <c r="AS25" s="209"/>
      <c r="AT25" s="209"/>
      <c r="AU25" s="209"/>
      <c r="AV25" s="209"/>
      <c r="AW25" s="209"/>
      <c r="AX25" s="209"/>
      <c r="AY25" s="209"/>
      <c r="AZ25" s="209"/>
      <c r="BA25" s="209"/>
      <c r="BB25" s="482"/>
    </row>
    <row r="26" spans="1:54">
      <c r="A26" s="1658"/>
      <c r="B26" s="1659"/>
      <c r="C26" s="1659"/>
      <c r="D26" s="2102"/>
      <c r="E26" s="2148"/>
      <c r="F26" s="2149"/>
      <c r="G26" s="2150"/>
      <c r="H26" s="2109"/>
      <c r="I26" s="2110"/>
      <c r="J26" s="2110"/>
      <c r="K26" s="2111"/>
      <c r="L26" s="2109"/>
      <c r="M26" s="2110"/>
      <c r="N26" s="2110"/>
      <c r="O26" s="2111"/>
      <c r="P26" s="2109"/>
      <c r="Q26" s="2110"/>
      <c r="R26" s="2110"/>
      <c r="S26" s="2111"/>
      <c r="T26" s="2109"/>
      <c r="U26" s="2110"/>
      <c r="V26" s="2110"/>
      <c r="W26" s="2111"/>
      <c r="X26" s="2109"/>
      <c r="Y26" s="2110"/>
      <c r="Z26" s="2110"/>
      <c r="AA26" s="2111"/>
      <c r="AB26" s="1658" t="s">
        <v>6786</v>
      </c>
      <c r="AC26" s="1659"/>
      <c r="AD26" s="1659"/>
      <c r="AE26" s="2102"/>
      <c r="AF26" s="1658"/>
      <c r="AG26" s="1659"/>
      <c r="AH26" s="1659"/>
      <c r="AI26" s="2102"/>
      <c r="AJ26" s="1658"/>
      <c r="AK26" s="1659"/>
      <c r="AL26" s="1659"/>
      <c r="AM26" s="2102"/>
      <c r="AN26" s="209"/>
      <c r="AO26" s="209"/>
      <c r="AP26" s="209"/>
      <c r="AQ26" s="209"/>
      <c r="AR26" s="209"/>
      <c r="AS26" s="209"/>
      <c r="AT26" s="209"/>
      <c r="AU26" s="209"/>
      <c r="AV26" s="209"/>
      <c r="AW26" s="209"/>
      <c r="AX26" s="209"/>
      <c r="AY26" s="209"/>
      <c r="AZ26" s="209"/>
      <c r="BA26" s="209"/>
      <c r="BB26" s="482"/>
    </row>
    <row r="27" spans="1:54">
      <c r="A27" s="2109"/>
      <c r="B27" s="2110"/>
      <c r="C27" s="2110"/>
      <c r="D27" s="2111"/>
      <c r="E27" s="2109">
        <v>1</v>
      </c>
      <c r="F27" s="2110"/>
      <c r="G27" s="2111"/>
      <c r="H27" s="2109"/>
      <c r="I27" s="2110"/>
      <c r="J27" s="2110"/>
      <c r="K27" s="2111"/>
      <c r="L27" s="2109"/>
      <c r="M27" s="2110"/>
      <c r="N27" s="2110"/>
      <c r="O27" s="2111"/>
      <c r="P27" s="2109"/>
      <c r="Q27" s="2110"/>
      <c r="R27" s="2110"/>
      <c r="S27" s="2111"/>
      <c r="T27" s="2109"/>
      <c r="U27" s="2110"/>
      <c r="V27" s="2110"/>
      <c r="W27" s="2111"/>
      <c r="X27" s="2109"/>
      <c r="Y27" s="2110"/>
      <c r="Z27" s="2110"/>
      <c r="AA27" s="2111"/>
      <c r="AB27" s="2109"/>
      <c r="AC27" s="2110"/>
      <c r="AD27" s="2110"/>
      <c r="AE27" s="2111"/>
      <c r="AF27" s="2109"/>
      <c r="AG27" s="2110"/>
      <c r="AH27" s="2110"/>
      <c r="AI27" s="2111"/>
      <c r="AJ27" s="2109"/>
      <c r="AK27" s="2110"/>
      <c r="AL27" s="2110"/>
      <c r="AM27" s="2111"/>
      <c r="AN27" s="209"/>
      <c r="AO27" s="209"/>
      <c r="AP27" s="209"/>
      <c r="AQ27" s="209"/>
      <c r="AR27" s="209"/>
      <c r="AS27" s="209"/>
      <c r="AT27" s="209"/>
      <c r="AU27" s="209"/>
      <c r="AV27" s="209"/>
      <c r="AW27" s="209"/>
      <c r="AX27" s="209"/>
      <c r="AY27" s="209"/>
      <c r="AZ27" s="209"/>
      <c r="BA27" s="209"/>
      <c r="BB27" s="482"/>
    </row>
    <row r="28" spans="1:54">
      <c r="A28" s="2109"/>
      <c r="B28" s="2110"/>
      <c r="C28" s="2110"/>
      <c r="D28" s="2111"/>
      <c r="E28" s="2109">
        <v>2</v>
      </c>
      <c r="F28" s="2110"/>
      <c r="G28" s="2111"/>
      <c r="H28" s="2109"/>
      <c r="I28" s="2110"/>
      <c r="J28" s="2110"/>
      <c r="K28" s="2111"/>
      <c r="L28" s="2109"/>
      <c r="M28" s="2110"/>
      <c r="N28" s="2110"/>
      <c r="O28" s="2111"/>
      <c r="P28" s="2109"/>
      <c r="Q28" s="2110"/>
      <c r="R28" s="2110"/>
      <c r="S28" s="2111"/>
      <c r="T28" s="2109"/>
      <c r="U28" s="2110"/>
      <c r="V28" s="2110"/>
      <c r="W28" s="2111"/>
      <c r="X28" s="2109"/>
      <c r="Y28" s="2110"/>
      <c r="Z28" s="2110"/>
      <c r="AA28" s="2111"/>
      <c r="AB28" s="2109"/>
      <c r="AC28" s="2110"/>
      <c r="AD28" s="2110"/>
      <c r="AE28" s="2111"/>
      <c r="AF28" s="2109"/>
      <c r="AG28" s="2110"/>
      <c r="AH28" s="2110"/>
      <c r="AI28" s="2111"/>
      <c r="AJ28" s="2109"/>
      <c r="AK28" s="2110"/>
      <c r="AL28" s="2110"/>
      <c r="AM28" s="2111"/>
      <c r="AN28" s="209"/>
      <c r="AO28" s="209"/>
      <c r="AP28" s="209"/>
      <c r="AQ28" s="209"/>
      <c r="AR28" s="209"/>
      <c r="AS28" s="209"/>
      <c r="AT28" s="209"/>
      <c r="AU28" s="209"/>
      <c r="AV28" s="209"/>
      <c r="AW28" s="209"/>
      <c r="AX28" s="209"/>
      <c r="AY28" s="209"/>
      <c r="AZ28" s="209"/>
      <c r="BA28" s="209"/>
      <c r="BB28" s="482"/>
    </row>
    <row r="29" spans="1:54">
      <c r="A29" s="2109"/>
      <c r="B29" s="2110"/>
      <c r="C29" s="2110"/>
      <c r="D29" s="2111"/>
      <c r="E29" s="2109">
        <v>3</v>
      </c>
      <c r="F29" s="2110"/>
      <c r="G29" s="2111"/>
      <c r="H29" s="2109"/>
      <c r="I29" s="2110"/>
      <c r="J29" s="2110"/>
      <c r="K29" s="2111"/>
      <c r="L29" s="2109"/>
      <c r="M29" s="2110"/>
      <c r="N29" s="2110"/>
      <c r="O29" s="2111"/>
      <c r="P29" s="2109"/>
      <c r="Q29" s="2110"/>
      <c r="R29" s="2110"/>
      <c r="S29" s="2111"/>
      <c r="T29" s="2109"/>
      <c r="U29" s="2110"/>
      <c r="V29" s="2110"/>
      <c r="W29" s="2111"/>
      <c r="X29" s="2109"/>
      <c r="Y29" s="2110"/>
      <c r="Z29" s="2110"/>
      <c r="AA29" s="2111"/>
      <c r="AB29" s="2109"/>
      <c r="AC29" s="2110"/>
      <c r="AD29" s="2110"/>
      <c r="AE29" s="2111"/>
      <c r="AF29" s="2109"/>
      <c r="AG29" s="2110"/>
      <c r="AH29" s="2110"/>
      <c r="AI29" s="2111"/>
      <c r="AJ29" s="2109"/>
      <c r="AK29" s="2110"/>
      <c r="AL29" s="2110"/>
      <c r="AM29" s="2111"/>
      <c r="AN29" s="863"/>
      <c r="AO29" s="864"/>
      <c r="AP29" s="865"/>
      <c r="AQ29" s="2091"/>
      <c r="AR29" s="2091"/>
      <c r="AS29" s="2091"/>
      <c r="AT29" s="2091"/>
      <c r="AU29" s="2091"/>
      <c r="AV29" s="2091"/>
      <c r="AW29" s="2091"/>
      <c r="AX29" s="2091"/>
      <c r="AY29" s="2091"/>
      <c r="AZ29" s="2091"/>
      <c r="BA29" s="2091"/>
      <c r="BB29" s="2091"/>
    </row>
    <row r="30" spans="1:54">
      <c r="A30" s="2109"/>
      <c r="B30" s="2110"/>
      <c r="C30" s="2110"/>
      <c r="D30" s="2111"/>
      <c r="E30" s="2109">
        <v>4</v>
      </c>
      <c r="F30" s="2110"/>
      <c r="G30" s="2111"/>
      <c r="H30" s="2109"/>
      <c r="I30" s="2110"/>
      <c r="J30" s="2110"/>
      <c r="K30" s="2111"/>
      <c r="L30" s="2109"/>
      <c r="M30" s="2110"/>
      <c r="N30" s="2110"/>
      <c r="O30" s="2111"/>
      <c r="P30" s="2109"/>
      <c r="Q30" s="2110"/>
      <c r="R30" s="2110"/>
      <c r="S30" s="2111"/>
      <c r="T30" s="2109"/>
      <c r="U30" s="2110"/>
      <c r="V30" s="2110"/>
      <c r="W30" s="2111"/>
      <c r="X30" s="2109"/>
      <c r="Y30" s="2110"/>
      <c r="Z30" s="2110"/>
      <c r="AA30" s="2111"/>
      <c r="AB30" s="2109"/>
      <c r="AC30" s="2110"/>
      <c r="AD30" s="2110"/>
      <c r="AE30" s="2111"/>
      <c r="AF30" s="2109"/>
      <c r="AG30" s="2110"/>
      <c r="AH30" s="2110"/>
      <c r="AI30" s="2111"/>
      <c r="AJ30" s="2109"/>
      <c r="AK30" s="2110"/>
      <c r="AL30" s="2110"/>
      <c r="AM30" s="2111"/>
      <c r="AN30" s="2109" t="s">
        <v>6787</v>
      </c>
      <c r="AO30" s="2110"/>
      <c r="AP30" s="2111"/>
      <c r="AQ30" s="2091"/>
      <c r="AR30" s="2091"/>
      <c r="AS30" s="2091"/>
      <c r="AT30" s="2091"/>
      <c r="AU30" s="2091"/>
      <c r="AV30" s="2091"/>
      <c r="AW30" s="2091"/>
      <c r="AX30" s="2091"/>
      <c r="AY30" s="2091"/>
      <c r="AZ30" s="2091"/>
      <c r="BA30" s="2091"/>
      <c r="BB30" s="2091"/>
    </row>
    <row r="31" spans="1:54">
      <c r="A31" s="2109"/>
      <c r="B31" s="2110"/>
      <c r="C31" s="2110"/>
      <c r="D31" s="2111"/>
      <c r="E31" s="2109">
        <v>5</v>
      </c>
      <c r="F31" s="2110"/>
      <c r="G31" s="2111"/>
      <c r="H31" s="2109"/>
      <c r="I31" s="2110"/>
      <c r="J31" s="2110"/>
      <c r="K31" s="2111"/>
      <c r="L31" s="2109"/>
      <c r="M31" s="2110"/>
      <c r="N31" s="2110"/>
      <c r="O31" s="2111"/>
      <c r="P31" s="2109"/>
      <c r="Q31" s="2110"/>
      <c r="R31" s="2110"/>
      <c r="S31" s="2111"/>
      <c r="T31" s="2109"/>
      <c r="U31" s="2110"/>
      <c r="V31" s="2110"/>
      <c r="W31" s="2111"/>
      <c r="X31" s="2109"/>
      <c r="Y31" s="2110"/>
      <c r="Z31" s="2110"/>
      <c r="AA31" s="2111"/>
      <c r="AB31" s="2109"/>
      <c r="AC31" s="2110"/>
      <c r="AD31" s="2110"/>
      <c r="AE31" s="2111"/>
      <c r="AF31" s="2109"/>
      <c r="AG31" s="2110"/>
      <c r="AH31" s="2110"/>
      <c r="AI31" s="2111"/>
      <c r="AJ31" s="2109"/>
      <c r="AK31" s="2110"/>
      <c r="AL31" s="2110"/>
      <c r="AM31" s="2111"/>
      <c r="AN31" s="2109" t="s">
        <v>6788</v>
      </c>
      <c r="AO31" s="2110"/>
      <c r="AP31" s="2111"/>
      <c r="AQ31" s="2091"/>
      <c r="AR31" s="2091"/>
      <c r="AS31" s="2091"/>
      <c r="AT31" s="2091"/>
      <c r="AU31" s="2091"/>
      <c r="AV31" s="2091"/>
      <c r="AW31" s="2091"/>
      <c r="AX31" s="2091"/>
      <c r="AY31" s="2091"/>
      <c r="AZ31" s="2091"/>
      <c r="BA31" s="2091"/>
      <c r="BB31" s="2091"/>
    </row>
    <row r="32" spans="1:54">
      <c r="A32" s="2109"/>
      <c r="B32" s="2110"/>
      <c r="C32" s="2110"/>
      <c r="D32" s="2111"/>
      <c r="E32" s="2109" t="s">
        <v>6789</v>
      </c>
      <c r="F32" s="2110"/>
      <c r="G32" s="2111"/>
      <c r="H32" s="2109"/>
      <c r="I32" s="2110"/>
      <c r="J32" s="2110"/>
      <c r="K32" s="2111"/>
      <c r="L32" s="2109"/>
      <c r="M32" s="2110"/>
      <c r="N32" s="2110"/>
      <c r="O32" s="2111"/>
      <c r="P32" s="2109"/>
      <c r="Q32" s="2110"/>
      <c r="R32" s="2110"/>
      <c r="S32" s="2111"/>
      <c r="T32" s="2109"/>
      <c r="U32" s="2110"/>
      <c r="V32" s="2110"/>
      <c r="W32" s="2111"/>
      <c r="X32" s="2109"/>
      <c r="Y32" s="2110"/>
      <c r="Z32" s="2110"/>
      <c r="AA32" s="2111"/>
      <c r="AB32" s="2109"/>
      <c r="AC32" s="2110"/>
      <c r="AD32" s="2110"/>
      <c r="AE32" s="2111"/>
      <c r="AF32" s="2109"/>
      <c r="AG32" s="2110"/>
      <c r="AH32" s="2110"/>
      <c r="AI32" s="2111"/>
      <c r="AJ32" s="2109"/>
      <c r="AK32" s="2110"/>
      <c r="AL32" s="2110"/>
      <c r="AM32" s="2111"/>
      <c r="AN32" s="2091" t="s">
        <v>6789</v>
      </c>
      <c r="AO32" s="2091"/>
      <c r="AP32" s="2091"/>
      <c r="AQ32" s="2091"/>
      <c r="AR32" s="2091"/>
      <c r="AS32" s="2091"/>
      <c r="AT32" s="2091"/>
      <c r="AU32" s="2091"/>
      <c r="AV32" s="2091"/>
      <c r="AW32" s="2091"/>
      <c r="AX32" s="2091"/>
      <c r="AY32" s="2091"/>
      <c r="AZ32" s="2091"/>
      <c r="BA32" s="2091"/>
      <c r="BB32" s="2091"/>
    </row>
    <row r="33" spans="1:54">
      <c r="A33" s="2109"/>
      <c r="B33" s="2110"/>
      <c r="C33" s="2110"/>
      <c r="D33" s="2111"/>
      <c r="E33" s="2109">
        <v>6</v>
      </c>
      <c r="F33" s="2110"/>
      <c r="G33" s="2111"/>
      <c r="H33" s="2109"/>
      <c r="I33" s="2110"/>
      <c r="J33" s="2110"/>
      <c r="K33" s="2111"/>
      <c r="L33" s="2109"/>
      <c r="M33" s="2110"/>
      <c r="N33" s="2110"/>
      <c r="O33" s="2111"/>
      <c r="P33" s="2109"/>
      <c r="Q33" s="2110"/>
      <c r="R33" s="2110"/>
      <c r="S33" s="2111"/>
      <c r="T33" s="2109"/>
      <c r="U33" s="2110"/>
      <c r="V33" s="2110"/>
      <c r="W33" s="2111"/>
      <c r="X33" s="2109"/>
      <c r="Y33" s="2110"/>
      <c r="Z33" s="2110"/>
      <c r="AA33" s="2111"/>
      <c r="AB33" s="2109"/>
      <c r="AC33" s="2110"/>
      <c r="AD33" s="2110"/>
      <c r="AE33" s="2111"/>
      <c r="AF33" s="2109"/>
      <c r="AG33" s="2110"/>
      <c r="AH33" s="2110"/>
      <c r="AI33" s="2111"/>
      <c r="AJ33" s="2109"/>
      <c r="AK33" s="2110"/>
      <c r="AL33" s="2110"/>
      <c r="AM33" s="2111"/>
      <c r="AN33" s="857"/>
      <c r="AO33" s="866"/>
      <c r="AP33" s="866"/>
      <c r="AQ33" s="866"/>
      <c r="AR33" s="866"/>
      <c r="AS33" s="866"/>
      <c r="AT33" s="866"/>
      <c r="AU33" s="866"/>
      <c r="AV33" s="866"/>
      <c r="AW33" s="866"/>
      <c r="AX33" s="866"/>
      <c r="AY33" s="866"/>
      <c r="AZ33" s="866"/>
      <c r="BA33" s="866"/>
      <c r="BB33" s="867"/>
    </row>
    <row r="34" spans="1:54">
      <c r="A34" s="2109"/>
      <c r="B34" s="2110"/>
      <c r="C34" s="2110"/>
      <c r="D34" s="2111"/>
      <c r="E34" s="2109">
        <v>7</v>
      </c>
      <c r="F34" s="2110"/>
      <c r="G34" s="2111"/>
      <c r="H34" s="2109"/>
      <c r="I34" s="2110"/>
      <c r="J34" s="2110"/>
      <c r="K34" s="2111"/>
      <c r="L34" s="2109"/>
      <c r="M34" s="2110"/>
      <c r="N34" s="2110"/>
      <c r="O34" s="2111"/>
      <c r="P34" s="2109"/>
      <c r="Q34" s="2110"/>
      <c r="R34" s="2110"/>
      <c r="S34" s="2111"/>
      <c r="T34" s="2109"/>
      <c r="U34" s="2110"/>
      <c r="V34" s="2110"/>
      <c r="W34" s="2111"/>
      <c r="X34" s="2109"/>
      <c r="Y34" s="2110"/>
      <c r="Z34" s="2110"/>
      <c r="AA34" s="2111"/>
      <c r="AB34" s="2109"/>
      <c r="AC34" s="2110"/>
      <c r="AD34" s="2110"/>
      <c r="AE34" s="2111"/>
      <c r="AF34" s="2109"/>
      <c r="AG34" s="2110"/>
      <c r="AH34" s="2110"/>
      <c r="AI34" s="2111"/>
      <c r="AJ34" s="2109"/>
      <c r="AK34" s="2110"/>
      <c r="AL34" s="2110"/>
      <c r="AM34" s="2111"/>
      <c r="AN34" s="209"/>
      <c r="AO34" s="209"/>
      <c r="AP34" s="209"/>
      <c r="AQ34" s="209"/>
      <c r="AR34" s="209"/>
      <c r="AS34" s="209"/>
      <c r="AT34" s="209"/>
      <c r="AU34" s="209"/>
      <c r="AV34" s="209"/>
      <c r="AW34" s="209"/>
      <c r="AX34" s="209"/>
      <c r="AY34" s="209"/>
      <c r="AZ34" s="209"/>
      <c r="BA34" s="209"/>
      <c r="BB34" s="482"/>
    </row>
    <row r="35" spans="1:54">
      <c r="A35" s="2109"/>
      <c r="B35" s="2110"/>
      <c r="C35" s="2110"/>
      <c r="D35" s="2111"/>
      <c r="E35" s="2109">
        <v>8</v>
      </c>
      <c r="F35" s="2110"/>
      <c r="G35" s="2111"/>
      <c r="H35" s="2109"/>
      <c r="I35" s="2110"/>
      <c r="J35" s="2110"/>
      <c r="K35" s="2111"/>
      <c r="L35" s="2109"/>
      <c r="M35" s="2110"/>
      <c r="N35" s="2110"/>
      <c r="O35" s="2111"/>
      <c r="P35" s="2109"/>
      <c r="Q35" s="2110"/>
      <c r="R35" s="2110"/>
      <c r="S35" s="2111"/>
      <c r="T35" s="2109"/>
      <c r="U35" s="2110"/>
      <c r="V35" s="2110"/>
      <c r="W35" s="2111"/>
      <c r="X35" s="2109"/>
      <c r="Y35" s="2110"/>
      <c r="Z35" s="2110"/>
      <c r="AA35" s="2111"/>
      <c r="AB35" s="2109"/>
      <c r="AC35" s="2110"/>
      <c r="AD35" s="2110"/>
      <c r="AE35" s="2111"/>
      <c r="AF35" s="2109"/>
      <c r="AG35" s="2110"/>
      <c r="AH35" s="2110"/>
      <c r="AI35" s="2111"/>
      <c r="AJ35" s="2109"/>
      <c r="AK35" s="2110"/>
      <c r="AL35" s="2110"/>
      <c r="AM35" s="2111"/>
      <c r="AN35" s="209"/>
      <c r="AO35" s="209"/>
      <c r="AP35" s="209"/>
      <c r="AQ35" s="209"/>
      <c r="AR35" s="209"/>
      <c r="AS35" s="209"/>
      <c r="AT35" s="209"/>
      <c r="AU35" s="209"/>
      <c r="AV35" s="209"/>
      <c r="AW35" s="209"/>
      <c r="AX35" s="209"/>
      <c r="AY35" s="209"/>
      <c r="AZ35" s="209"/>
      <c r="BA35" s="209"/>
      <c r="BB35" s="482"/>
    </row>
    <row r="36" spans="1:54">
      <c r="A36" s="2109"/>
      <c r="B36" s="2110"/>
      <c r="C36" s="2110"/>
      <c r="D36" s="2111"/>
      <c r="E36" s="2109">
        <v>9</v>
      </c>
      <c r="F36" s="2110"/>
      <c r="G36" s="2111"/>
      <c r="H36" s="2109"/>
      <c r="I36" s="2110"/>
      <c r="J36" s="2110"/>
      <c r="K36" s="2111"/>
      <c r="L36" s="2109"/>
      <c r="M36" s="2110"/>
      <c r="N36" s="2110"/>
      <c r="O36" s="2111"/>
      <c r="P36" s="2109"/>
      <c r="Q36" s="2110"/>
      <c r="R36" s="2110"/>
      <c r="S36" s="2111"/>
      <c r="T36" s="2109"/>
      <c r="U36" s="2110"/>
      <c r="V36" s="2110"/>
      <c r="W36" s="2111"/>
      <c r="X36" s="2109"/>
      <c r="Y36" s="2110"/>
      <c r="Z36" s="2110"/>
      <c r="AA36" s="2111"/>
      <c r="AB36" s="2109"/>
      <c r="AC36" s="2110"/>
      <c r="AD36" s="2110"/>
      <c r="AE36" s="2111"/>
      <c r="AF36" s="2109"/>
      <c r="AG36" s="2110"/>
      <c r="AH36" s="2110"/>
      <c r="AI36" s="2111"/>
      <c r="AJ36" s="2109"/>
      <c r="AK36" s="2110"/>
      <c r="AL36" s="2110"/>
      <c r="AM36" s="2111"/>
      <c r="AN36" s="2091" t="s">
        <v>6787</v>
      </c>
      <c r="AO36" s="2091"/>
      <c r="AP36" s="2091"/>
      <c r="AQ36" s="2091"/>
      <c r="AR36" s="2091"/>
      <c r="AS36" s="2091"/>
      <c r="AT36" s="2091"/>
      <c r="AU36" s="2091"/>
      <c r="AV36" s="2091"/>
      <c r="AW36" s="2091"/>
      <c r="AX36" s="2091"/>
      <c r="AY36" s="2091"/>
      <c r="AZ36" s="2091"/>
      <c r="BA36" s="2091"/>
      <c r="BB36" s="2091"/>
    </row>
    <row r="37" spans="1:54">
      <c r="A37" s="2109"/>
      <c r="B37" s="2110"/>
      <c r="C37" s="2110"/>
      <c r="D37" s="2111"/>
      <c r="E37" s="2109">
        <v>10</v>
      </c>
      <c r="F37" s="2110"/>
      <c r="G37" s="2111"/>
      <c r="H37" s="2109"/>
      <c r="I37" s="2110"/>
      <c r="J37" s="2110"/>
      <c r="K37" s="2111"/>
      <c r="L37" s="2109"/>
      <c r="M37" s="2110"/>
      <c r="N37" s="2110"/>
      <c r="O37" s="2111"/>
      <c r="P37" s="2109"/>
      <c r="Q37" s="2110"/>
      <c r="R37" s="2110"/>
      <c r="S37" s="2111"/>
      <c r="T37" s="2109"/>
      <c r="U37" s="2110"/>
      <c r="V37" s="2110"/>
      <c r="W37" s="2111"/>
      <c r="X37" s="2109"/>
      <c r="Y37" s="2110"/>
      <c r="Z37" s="2110"/>
      <c r="AA37" s="2111"/>
      <c r="AB37" s="2109"/>
      <c r="AC37" s="2110"/>
      <c r="AD37" s="2110"/>
      <c r="AE37" s="2111"/>
      <c r="AF37" s="2109"/>
      <c r="AG37" s="2110"/>
      <c r="AH37" s="2110"/>
      <c r="AI37" s="2111"/>
      <c r="AJ37" s="2109"/>
      <c r="AK37" s="2110"/>
      <c r="AL37" s="2110"/>
      <c r="AM37" s="2111"/>
      <c r="AN37" s="2091" t="s">
        <v>6788</v>
      </c>
      <c r="AO37" s="2091"/>
      <c r="AP37" s="2091"/>
      <c r="AQ37" s="2091"/>
      <c r="AR37" s="2091"/>
      <c r="AS37" s="2091"/>
      <c r="AT37" s="2091"/>
      <c r="AU37" s="2091"/>
      <c r="AV37" s="2091"/>
      <c r="AW37" s="2091"/>
      <c r="AX37" s="2091"/>
      <c r="AY37" s="2091"/>
      <c r="AZ37" s="2091"/>
      <c r="BA37" s="2091"/>
      <c r="BB37" s="2091"/>
    </row>
    <row r="38" spans="1:54">
      <c r="A38" s="2109"/>
      <c r="B38" s="2110"/>
      <c r="C38" s="2110"/>
      <c r="D38" s="2111"/>
      <c r="E38" s="2109" t="s">
        <v>6789</v>
      </c>
      <c r="F38" s="2110"/>
      <c r="G38" s="2111"/>
      <c r="H38" s="2109"/>
      <c r="I38" s="2110"/>
      <c r="J38" s="2110"/>
      <c r="K38" s="2111"/>
      <c r="L38" s="2109"/>
      <c r="M38" s="2110"/>
      <c r="N38" s="2110"/>
      <c r="O38" s="2111"/>
      <c r="P38" s="2109"/>
      <c r="Q38" s="2110"/>
      <c r="R38" s="2110"/>
      <c r="S38" s="2111"/>
      <c r="T38" s="2109"/>
      <c r="U38" s="2110"/>
      <c r="V38" s="2110"/>
      <c r="W38" s="2111"/>
      <c r="X38" s="2109"/>
      <c r="Y38" s="2110"/>
      <c r="Z38" s="2110"/>
      <c r="AA38" s="2111"/>
      <c r="AB38" s="2109"/>
      <c r="AC38" s="2110"/>
      <c r="AD38" s="2110"/>
      <c r="AE38" s="2111"/>
      <c r="AF38" s="2109"/>
      <c r="AG38" s="2110"/>
      <c r="AH38" s="2110"/>
      <c r="AI38" s="2111"/>
      <c r="AJ38" s="2109"/>
      <c r="AK38" s="2110"/>
      <c r="AL38" s="2110"/>
      <c r="AM38" s="2111"/>
      <c r="AN38" s="2091" t="s">
        <v>6789</v>
      </c>
      <c r="AO38" s="2091"/>
      <c r="AP38" s="2091"/>
      <c r="AQ38" s="2091"/>
      <c r="AR38" s="2091"/>
      <c r="AS38" s="2091"/>
      <c r="AT38" s="2091"/>
      <c r="AU38" s="2091"/>
      <c r="AV38" s="2091"/>
      <c r="AW38" s="2091"/>
      <c r="AX38" s="2091"/>
      <c r="AY38" s="2091"/>
      <c r="AZ38" s="2091"/>
      <c r="BA38" s="2091"/>
      <c r="BB38" s="2091"/>
    </row>
    <row r="39" spans="1:54">
      <c r="A39" s="2109"/>
      <c r="B39" s="2110"/>
      <c r="C39" s="2110"/>
      <c r="D39" s="2111"/>
      <c r="E39" s="2109">
        <v>11</v>
      </c>
      <c r="F39" s="2110"/>
      <c r="G39" s="2111"/>
      <c r="H39" s="2109"/>
      <c r="I39" s="2110"/>
      <c r="J39" s="2110"/>
      <c r="K39" s="2111"/>
      <c r="L39" s="2109"/>
      <c r="M39" s="2110"/>
      <c r="N39" s="2110"/>
      <c r="O39" s="2111"/>
      <c r="P39" s="2109"/>
      <c r="Q39" s="2110"/>
      <c r="R39" s="2110"/>
      <c r="S39" s="2111"/>
      <c r="T39" s="2109"/>
      <c r="U39" s="2110"/>
      <c r="V39" s="2110"/>
      <c r="W39" s="2111"/>
      <c r="X39" s="2109"/>
      <c r="Y39" s="2110"/>
      <c r="Z39" s="2110"/>
      <c r="AA39" s="2111"/>
      <c r="AB39" s="2109"/>
      <c r="AC39" s="2110"/>
      <c r="AD39" s="2110"/>
      <c r="AE39" s="2111"/>
      <c r="AF39" s="2109"/>
      <c r="AG39" s="2110"/>
      <c r="AH39" s="2110"/>
      <c r="AI39" s="2111"/>
      <c r="AJ39" s="2109"/>
      <c r="AK39" s="2110"/>
      <c r="AL39" s="2110"/>
      <c r="AM39" s="2111"/>
      <c r="AN39" s="209"/>
      <c r="AO39" s="209"/>
      <c r="AP39" s="209"/>
      <c r="AQ39" s="209"/>
      <c r="AR39" s="209"/>
      <c r="AS39" s="209"/>
      <c r="AT39" s="209"/>
      <c r="AU39" s="209"/>
      <c r="AV39" s="209"/>
      <c r="AW39" s="209"/>
      <c r="AX39" s="209"/>
      <c r="AY39" s="209"/>
      <c r="AZ39" s="209"/>
      <c r="BA39" s="209"/>
      <c r="BB39" s="482"/>
    </row>
    <row r="40" spans="1:54">
      <c r="A40" s="2109"/>
      <c r="B40" s="2110"/>
      <c r="C40" s="2110"/>
      <c r="D40" s="2111"/>
      <c r="E40" s="2109">
        <v>12</v>
      </c>
      <c r="F40" s="2110"/>
      <c r="G40" s="2111"/>
      <c r="H40" s="2109"/>
      <c r="I40" s="2110"/>
      <c r="J40" s="2110"/>
      <c r="K40" s="2111"/>
      <c r="L40" s="2109"/>
      <c r="M40" s="2110"/>
      <c r="N40" s="2110"/>
      <c r="O40" s="2111"/>
      <c r="P40" s="2109"/>
      <c r="Q40" s="2110"/>
      <c r="R40" s="2110"/>
      <c r="S40" s="2111"/>
      <c r="T40" s="2109"/>
      <c r="U40" s="2110"/>
      <c r="V40" s="2110"/>
      <c r="W40" s="2111"/>
      <c r="X40" s="2109"/>
      <c r="Y40" s="2110"/>
      <c r="Z40" s="2110"/>
      <c r="AA40" s="2111"/>
      <c r="AB40" s="2109"/>
      <c r="AC40" s="2110"/>
      <c r="AD40" s="2110"/>
      <c r="AE40" s="2111"/>
      <c r="AF40" s="2109"/>
      <c r="AG40" s="2110"/>
      <c r="AH40" s="2110"/>
      <c r="AI40" s="2111"/>
      <c r="AJ40" s="2109"/>
      <c r="AK40" s="2110"/>
      <c r="AL40" s="2110"/>
      <c r="AM40" s="2111"/>
      <c r="AN40" s="209"/>
      <c r="AO40" s="209"/>
      <c r="AP40" s="209"/>
      <c r="AQ40" s="209"/>
      <c r="AR40" s="209"/>
      <c r="AS40" s="209"/>
      <c r="AT40" s="209"/>
      <c r="AU40" s="209"/>
      <c r="AV40" s="209"/>
      <c r="AW40" s="209"/>
      <c r="AX40" s="209"/>
      <c r="AY40" s="209"/>
      <c r="AZ40" s="209"/>
      <c r="BA40" s="209"/>
      <c r="BB40" s="482"/>
    </row>
    <row r="41" spans="1:54">
      <c r="A41" s="2109"/>
      <c r="B41" s="2110"/>
      <c r="C41" s="2110"/>
      <c r="D41" s="2111"/>
      <c r="E41" s="2109">
        <v>13</v>
      </c>
      <c r="F41" s="2110"/>
      <c r="G41" s="2111"/>
      <c r="H41" s="2109"/>
      <c r="I41" s="2110"/>
      <c r="J41" s="2110"/>
      <c r="K41" s="2111"/>
      <c r="L41" s="2109"/>
      <c r="M41" s="2110"/>
      <c r="N41" s="2110"/>
      <c r="O41" s="2111"/>
      <c r="P41" s="2109"/>
      <c r="Q41" s="2110"/>
      <c r="R41" s="2110"/>
      <c r="S41" s="2111"/>
      <c r="T41" s="2109"/>
      <c r="U41" s="2110"/>
      <c r="V41" s="2110"/>
      <c r="W41" s="2111"/>
      <c r="X41" s="2109"/>
      <c r="Y41" s="2110"/>
      <c r="Z41" s="2110"/>
      <c r="AA41" s="2111"/>
      <c r="AB41" s="2109"/>
      <c r="AC41" s="2110"/>
      <c r="AD41" s="2110"/>
      <c r="AE41" s="2111"/>
      <c r="AF41" s="2109"/>
      <c r="AG41" s="2110"/>
      <c r="AH41" s="2110"/>
      <c r="AI41" s="2111"/>
      <c r="AJ41" s="2109"/>
      <c r="AK41" s="2110"/>
      <c r="AL41" s="2110"/>
      <c r="AM41" s="2111"/>
      <c r="AN41" s="209"/>
      <c r="AO41" s="209"/>
      <c r="AP41" s="209"/>
      <c r="AQ41" s="209"/>
      <c r="AR41" s="209"/>
      <c r="AS41" s="209"/>
      <c r="AT41" s="209"/>
      <c r="AU41" s="209"/>
      <c r="AV41" s="209"/>
      <c r="AW41" s="209"/>
      <c r="AX41" s="209"/>
      <c r="AY41" s="209"/>
      <c r="AZ41" s="209"/>
      <c r="BA41" s="209"/>
      <c r="BB41" s="482"/>
    </row>
    <row r="42" spans="1:54">
      <c r="A42" s="2109"/>
      <c r="B42" s="2110"/>
      <c r="C42" s="2110"/>
      <c r="D42" s="2111"/>
      <c r="E42" s="2109">
        <v>14</v>
      </c>
      <c r="F42" s="2110"/>
      <c r="G42" s="2111"/>
      <c r="H42" s="2109"/>
      <c r="I42" s="2110"/>
      <c r="J42" s="2110"/>
      <c r="K42" s="2111"/>
      <c r="L42" s="2109"/>
      <c r="M42" s="2110"/>
      <c r="N42" s="2110"/>
      <c r="O42" s="2111"/>
      <c r="P42" s="2109"/>
      <c r="Q42" s="2110"/>
      <c r="R42" s="2110"/>
      <c r="S42" s="2111"/>
      <c r="T42" s="2109"/>
      <c r="U42" s="2110"/>
      <c r="V42" s="2110"/>
      <c r="W42" s="2111"/>
      <c r="X42" s="2109"/>
      <c r="Y42" s="2110"/>
      <c r="Z42" s="2110"/>
      <c r="AA42" s="2111"/>
      <c r="AB42" s="2109"/>
      <c r="AC42" s="2110"/>
      <c r="AD42" s="2110"/>
      <c r="AE42" s="2111"/>
      <c r="AF42" s="2109"/>
      <c r="AG42" s="2110"/>
      <c r="AH42" s="2110"/>
      <c r="AI42" s="2111"/>
      <c r="AJ42" s="2109"/>
      <c r="AK42" s="2110"/>
      <c r="AL42" s="2110"/>
      <c r="AM42" s="2111"/>
      <c r="AN42" s="209"/>
      <c r="AO42" s="209"/>
      <c r="AP42" s="209"/>
      <c r="AQ42" s="209"/>
      <c r="AR42" s="209"/>
      <c r="AS42" s="209"/>
      <c r="AT42" s="209"/>
      <c r="AU42" s="209"/>
      <c r="AV42" s="209"/>
      <c r="AW42" s="209"/>
      <c r="AX42" s="209"/>
      <c r="AY42" s="209"/>
      <c r="AZ42" s="209"/>
      <c r="BA42" s="209"/>
      <c r="BB42" s="482"/>
    </row>
    <row r="43" spans="1:54">
      <c r="A43" s="2109"/>
      <c r="B43" s="2110"/>
      <c r="C43" s="2110"/>
      <c r="D43" s="2111"/>
      <c r="E43" s="2109">
        <v>15</v>
      </c>
      <c r="F43" s="2110"/>
      <c r="G43" s="2111"/>
      <c r="H43" s="2109"/>
      <c r="I43" s="2110"/>
      <c r="J43" s="2110"/>
      <c r="K43" s="2111"/>
      <c r="L43" s="2109"/>
      <c r="M43" s="2110"/>
      <c r="N43" s="2110"/>
      <c r="O43" s="2111"/>
      <c r="P43" s="2109"/>
      <c r="Q43" s="2110"/>
      <c r="R43" s="2110"/>
      <c r="S43" s="2111"/>
      <c r="T43" s="2109"/>
      <c r="U43" s="2110"/>
      <c r="V43" s="2110"/>
      <c r="W43" s="2111"/>
      <c r="X43" s="2109"/>
      <c r="Y43" s="2110"/>
      <c r="Z43" s="2110"/>
      <c r="AA43" s="2111"/>
      <c r="AB43" s="2109"/>
      <c r="AC43" s="2110"/>
      <c r="AD43" s="2110"/>
      <c r="AE43" s="2111"/>
      <c r="AF43" s="2109"/>
      <c r="AG43" s="2110"/>
      <c r="AH43" s="2110"/>
      <c r="AI43" s="2111"/>
      <c r="AJ43" s="2109"/>
      <c r="AK43" s="2110"/>
      <c r="AL43" s="2110"/>
      <c r="AM43" s="2111"/>
      <c r="AN43" s="209"/>
      <c r="AO43" s="209"/>
      <c r="AP43" s="209"/>
      <c r="AQ43" s="209"/>
      <c r="AR43" s="209"/>
      <c r="AS43" s="209"/>
      <c r="AT43" s="209"/>
      <c r="AU43" s="209"/>
      <c r="AV43" s="209"/>
      <c r="AW43" s="209"/>
      <c r="AX43" s="209"/>
      <c r="AY43" s="209"/>
      <c r="AZ43" s="209"/>
      <c r="BA43" s="209"/>
      <c r="BB43" s="482"/>
    </row>
    <row r="44" spans="1:54">
      <c r="A44" s="2109"/>
      <c r="B44" s="2110"/>
      <c r="C44" s="2110"/>
      <c r="D44" s="2111"/>
      <c r="E44" s="2109">
        <v>16</v>
      </c>
      <c r="F44" s="2110"/>
      <c r="G44" s="2111"/>
      <c r="H44" s="2109"/>
      <c r="I44" s="2110"/>
      <c r="J44" s="2110"/>
      <c r="K44" s="2111"/>
      <c r="L44" s="2109"/>
      <c r="M44" s="2110"/>
      <c r="N44" s="2110"/>
      <c r="O44" s="2111"/>
      <c r="P44" s="2109"/>
      <c r="Q44" s="2110"/>
      <c r="R44" s="2110"/>
      <c r="S44" s="2111"/>
      <c r="T44" s="2109"/>
      <c r="U44" s="2110"/>
      <c r="V44" s="2110"/>
      <c r="W44" s="2111"/>
      <c r="X44" s="2109"/>
      <c r="Y44" s="2110"/>
      <c r="Z44" s="2110"/>
      <c r="AA44" s="2111"/>
      <c r="AB44" s="2109"/>
      <c r="AC44" s="2110"/>
      <c r="AD44" s="2110"/>
      <c r="AE44" s="2111"/>
      <c r="AF44" s="2109"/>
      <c r="AG44" s="2110"/>
      <c r="AH44" s="2110"/>
      <c r="AI44" s="2111"/>
      <c r="AJ44" s="2109"/>
      <c r="AK44" s="2110"/>
      <c r="AL44" s="2110"/>
      <c r="AM44" s="2111"/>
      <c r="AN44" s="209"/>
      <c r="AO44" s="209"/>
      <c r="AP44" s="209"/>
      <c r="AQ44" s="209"/>
      <c r="AR44" s="209"/>
      <c r="AS44" s="209"/>
      <c r="AT44" s="209"/>
      <c r="AU44" s="209"/>
      <c r="AV44" s="209"/>
      <c r="AW44" s="209"/>
      <c r="AX44" s="209"/>
      <c r="AY44" s="209"/>
      <c r="AZ44" s="209"/>
      <c r="BA44" s="209"/>
      <c r="BB44" s="482"/>
    </row>
    <row r="45" spans="1:54">
      <c r="A45" s="2109"/>
      <c r="B45" s="2110"/>
      <c r="C45" s="2110"/>
      <c r="D45" s="2111"/>
      <c r="E45" s="2109">
        <v>17</v>
      </c>
      <c r="F45" s="2110"/>
      <c r="G45" s="2111"/>
      <c r="H45" s="2109"/>
      <c r="I45" s="2110"/>
      <c r="J45" s="2110"/>
      <c r="K45" s="2111"/>
      <c r="L45" s="2109"/>
      <c r="M45" s="2110"/>
      <c r="N45" s="2110"/>
      <c r="O45" s="2111"/>
      <c r="P45" s="2109"/>
      <c r="Q45" s="2110"/>
      <c r="R45" s="2110"/>
      <c r="S45" s="2111"/>
      <c r="T45" s="2109"/>
      <c r="U45" s="2110"/>
      <c r="V45" s="2110"/>
      <c r="W45" s="2111"/>
      <c r="X45" s="2109"/>
      <c r="Y45" s="2110"/>
      <c r="Z45" s="2110"/>
      <c r="AA45" s="2111"/>
      <c r="AB45" s="2109"/>
      <c r="AC45" s="2110"/>
      <c r="AD45" s="2110"/>
      <c r="AE45" s="2111"/>
      <c r="AF45" s="2109"/>
      <c r="AG45" s="2110"/>
      <c r="AH45" s="2110"/>
      <c r="AI45" s="2111"/>
      <c r="AJ45" s="2109"/>
      <c r="AK45" s="2110"/>
      <c r="AL45" s="2110"/>
      <c r="AM45" s="2111"/>
      <c r="AN45" s="209"/>
      <c r="AO45" s="209"/>
      <c r="AP45" s="209"/>
      <c r="AQ45" s="209"/>
      <c r="AR45" s="209"/>
      <c r="AS45" s="209"/>
      <c r="AT45" s="209"/>
      <c r="AU45" s="209"/>
      <c r="AV45" s="209"/>
      <c r="AW45" s="209"/>
      <c r="AX45" s="209"/>
      <c r="AY45" s="209"/>
      <c r="AZ45" s="209"/>
      <c r="BA45" s="209"/>
      <c r="BB45" s="482"/>
    </row>
    <row r="46" spans="1:54">
      <c r="A46" s="2109"/>
      <c r="B46" s="2110"/>
      <c r="C46" s="2110"/>
      <c r="D46" s="2111"/>
      <c r="E46" s="2109">
        <v>18</v>
      </c>
      <c r="F46" s="2110"/>
      <c r="G46" s="2111"/>
      <c r="H46" s="2109"/>
      <c r="I46" s="2110"/>
      <c r="J46" s="2110"/>
      <c r="K46" s="2111"/>
      <c r="L46" s="2109"/>
      <c r="M46" s="2110"/>
      <c r="N46" s="2110"/>
      <c r="O46" s="2111"/>
      <c r="P46" s="2109"/>
      <c r="Q46" s="2110"/>
      <c r="R46" s="2110"/>
      <c r="S46" s="2111"/>
      <c r="T46" s="2109"/>
      <c r="U46" s="2110"/>
      <c r="V46" s="2110"/>
      <c r="W46" s="2111"/>
      <c r="X46" s="2109"/>
      <c r="Y46" s="2110"/>
      <c r="Z46" s="2110"/>
      <c r="AA46" s="2111"/>
      <c r="AB46" s="2109"/>
      <c r="AC46" s="2110"/>
      <c r="AD46" s="2110"/>
      <c r="AE46" s="2111"/>
      <c r="AF46" s="2109"/>
      <c r="AG46" s="2110"/>
      <c r="AH46" s="2110"/>
      <c r="AI46" s="2111"/>
      <c r="AJ46" s="2109"/>
      <c r="AK46" s="2110"/>
      <c r="AL46" s="2110"/>
      <c r="AM46" s="2111"/>
      <c r="AN46" s="209"/>
      <c r="AO46" s="209"/>
      <c r="AP46" s="209"/>
      <c r="AQ46" s="209"/>
      <c r="AR46" s="209"/>
      <c r="AS46" s="209"/>
      <c r="AT46" s="209"/>
      <c r="AU46" s="209"/>
      <c r="AV46" s="209"/>
      <c r="AW46" s="209"/>
      <c r="AX46" s="209"/>
      <c r="AY46" s="209"/>
      <c r="AZ46" s="209"/>
      <c r="BA46" s="209"/>
      <c r="BB46" s="482"/>
    </row>
    <row r="47" spans="1:54">
      <c r="A47" s="2109"/>
      <c r="B47" s="2110"/>
      <c r="C47" s="2110"/>
      <c r="D47" s="2111"/>
      <c r="E47" s="2109">
        <v>19</v>
      </c>
      <c r="F47" s="2110"/>
      <c r="G47" s="2111"/>
      <c r="H47" s="2109"/>
      <c r="I47" s="2110"/>
      <c r="J47" s="2110"/>
      <c r="K47" s="2111"/>
      <c r="L47" s="2109"/>
      <c r="M47" s="2110"/>
      <c r="N47" s="2110"/>
      <c r="O47" s="2111"/>
      <c r="P47" s="2109"/>
      <c r="Q47" s="2110"/>
      <c r="R47" s="2110"/>
      <c r="S47" s="2111"/>
      <c r="T47" s="2109"/>
      <c r="U47" s="2110"/>
      <c r="V47" s="2110"/>
      <c r="W47" s="2111"/>
      <c r="X47" s="2109"/>
      <c r="Y47" s="2110"/>
      <c r="Z47" s="2110"/>
      <c r="AA47" s="2111"/>
      <c r="AB47" s="2109"/>
      <c r="AC47" s="2110"/>
      <c r="AD47" s="2110"/>
      <c r="AE47" s="2111"/>
      <c r="AF47" s="2109"/>
      <c r="AG47" s="2110"/>
      <c r="AH47" s="2110"/>
      <c r="AI47" s="2111"/>
      <c r="AJ47" s="2109"/>
      <c r="AK47" s="2110"/>
      <c r="AL47" s="2110"/>
      <c r="AM47" s="2111"/>
      <c r="AN47" s="2091" t="s">
        <v>6787</v>
      </c>
      <c r="AO47" s="2091"/>
      <c r="AP47" s="2091"/>
      <c r="AQ47" s="2091"/>
      <c r="AR47" s="2091"/>
      <c r="AS47" s="2091"/>
      <c r="AT47" s="2091"/>
      <c r="AU47" s="2091"/>
      <c r="AV47" s="2091"/>
      <c r="AW47" s="2091"/>
      <c r="AX47" s="2091"/>
      <c r="AY47" s="2091"/>
      <c r="AZ47" s="2091"/>
      <c r="BA47" s="2091"/>
      <c r="BB47" s="2091"/>
    </row>
    <row r="48" spans="1:54">
      <c r="A48" s="2109"/>
      <c r="B48" s="2110"/>
      <c r="C48" s="2110"/>
      <c r="D48" s="2111"/>
      <c r="E48" s="2109">
        <v>20</v>
      </c>
      <c r="F48" s="2110"/>
      <c r="G48" s="2111"/>
      <c r="H48" s="2109"/>
      <c r="I48" s="2110"/>
      <c r="J48" s="2110"/>
      <c r="K48" s="2111"/>
      <c r="L48" s="2109"/>
      <c r="M48" s="2110"/>
      <c r="N48" s="2110"/>
      <c r="O48" s="2111"/>
      <c r="P48" s="2109"/>
      <c r="Q48" s="2110"/>
      <c r="R48" s="2110"/>
      <c r="S48" s="2111"/>
      <c r="T48" s="2109"/>
      <c r="U48" s="2110"/>
      <c r="V48" s="2110"/>
      <c r="W48" s="2111"/>
      <c r="X48" s="2109"/>
      <c r="Y48" s="2110"/>
      <c r="Z48" s="2110"/>
      <c r="AA48" s="2111"/>
      <c r="AB48" s="2109"/>
      <c r="AC48" s="2110"/>
      <c r="AD48" s="2110"/>
      <c r="AE48" s="2111"/>
      <c r="AF48" s="2109"/>
      <c r="AG48" s="2110"/>
      <c r="AH48" s="2110"/>
      <c r="AI48" s="2111"/>
      <c r="AJ48" s="2109"/>
      <c r="AK48" s="2110"/>
      <c r="AL48" s="2110"/>
      <c r="AM48" s="2111"/>
      <c r="AN48" s="2091" t="s">
        <v>6788</v>
      </c>
      <c r="AO48" s="2091"/>
      <c r="AP48" s="2091"/>
      <c r="AQ48" s="2091"/>
      <c r="AR48" s="2091"/>
      <c r="AS48" s="2091"/>
      <c r="AT48" s="2091"/>
      <c r="AU48" s="2091"/>
      <c r="AV48" s="2091"/>
      <c r="AW48" s="2091"/>
      <c r="AX48" s="2091"/>
      <c r="AY48" s="2091"/>
      <c r="AZ48" s="2091"/>
      <c r="BA48" s="2091"/>
      <c r="BB48" s="2091"/>
    </row>
    <row r="49" spans="1:54">
      <c r="A49" s="2109"/>
      <c r="B49" s="2110"/>
      <c r="C49" s="2110"/>
      <c r="D49" s="2111"/>
      <c r="E49" s="2109" t="s">
        <v>6789</v>
      </c>
      <c r="F49" s="2110"/>
      <c r="G49" s="2111"/>
      <c r="H49" s="2109"/>
      <c r="I49" s="2110"/>
      <c r="J49" s="2110"/>
      <c r="K49" s="2111"/>
      <c r="L49" s="2109"/>
      <c r="M49" s="2110"/>
      <c r="N49" s="2110"/>
      <c r="O49" s="2111"/>
      <c r="P49" s="2109"/>
      <c r="Q49" s="2110"/>
      <c r="R49" s="2110"/>
      <c r="S49" s="2111"/>
      <c r="T49" s="2109"/>
      <c r="U49" s="2110"/>
      <c r="V49" s="2110"/>
      <c r="W49" s="2111"/>
      <c r="X49" s="2109"/>
      <c r="Y49" s="2110"/>
      <c r="Z49" s="2110"/>
      <c r="AA49" s="2111"/>
      <c r="AB49" s="2109"/>
      <c r="AC49" s="2110"/>
      <c r="AD49" s="2110"/>
      <c r="AE49" s="2111"/>
      <c r="AF49" s="2109"/>
      <c r="AG49" s="2110"/>
      <c r="AH49" s="2110"/>
      <c r="AI49" s="2111"/>
      <c r="AJ49" s="2109"/>
      <c r="AK49" s="2110"/>
      <c r="AL49" s="2110"/>
      <c r="AM49" s="2111"/>
      <c r="AN49" s="2091" t="s">
        <v>6789</v>
      </c>
      <c r="AO49" s="2091"/>
      <c r="AP49" s="2091"/>
      <c r="AQ49" s="2091"/>
      <c r="AR49" s="2091"/>
      <c r="AS49" s="2091"/>
      <c r="AT49" s="2091"/>
      <c r="AU49" s="2091"/>
      <c r="AV49" s="2091"/>
      <c r="AW49" s="2091"/>
      <c r="AX49" s="2091"/>
      <c r="AY49" s="2091"/>
      <c r="AZ49" s="2091"/>
      <c r="BA49" s="2091"/>
      <c r="BB49" s="2091"/>
    </row>
    <row r="50" spans="1:54">
      <c r="A50" s="859"/>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209"/>
      <c r="AO50" s="209"/>
      <c r="AP50" s="209"/>
      <c r="AQ50" s="209"/>
      <c r="AR50" s="209"/>
      <c r="AS50" s="209"/>
      <c r="AT50" s="209"/>
      <c r="AU50" s="209"/>
      <c r="AV50" s="209"/>
      <c r="AW50" s="209"/>
      <c r="AX50" s="209"/>
      <c r="AY50" s="209"/>
      <c r="AZ50" s="209"/>
      <c r="BA50" s="209"/>
      <c r="BB50" s="482"/>
    </row>
    <row r="51" spans="1:54">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91" t="s">
        <v>6790</v>
      </c>
      <c r="AO51" s="2091"/>
      <c r="AP51" s="2091"/>
      <c r="AQ51" s="2091"/>
      <c r="AR51" s="2091"/>
      <c r="AS51" s="2091"/>
      <c r="AT51" s="2091"/>
      <c r="AU51" s="2091"/>
      <c r="AV51" s="2091"/>
      <c r="AW51" s="2091"/>
      <c r="AX51" s="2091"/>
      <c r="AY51" s="2091"/>
      <c r="AZ51" s="2091"/>
      <c r="BA51" s="2091"/>
      <c r="BB51" s="2091"/>
    </row>
    <row r="52" spans="1:54">
      <c r="A52" s="859"/>
      <c r="B52" s="2157" t="s">
        <v>6791</v>
      </c>
      <c r="C52" s="164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91">
        <v>2</v>
      </c>
      <c r="AO52" s="2091"/>
      <c r="AP52" s="2091"/>
      <c r="AQ52" s="2091">
        <v>1.1299999999999999</v>
      </c>
      <c r="AR52" s="2091"/>
      <c r="AS52" s="2091"/>
      <c r="AT52" s="2091"/>
      <c r="AU52" s="2091">
        <v>1.88</v>
      </c>
      <c r="AV52" s="2091"/>
      <c r="AW52" s="2091"/>
      <c r="AX52" s="2091"/>
      <c r="AY52" s="2091">
        <v>3.27</v>
      </c>
      <c r="AZ52" s="2091"/>
      <c r="BA52" s="2091"/>
      <c r="BB52" s="2091"/>
    </row>
    <row r="53" spans="1:54">
      <c r="A53" s="859"/>
      <c r="B53" s="1643"/>
      <c r="C53" s="164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91">
        <v>3</v>
      </c>
      <c r="AO53" s="2091"/>
      <c r="AP53" s="2091"/>
      <c r="AQ53" s="2091">
        <v>1.69</v>
      </c>
      <c r="AR53" s="2091"/>
      <c r="AS53" s="2091"/>
      <c r="AT53" s="2091"/>
      <c r="AU53" s="2091">
        <v>1.02</v>
      </c>
      <c r="AV53" s="2091"/>
      <c r="AW53" s="2091"/>
      <c r="AX53" s="2091"/>
      <c r="AY53" s="2091">
        <v>2.57</v>
      </c>
      <c r="AZ53" s="2091"/>
      <c r="BA53" s="2091"/>
      <c r="BB53" s="2091"/>
    </row>
    <row r="54" spans="1:54">
      <c r="A54" s="859"/>
      <c r="B54" s="1643"/>
      <c r="C54" s="164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91">
        <v>4</v>
      </c>
      <c r="AO54" s="2091"/>
      <c r="AP54" s="2091"/>
      <c r="AQ54" s="2091">
        <v>2.06</v>
      </c>
      <c r="AR54" s="2091"/>
      <c r="AS54" s="2091"/>
      <c r="AT54" s="2091"/>
      <c r="AU54" s="2091">
        <v>0.73</v>
      </c>
      <c r="AV54" s="2091"/>
      <c r="AW54" s="2091"/>
      <c r="AX54" s="2091"/>
      <c r="AY54" s="2091">
        <v>2.2799999999999998</v>
      </c>
      <c r="AZ54" s="2091"/>
      <c r="BA54" s="2091"/>
      <c r="BB54" s="2091"/>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91">
        <v>5</v>
      </c>
      <c r="AO55" s="2091"/>
      <c r="AP55" s="2091"/>
      <c r="AQ55" s="2091">
        <v>2.23</v>
      </c>
      <c r="AR55" s="2091"/>
      <c r="AS55" s="2091"/>
      <c r="AT55" s="2091"/>
      <c r="AU55" s="2091">
        <v>0.57999999999999996</v>
      </c>
      <c r="AV55" s="2091"/>
      <c r="AW55" s="2091"/>
      <c r="AX55" s="2091"/>
      <c r="AY55" s="2091">
        <v>2.11</v>
      </c>
      <c r="AZ55" s="2091"/>
      <c r="BA55" s="2091"/>
      <c r="BB55" s="2091"/>
    </row>
    <row r="57" spans="1:54">
      <c r="A57" s="2095" t="s">
        <v>6792</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69850</xdr:colOff>
                <xdr:row>2</xdr:row>
                <xdr:rowOff>146050</xdr:rowOff>
              </from>
              <to>
                <xdr:col>18</xdr:col>
                <xdr:colOff>95250</xdr:colOff>
                <xdr:row>4</xdr:row>
                <xdr:rowOff>12700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31750</xdr:colOff>
                <xdr:row>3</xdr:row>
                <xdr:rowOff>0</xdr:rowOff>
              </from>
              <to>
                <xdr:col>23</xdr:col>
                <xdr:colOff>31750</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31750</xdr:colOff>
                <xdr:row>49</xdr:row>
                <xdr:rowOff>146050</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31750</xdr:colOff>
                <xdr:row>49</xdr:row>
                <xdr:rowOff>146050</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146050</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31750</xdr:colOff>
                <xdr:row>25</xdr:row>
                <xdr:rowOff>0</xdr:rowOff>
              </from>
              <to>
                <xdr:col>37</xdr:col>
                <xdr:colOff>57150</xdr:colOff>
                <xdr:row>25</xdr:row>
                <xdr:rowOff>165100</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50800</xdr:colOff>
                <xdr:row>25</xdr:row>
                <xdr:rowOff>165100</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12700</xdr:colOff>
                <xdr:row>24</xdr:row>
                <xdr:rowOff>146050</xdr:rowOff>
              </from>
              <to>
                <xdr:col>9</xdr:col>
                <xdr:colOff>88900</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31750</xdr:colOff>
                <xdr:row>24</xdr:row>
                <xdr:rowOff>146050</xdr:rowOff>
              </from>
              <to>
                <xdr:col>14</xdr:col>
                <xdr:colOff>12700</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146050</xdr:rowOff>
              </from>
              <to>
                <xdr:col>18</xdr:col>
                <xdr:colOff>31750</xdr:colOff>
                <xdr:row>26</xdr:row>
                <xdr:rowOff>31750</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31750</xdr:colOff>
                <xdr:row>24</xdr:row>
                <xdr:rowOff>146050</xdr:rowOff>
              </from>
              <to>
                <xdr:col>22</xdr:col>
                <xdr:colOff>12700</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146050</xdr:rowOff>
              </from>
              <to>
                <xdr:col>25</xdr:col>
                <xdr:colOff>114300</xdr:colOff>
                <xdr:row>26</xdr:row>
                <xdr:rowOff>31750</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2">
    <pageSetUpPr fitToPage="1"/>
  </sheetPr>
  <dimension ref="A2:Y36"/>
  <sheetViews>
    <sheetView showGridLines="0" view="pageBreakPreview" zoomScaleNormal="100" zoomScaleSheetLayoutView="100" workbookViewId="0"/>
  </sheetViews>
  <sheetFormatPr defaultColWidth="3.26953125" defaultRowHeight="13"/>
  <cols>
    <col min="1" max="16384" width="3.26953125" style="44"/>
  </cols>
  <sheetData>
    <row r="2" spans="1:25">
      <c r="R2" s="34" t="s">
        <v>160</v>
      </c>
      <c r="S2" s="1094"/>
      <c r="T2" s="1094"/>
      <c r="U2" s="1094"/>
      <c r="V2" s="1094"/>
      <c r="W2" s="1094"/>
      <c r="X2" s="1094"/>
      <c r="Y2" s="1094"/>
    </row>
    <row r="3" spans="1:25">
      <c r="A3" s="45"/>
      <c r="B3" s="45"/>
      <c r="C3" s="1060" t="s">
        <v>176</v>
      </c>
      <c r="D3" s="1060"/>
      <c r="E3" s="1060"/>
      <c r="F3" s="44" t="s">
        <v>162</v>
      </c>
    </row>
    <row r="5" spans="1:25">
      <c r="L5" s="46"/>
      <c r="M5" s="1095"/>
      <c r="N5" s="1095"/>
      <c r="O5" s="1095"/>
      <c r="P5" s="1095"/>
      <c r="Q5" s="1095"/>
      <c r="R5" s="1095"/>
      <c r="S5" s="1095"/>
      <c r="T5" s="1095"/>
      <c r="U5" s="1095"/>
      <c r="V5" s="1095"/>
      <c r="W5" s="1095"/>
      <c r="X5" s="1095"/>
    </row>
    <row r="6" spans="1:25">
      <c r="M6" s="1095"/>
      <c r="N6" s="1095"/>
      <c r="O6" s="1095"/>
      <c r="P6" s="1095"/>
      <c r="Q6" s="1095"/>
      <c r="R6" s="1095"/>
      <c r="S6" s="1095"/>
      <c r="T6" s="1095"/>
      <c r="U6" s="1095"/>
      <c r="V6" s="1095"/>
      <c r="W6" s="1095"/>
      <c r="X6" s="1095"/>
    </row>
    <row r="7" spans="1:25">
      <c r="L7" s="46"/>
      <c r="M7" s="45"/>
      <c r="N7" s="45"/>
      <c r="O7" s="45" t="s">
        <v>169</v>
      </c>
      <c r="P7" s="45"/>
      <c r="Q7" s="45"/>
      <c r="R7" s="45"/>
      <c r="S7" s="45"/>
      <c r="T7" s="45"/>
      <c r="U7" s="45"/>
      <c r="V7" s="45"/>
      <c r="W7" s="45"/>
    </row>
    <row r="9" spans="1:25" ht="26.15" customHeight="1">
      <c r="A9" s="1096" t="s">
        <v>177</v>
      </c>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row>
    <row r="11" spans="1:25">
      <c r="A11" s="1097" t="s">
        <v>178</v>
      </c>
      <c r="B11" s="1097"/>
      <c r="C11" s="1097"/>
      <c r="D11" s="1098"/>
      <c r="E11" s="1098"/>
      <c r="F11" s="1098"/>
      <c r="G11" s="1098"/>
      <c r="H11" s="1098"/>
      <c r="I11" s="1098"/>
      <c r="J11" s="1098"/>
      <c r="K11" s="1098"/>
      <c r="L11" s="1098"/>
      <c r="M11" s="1098"/>
      <c r="N11" s="1098"/>
      <c r="O11" s="1098"/>
      <c r="P11" s="1098"/>
      <c r="Q11" s="1098"/>
      <c r="R11" s="1098"/>
      <c r="S11" s="1098"/>
      <c r="T11" s="1098"/>
      <c r="U11" s="1098"/>
      <c r="V11" s="1098"/>
      <c r="W11" s="1098"/>
      <c r="X11" s="1098"/>
      <c r="Y11" s="45"/>
    </row>
    <row r="12" spans="1:25">
      <c r="A12" s="1097" t="s">
        <v>179</v>
      </c>
      <c r="B12" s="1097"/>
      <c r="C12" s="1097"/>
      <c r="D12" s="1099"/>
      <c r="E12" s="1099"/>
      <c r="F12" s="1099"/>
      <c r="G12" s="1099"/>
      <c r="H12" s="1099"/>
      <c r="I12" s="1099"/>
      <c r="J12" s="1099"/>
      <c r="K12" s="1099"/>
      <c r="L12" s="1099"/>
      <c r="M12" s="1099"/>
    </row>
    <row r="13" spans="1:25">
      <c r="A13" s="1097" t="s">
        <v>166</v>
      </c>
      <c r="B13" s="1097"/>
      <c r="C13" s="1097"/>
      <c r="D13" s="1099"/>
      <c r="E13" s="1099"/>
      <c r="F13" s="1099"/>
      <c r="G13" s="1099"/>
      <c r="H13" s="1099"/>
      <c r="I13" s="1099"/>
      <c r="J13" s="1099"/>
      <c r="K13" s="1099"/>
      <c r="L13" s="1099"/>
      <c r="M13" s="1099"/>
      <c r="N13" s="47" t="s">
        <v>180</v>
      </c>
      <c r="O13" s="1099"/>
      <c r="P13" s="1099"/>
      <c r="Q13" s="1099"/>
      <c r="R13" s="1099"/>
      <c r="S13" s="1099"/>
      <c r="T13" s="1099"/>
      <c r="U13" s="1099"/>
      <c r="V13" s="1099"/>
      <c r="W13" s="1099"/>
      <c r="X13" s="1099"/>
      <c r="Y13" s="45" t="s">
        <v>181</v>
      </c>
    </row>
    <row r="15" spans="1:25" ht="27" customHeight="1">
      <c r="A15" s="1100" t="s">
        <v>182</v>
      </c>
      <c r="B15" s="1100"/>
      <c r="C15" s="1100"/>
      <c r="D15" s="1100" t="s">
        <v>172</v>
      </c>
      <c r="E15" s="1100"/>
      <c r="F15" s="1100"/>
      <c r="G15" s="1100"/>
      <c r="H15" s="1100"/>
      <c r="I15" s="1100" t="s">
        <v>183</v>
      </c>
      <c r="J15" s="1100"/>
      <c r="K15" s="1100" t="s">
        <v>184</v>
      </c>
      <c r="L15" s="1100"/>
      <c r="M15" s="1100" t="s">
        <v>185</v>
      </c>
      <c r="N15" s="1100"/>
      <c r="O15" s="1100"/>
      <c r="P15" s="1100" t="s">
        <v>186</v>
      </c>
      <c r="Q15" s="1100"/>
      <c r="R15" s="1100" t="s">
        <v>187</v>
      </c>
      <c r="S15" s="1100"/>
      <c r="T15" s="1100"/>
      <c r="U15" s="1100" t="s">
        <v>188</v>
      </c>
      <c r="V15" s="1100"/>
      <c r="W15" s="1100" t="s">
        <v>189</v>
      </c>
      <c r="X15" s="1100"/>
      <c r="Y15" s="1100"/>
    </row>
    <row r="16" spans="1:25" ht="27" customHeight="1">
      <c r="A16" s="1101"/>
      <c r="B16" s="1101"/>
      <c r="C16" s="1101"/>
      <c r="D16" s="1101"/>
      <c r="E16" s="1101"/>
      <c r="F16" s="1101"/>
      <c r="G16" s="1101"/>
      <c r="H16" s="1101"/>
      <c r="I16" s="1101"/>
      <c r="J16" s="1101"/>
      <c r="K16" s="1101"/>
      <c r="L16" s="1101"/>
      <c r="M16" s="1101"/>
      <c r="N16" s="1101"/>
      <c r="O16" s="1101"/>
      <c r="P16" s="1101"/>
      <c r="Q16" s="1101"/>
      <c r="R16" s="1101"/>
      <c r="S16" s="1101"/>
      <c r="T16" s="1101"/>
      <c r="U16" s="1101"/>
      <c r="V16" s="1101"/>
      <c r="W16" s="1101"/>
      <c r="X16" s="1101"/>
      <c r="Y16" s="1101"/>
    </row>
    <row r="17" spans="1:25" ht="27" customHeight="1">
      <c r="A17" s="1101"/>
      <c r="B17" s="1101"/>
      <c r="C17" s="1101"/>
      <c r="D17" s="1101"/>
      <c r="E17" s="1101"/>
      <c r="F17" s="1101"/>
      <c r="G17" s="1101"/>
      <c r="H17" s="1101"/>
      <c r="I17" s="1101"/>
      <c r="J17" s="1101"/>
      <c r="K17" s="1101"/>
      <c r="L17" s="1101"/>
      <c r="M17" s="1101"/>
      <c r="N17" s="1101"/>
      <c r="O17" s="1101"/>
      <c r="P17" s="1101"/>
      <c r="Q17" s="1101"/>
      <c r="R17" s="1101"/>
      <c r="S17" s="1101"/>
      <c r="T17" s="1101"/>
      <c r="U17" s="1101"/>
      <c r="V17" s="1101"/>
      <c r="W17" s="1101"/>
      <c r="X17" s="1101"/>
      <c r="Y17" s="1101"/>
    </row>
    <row r="18" spans="1:25" ht="27" customHeight="1">
      <c r="A18" s="1101"/>
      <c r="B18" s="1101"/>
      <c r="C18" s="1101"/>
      <c r="D18" s="1101"/>
      <c r="E18" s="1101"/>
      <c r="F18" s="1101"/>
      <c r="G18" s="1101"/>
      <c r="H18" s="1101"/>
      <c r="I18" s="1101"/>
      <c r="J18" s="1101"/>
      <c r="K18" s="1101"/>
      <c r="L18" s="1101"/>
      <c r="M18" s="1101"/>
      <c r="N18" s="1101"/>
      <c r="O18" s="1101"/>
      <c r="P18" s="1101"/>
      <c r="Q18" s="1101"/>
      <c r="R18" s="1101"/>
      <c r="S18" s="1101"/>
      <c r="T18" s="1101"/>
      <c r="U18" s="1101"/>
      <c r="V18" s="1101"/>
      <c r="W18" s="1101"/>
      <c r="X18" s="1101"/>
      <c r="Y18" s="1101"/>
    </row>
    <row r="19" spans="1:25" ht="27" customHeight="1">
      <c r="A19" s="1101"/>
      <c r="B19" s="1101"/>
      <c r="C19" s="1101"/>
      <c r="D19" s="1101"/>
      <c r="E19" s="1101"/>
      <c r="F19" s="1101"/>
      <c r="G19" s="1101"/>
      <c r="H19" s="1101"/>
      <c r="I19" s="1101"/>
      <c r="J19" s="1101"/>
      <c r="K19" s="1101"/>
      <c r="L19" s="1101"/>
      <c r="M19" s="1101"/>
      <c r="N19" s="1101"/>
      <c r="O19" s="1101"/>
      <c r="P19" s="1101"/>
      <c r="Q19" s="1101"/>
      <c r="R19" s="1101"/>
      <c r="S19" s="1101"/>
      <c r="T19" s="1101"/>
      <c r="U19" s="1101"/>
      <c r="V19" s="1101"/>
      <c r="W19" s="1101"/>
      <c r="X19" s="1101"/>
      <c r="Y19" s="1101"/>
    </row>
    <row r="20" spans="1:25" ht="27" customHeight="1">
      <c r="A20" s="1101"/>
      <c r="B20" s="1101"/>
      <c r="C20" s="1101"/>
      <c r="D20" s="1101"/>
      <c r="E20" s="1101"/>
      <c r="F20" s="1101"/>
      <c r="G20" s="1101"/>
      <c r="H20" s="1101"/>
      <c r="I20" s="1101"/>
      <c r="J20" s="1101"/>
      <c r="K20" s="1101"/>
      <c r="L20" s="1101"/>
      <c r="M20" s="1101"/>
      <c r="N20" s="1101"/>
      <c r="O20" s="1101"/>
      <c r="P20" s="1101"/>
      <c r="Q20" s="1101"/>
      <c r="R20" s="1101"/>
      <c r="S20" s="1101"/>
      <c r="T20" s="1101"/>
      <c r="U20" s="1101"/>
      <c r="V20" s="1101"/>
      <c r="W20" s="1101"/>
      <c r="X20" s="1101"/>
      <c r="Y20" s="1101"/>
    </row>
    <row r="21" spans="1:25" ht="27" customHeight="1">
      <c r="A21" s="1101"/>
      <c r="B21" s="1101"/>
      <c r="C21" s="1101"/>
      <c r="D21" s="1101"/>
      <c r="E21" s="1101"/>
      <c r="F21" s="1101"/>
      <c r="G21" s="1101"/>
      <c r="H21" s="1101"/>
      <c r="I21" s="1101"/>
      <c r="J21" s="1101"/>
      <c r="K21" s="1101"/>
      <c r="L21" s="1101"/>
      <c r="M21" s="1101"/>
      <c r="N21" s="1101"/>
      <c r="O21" s="1101"/>
      <c r="P21" s="1101"/>
      <c r="Q21" s="1101"/>
      <c r="R21" s="1101"/>
      <c r="S21" s="1101"/>
      <c r="T21" s="1101"/>
      <c r="U21" s="1101"/>
      <c r="V21" s="1101"/>
      <c r="W21" s="1101"/>
      <c r="X21" s="1101"/>
      <c r="Y21" s="1101"/>
    </row>
    <row r="22" spans="1:25" ht="27" customHeight="1">
      <c r="A22" s="1101"/>
      <c r="B22" s="1101"/>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row>
    <row r="23" spans="1:25" ht="27" customHeight="1">
      <c r="A23" s="1101"/>
      <c r="B23" s="1101"/>
      <c r="C23" s="1101"/>
      <c r="D23" s="1101"/>
      <c r="E23" s="1101"/>
      <c r="F23" s="1101"/>
      <c r="G23" s="1101"/>
      <c r="H23" s="1101"/>
      <c r="I23" s="1101"/>
      <c r="J23" s="1101"/>
      <c r="K23" s="1101"/>
      <c r="L23" s="1101"/>
      <c r="M23" s="1101"/>
      <c r="N23" s="1101"/>
      <c r="O23" s="1101"/>
      <c r="P23" s="1101"/>
      <c r="Q23" s="1101"/>
      <c r="R23" s="1101"/>
      <c r="S23" s="1101"/>
      <c r="T23" s="1101"/>
      <c r="U23" s="1101"/>
      <c r="V23" s="1101"/>
      <c r="W23" s="1101"/>
      <c r="X23" s="1101"/>
      <c r="Y23" s="1101"/>
    </row>
    <row r="24" spans="1:25" ht="27" customHeight="1">
      <c r="A24" s="1101"/>
      <c r="B24" s="1101"/>
      <c r="C24" s="1101"/>
      <c r="D24" s="1101"/>
      <c r="E24" s="1101"/>
      <c r="F24" s="1101"/>
      <c r="G24" s="1101"/>
      <c r="H24" s="1101"/>
      <c r="I24" s="1101"/>
      <c r="J24" s="1101"/>
      <c r="K24" s="1101"/>
      <c r="L24" s="1101"/>
      <c r="M24" s="1101"/>
      <c r="N24" s="1101"/>
      <c r="O24" s="1101"/>
      <c r="P24" s="1101"/>
      <c r="Q24" s="1101"/>
      <c r="R24" s="1101"/>
      <c r="S24" s="1101"/>
      <c r="T24" s="1101"/>
      <c r="U24" s="1101"/>
      <c r="V24" s="1101"/>
      <c r="W24" s="1101"/>
      <c r="X24" s="1101"/>
      <c r="Y24" s="1101"/>
    </row>
    <row r="25" spans="1:25" ht="27" customHeight="1">
      <c r="A25" s="1101"/>
      <c r="B25" s="1101"/>
      <c r="C25" s="1101"/>
      <c r="D25" s="1101"/>
      <c r="E25" s="1101"/>
      <c r="F25" s="1101"/>
      <c r="G25" s="1101"/>
      <c r="H25" s="1101"/>
      <c r="I25" s="1101"/>
      <c r="J25" s="1101"/>
      <c r="K25" s="1101"/>
      <c r="L25" s="1101"/>
      <c r="M25" s="1101"/>
      <c r="N25" s="1101"/>
      <c r="O25" s="1101"/>
      <c r="P25" s="1101"/>
      <c r="Q25" s="1101"/>
      <c r="R25" s="1101"/>
      <c r="S25" s="1101"/>
      <c r="T25" s="1101"/>
      <c r="U25" s="1101"/>
      <c r="V25" s="1101"/>
      <c r="W25" s="1101"/>
      <c r="X25" s="1101"/>
      <c r="Y25" s="1101"/>
    </row>
    <row r="26" spans="1:25" ht="27" customHeight="1">
      <c r="A26" s="1101"/>
      <c r="B26" s="1101"/>
      <c r="C26" s="1101"/>
      <c r="D26" s="1101"/>
      <c r="E26" s="1101"/>
      <c r="F26" s="1101"/>
      <c r="G26" s="1101"/>
      <c r="H26" s="1101"/>
      <c r="I26" s="1101"/>
      <c r="J26" s="1101"/>
      <c r="K26" s="1101"/>
      <c r="L26" s="1101"/>
      <c r="M26" s="1101"/>
      <c r="N26" s="1101"/>
      <c r="O26" s="1101"/>
      <c r="P26" s="1101"/>
      <c r="Q26" s="1101"/>
      <c r="R26" s="1101"/>
      <c r="S26" s="1101"/>
      <c r="T26" s="1101"/>
      <c r="U26" s="1101"/>
      <c r="V26" s="1101"/>
      <c r="W26" s="1101"/>
      <c r="X26" s="1101"/>
      <c r="Y26" s="1101"/>
    </row>
    <row r="27" spans="1:25" ht="27" customHeight="1">
      <c r="A27" s="1101"/>
      <c r="B27" s="1101"/>
      <c r="C27" s="1101"/>
      <c r="D27" s="1101"/>
      <c r="E27" s="1101"/>
      <c r="F27" s="1101"/>
      <c r="G27" s="1101"/>
      <c r="H27" s="1101"/>
      <c r="I27" s="1101"/>
      <c r="J27" s="1101"/>
      <c r="K27" s="1101"/>
      <c r="L27" s="1101"/>
      <c r="M27" s="1101"/>
      <c r="N27" s="1101"/>
      <c r="O27" s="1101"/>
      <c r="P27" s="1101"/>
      <c r="Q27" s="1101"/>
      <c r="R27" s="1101"/>
      <c r="S27" s="1101"/>
      <c r="T27" s="1101"/>
      <c r="U27" s="1101"/>
      <c r="V27" s="1101"/>
      <c r="W27" s="1101"/>
      <c r="X27" s="1101"/>
      <c r="Y27" s="1101"/>
    </row>
    <row r="28" spans="1:25" ht="27" customHeight="1">
      <c r="A28" s="1101"/>
      <c r="B28" s="1101"/>
      <c r="C28" s="1101"/>
      <c r="D28" s="1101"/>
      <c r="E28" s="1101"/>
      <c r="F28" s="1101"/>
      <c r="G28" s="1101"/>
      <c r="H28" s="1101"/>
      <c r="I28" s="1101"/>
      <c r="J28" s="1101"/>
      <c r="K28" s="1101"/>
      <c r="L28" s="1101"/>
      <c r="M28" s="1101"/>
      <c r="N28" s="1101"/>
      <c r="O28" s="1101"/>
      <c r="P28" s="1101"/>
      <c r="Q28" s="1101"/>
      <c r="R28" s="1101"/>
      <c r="S28" s="1101"/>
      <c r="T28" s="1101"/>
      <c r="U28" s="1101"/>
      <c r="V28" s="1101"/>
      <c r="W28" s="1101"/>
      <c r="X28" s="1101"/>
      <c r="Y28" s="1101"/>
    </row>
    <row r="29" spans="1:25" ht="27" customHeight="1">
      <c r="A29" s="1101"/>
      <c r="B29" s="1101"/>
      <c r="C29" s="1101"/>
      <c r="D29" s="1101"/>
      <c r="E29" s="1101"/>
      <c r="F29" s="1101"/>
      <c r="G29" s="1101"/>
      <c r="H29" s="1101"/>
      <c r="I29" s="1101"/>
      <c r="J29" s="1101"/>
      <c r="K29" s="1101"/>
      <c r="L29" s="1101"/>
      <c r="M29" s="1101"/>
      <c r="N29" s="1101"/>
      <c r="O29" s="1101"/>
      <c r="P29" s="1101"/>
      <c r="Q29" s="1101"/>
      <c r="R29" s="1101"/>
      <c r="S29" s="1101"/>
      <c r="T29" s="1101"/>
      <c r="U29" s="1101"/>
      <c r="V29" s="1101"/>
      <c r="W29" s="1101"/>
      <c r="X29" s="1101"/>
      <c r="Y29" s="1101"/>
    </row>
    <row r="30" spans="1:25" ht="27" customHeight="1">
      <c r="A30" s="1101"/>
      <c r="B30" s="1101"/>
      <c r="C30" s="1101"/>
      <c r="D30" s="1101"/>
      <c r="E30" s="1101"/>
      <c r="F30" s="1101"/>
      <c r="G30" s="1101"/>
      <c r="H30" s="1101"/>
      <c r="I30" s="1101"/>
      <c r="J30" s="1101"/>
      <c r="K30" s="1101"/>
      <c r="L30" s="1101"/>
      <c r="M30" s="1101"/>
      <c r="N30" s="1101"/>
      <c r="O30" s="1101"/>
      <c r="P30" s="1101"/>
      <c r="Q30" s="1101"/>
      <c r="R30" s="1101"/>
      <c r="S30" s="1101"/>
      <c r="T30" s="1101"/>
      <c r="U30" s="1101"/>
      <c r="V30" s="1101"/>
      <c r="W30" s="1101"/>
      <c r="X30" s="1101"/>
      <c r="Y30" s="1101"/>
    </row>
    <row r="31" spans="1:25" ht="27" customHeight="1">
      <c r="A31" s="1101"/>
      <c r="B31" s="1101"/>
      <c r="C31" s="1101"/>
      <c r="D31" s="1101"/>
      <c r="E31" s="1101"/>
      <c r="F31" s="1101"/>
      <c r="G31" s="1101"/>
      <c r="H31" s="1101"/>
      <c r="I31" s="1101"/>
      <c r="J31" s="1101"/>
      <c r="K31" s="1101"/>
      <c r="L31" s="1101"/>
      <c r="M31" s="1101"/>
      <c r="N31" s="1101"/>
      <c r="O31" s="1101"/>
      <c r="P31" s="1101"/>
      <c r="Q31" s="1101"/>
      <c r="R31" s="1101"/>
      <c r="S31" s="1101"/>
      <c r="T31" s="1101"/>
      <c r="U31" s="1101"/>
      <c r="V31" s="1101"/>
      <c r="W31" s="1101"/>
      <c r="X31" s="1101"/>
      <c r="Y31" s="1101"/>
    </row>
    <row r="32" spans="1:25" ht="27" customHeight="1">
      <c r="A32" s="1101"/>
      <c r="B32" s="1101"/>
      <c r="C32" s="1101"/>
      <c r="D32" s="1101"/>
      <c r="E32" s="1101"/>
      <c r="F32" s="1101"/>
      <c r="G32" s="1101"/>
      <c r="H32" s="1101"/>
      <c r="I32" s="1101"/>
      <c r="J32" s="1101"/>
      <c r="K32" s="1101"/>
      <c r="L32" s="1101"/>
      <c r="M32" s="1101"/>
      <c r="N32" s="1101"/>
      <c r="O32" s="1101"/>
      <c r="P32" s="1101"/>
      <c r="Q32" s="1101"/>
      <c r="R32" s="1101"/>
      <c r="S32" s="1101"/>
      <c r="T32" s="1101"/>
      <c r="U32" s="1101"/>
      <c r="V32" s="1101"/>
      <c r="W32" s="1101"/>
      <c r="X32" s="1101"/>
      <c r="Y32" s="1101"/>
    </row>
    <row r="33" spans="1:25" ht="27" customHeight="1">
      <c r="A33" s="1101"/>
      <c r="B33" s="1101"/>
      <c r="C33" s="1101"/>
      <c r="D33" s="1101"/>
      <c r="E33" s="1101"/>
      <c r="F33" s="1101"/>
      <c r="G33" s="1101"/>
      <c r="H33" s="1101"/>
      <c r="I33" s="1101"/>
      <c r="J33" s="1101"/>
      <c r="K33" s="1101"/>
      <c r="L33" s="1101"/>
      <c r="M33" s="1101"/>
      <c r="N33" s="1101"/>
      <c r="O33" s="1101"/>
      <c r="P33" s="1101"/>
      <c r="Q33" s="1101"/>
      <c r="R33" s="1101"/>
      <c r="S33" s="1101"/>
      <c r="T33" s="1101"/>
      <c r="U33" s="1101"/>
      <c r="V33" s="1101"/>
      <c r="W33" s="1101"/>
      <c r="X33" s="1101"/>
      <c r="Y33" s="1101"/>
    </row>
    <row r="34" spans="1:25" ht="28.5" customHeight="1">
      <c r="A34" s="1102" t="s">
        <v>190</v>
      </c>
      <c r="B34" s="1102"/>
      <c r="C34" s="1102"/>
      <c r="D34" s="1102"/>
      <c r="E34" s="1102"/>
      <c r="F34" s="1102"/>
      <c r="G34" s="1102"/>
      <c r="H34" s="1102"/>
      <c r="I34" s="1102"/>
      <c r="J34" s="1102"/>
      <c r="K34" s="1102"/>
      <c r="L34" s="1102"/>
      <c r="M34" s="1102"/>
      <c r="N34" s="1102"/>
      <c r="O34" s="1102"/>
      <c r="P34" s="1102"/>
      <c r="Q34" s="1102"/>
      <c r="R34" s="1102"/>
      <c r="S34" s="1102"/>
      <c r="T34" s="1102"/>
      <c r="U34" s="1102"/>
      <c r="V34" s="1102"/>
      <c r="W34" s="1102"/>
      <c r="X34" s="1102"/>
      <c r="Y34" s="1102"/>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2"/>
  <dimension ref="A1:BT46"/>
  <sheetViews>
    <sheetView view="pageBreakPreview" zoomScale="85" zoomScaleNormal="100" zoomScaleSheetLayoutView="85" workbookViewId="0">
      <selection activeCell="C4" sqref="C4:BT4"/>
    </sheetView>
  </sheetViews>
  <sheetFormatPr defaultRowHeight="13"/>
  <cols>
    <col min="1" max="2" width="2.26953125" style="199" customWidth="1"/>
    <col min="3" max="71" width="1.90625" style="199" customWidth="1"/>
    <col min="72" max="72" width="1.6328125" style="199" customWidth="1"/>
    <col min="73" max="256" width="9" style="199"/>
    <col min="257" max="258" width="2.26953125" style="199" customWidth="1"/>
    <col min="259" max="327" width="1.90625" style="199" customWidth="1"/>
    <col min="328" max="328" width="1.6328125" style="199" customWidth="1"/>
    <col min="329" max="512" width="9" style="199"/>
    <col min="513" max="514" width="2.26953125" style="199" customWidth="1"/>
    <col min="515" max="583" width="1.90625" style="199" customWidth="1"/>
    <col min="584" max="584" width="1.6328125" style="199" customWidth="1"/>
    <col min="585" max="768" width="9" style="199"/>
    <col min="769" max="770" width="2.26953125" style="199" customWidth="1"/>
    <col min="771" max="839" width="1.90625" style="199" customWidth="1"/>
    <col min="840" max="840" width="1.6328125" style="199" customWidth="1"/>
    <col min="841" max="1024" width="9" style="199"/>
    <col min="1025" max="1026" width="2.26953125" style="199" customWidth="1"/>
    <col min="1027" max="1095" width="1.90625" style="199" customWidth="1"/>
    <col min="1096" max="1096" width="1.6328125" style="199" customWidth="1"/>
    <col min="1097" max="1280" width="9" style="199"/>
    <col min="1281" max="1282" width="2.26953125" style="199" customWidth="1"/>
    <col min="1283" max="1351" width="1.90625" style="199" customWidth="1"/>
    <col min="1352" max="1352" width="1.6328125" style="199" customWidth="1"/>
    <col min="1353" max="1536" width="9" style="199"/>
    <col min="1537" max="1538" width="2.26953125" style="199" customWidth="1"/>
    <col min="1539" max="1607" width="1.90625" style="199" customWidth="1"/>
    <col min="1608" max="1608" width="1.6328125" style="199" customWidth="1"/>
    <col min="1609" max="1792" width="9" style="199"/>
    <col min="1793" max="1794" width="2.26953125" style="199" customWidth="1"/>
    <col min="1795" max="1863" width="1.90625" style="199" customWidth="1"/>
    <col min="1864" max="1864" width="1.6328125" style="199" customWidth="1"/>
    <col min="1865" max="2048" width="9" style="199"/>
    <col min="2049" max="2050" width="2.26953125" style="199" customWidth="1"/>
    <col min="2051" max="2119" width="1.90625" style="199" customWidth="1"/>
    <col min="2120" max="2120" width="1.6328125" style="199" customWidth="1"/>
    <col min="2121" max="2304" width="9" style="199"/>
    <col min="2305" max="2306" width="2.26953125" style="199" customWidth="1"/>
    <col min="2307" max="2375" width="1.90625" style="199" customWidth="1"/>
    <col min="2376" max="2376" width="1.6328125" style="199" customWidth="1"/>
    <col min="2377" max="2560" width="9" style="199"/>
    <col min="2561" max="2562" width="2.26953125" style="199" customWidth="1"/>
    <col min="2563" max="2631" width="1.90625" style="199" customWidth="1"/>
    <col min="2632" max="2632" width="1.6328125" style="199" customWidth="1"/>
    <col min="2633" max="2816" width="9" style="199"/>
    <col min="2817" max="2818" width="2.26953125" style="199" customWidth="1"/>
    <col min="2819" max="2887" width="1.90625" style="199" customWidth="1"/>
    <col min="2888" max="2888" width="1.6328125" style="199" customWidth="1"/>
    <col min="2889" max="3072" width="9" style="199"/>
    <col min="3073" max="3074" width="2.26953125" style="199" customWidth="1"/>
    <col min="3075" max="3143" width="1.90625" style="199" customWidth="1"/>
    <col min="3144" max="3144" width="1.6328125" style="199" customWidth="1"/>
    <col min="3145" max="3328" width="9" style="199"/>
    <col min="3329" max="3330" width="2.26953125" style="199" customWidth="1"/>
    <col min="3331" max="3399" width="1.90625" style="199" customWidth="1"/>
    <col min="3400" max="3400" width="1.6328125" style="199" customWidth="1"/>
    <col min="3401" max="3584" width="9" style="199"/>
    <col min="3585" max="3586" width="2.26953125" style="199" customWidth="1"/>
    <col min="3587" max="3655" width="1.90625" style="199" customWidth="1"/>
    <col min="3656" max="3656" width="1.6328125" style="199" customWidth="1"/>
    <col min="3657" max="3840" width="9" style="199"/>
    <col min="3841" max="3842" width="2.26953125" style="199" customWidth="1"/>
    <col min="3843" max="3911" width="1.90625" style="199" customWidth="1"/>
    <col min="3912" max="3912" width="1.6328125" style="199" customWidth="1"/>
    <col min="3913" max="4096" width="9" style="199"/>
    <col min="4097" max="4098" width="2.26953125" style="199" customWidth="1"/>
    <col min="4099" max="4167" width="1.90625" style="199" customWidth="1"/>
    <col min="4168" max="4168" width="1.6328125" style="199" customWidth="1"/>
    <col min="4169" max="4352" width="9" style="199"/>
    <col min="4353" max="4354" width="2.26953125" style="199" customWidth="1"/>
    <col min="4355" max="4423" width="1.90625" style="199" customWidth="1"/>
    <col min="4424" max="4424" width="1.6328125" style="199" customWidth="1"/>
    <col min="4425" max="4608" width="9" style="199"/>
    <col min="4609" max="4610" width="2.26953125" style="199" customWidth="1"/>
    <col min="4611" max="4679" width="1.90625" style="199" customWidth="1"/>
    <col min="4680" max="4680" width="1.6328125" style="199" customWidth="1"/>
    <col min="4681" max="4864" width="9" style="199"/>
    <col min="4865" max="4866" width="2.26953125" style="199" customWidth="1"/>
    <col min="4867" max="4935" width="1.90625" style="199" customWidth="1"/>
    <col min="4936" max="4936" width="1.6328125" style="199" customWidth="1"/>
    <col min="4937" max="5120" width="9" style="199"/>
    <col min="5121" max="5122" width="2.26953125" style="199" customWidth="1"/>
    <col min="5123" max="5191" width="1.90625" style="199" customWidth="1"/>
    <col min="5192" max="5192" width="1.6328125" style="199" customWidth="1"/>
    <col min="5193" max="5376" width="9" style="199"/>
    <col min="5377" max="5378" width="2.26953125" style="199" customWidth="1"/>
    <col min="5379" max="5447" width="1.90625" style="199" customWidth="1"/>
    <col min="5448" max="5448" width="1.6328125" style="199" customWidth="1"/>
    <col min="5449" max="5632" width="9" style="199"/>
    <col min="5633" max="5634" width="2.26953125" style="199" customWidth="1"/>
    <col min="5635" max="5703" width="1.90625" style="199" customWidth="1"/>
    <col min="5704" max="5704" width="1.6328125" style="199" customWidth="1"/>
    <col min="5705" max="5888" width="9" style="199"/>
    <col min="5889" max="5890" width="2.26953125" style="199" customWidth="1"/>
    <col min="5891" max="5959" width="1.90625" style="199" customWidth="1"/>
    <col min="5960" max="5960" width="1.6328125" style="199" customWidth="1"/>
    <col min="5961" max="6144" width="9" style="199"/>
    <col min="6145" max="6146" width="2.26953125" style="199" customWidth="1"/>
    <col min="6147" max="6215" width="1.90625" style="199" customWidth="1"/>
    <col min="6216" max="6216" width="1.6328125" style="199" customWidth="1"/>
    <col min="6217" max="6400" width="9" style="199"/>
    <col min="6401" max="6402" width="2.26953125" style="199" customWidth="1"/>
    <col min="6403" max="6471" width="1.90625" style="199" customWidth="1"/>
    <col min="6472" max="6472" width="1.6328125" style="199" customWidth="1"/>
    <col min="6473" max="6656" width="9" style="199"/>
    <col min="6657" max="6658" width="2.26953125" style="199" customWidth="1"/>
    <col min="6659" max="6727" width="1.90625" style="199" customWidth="1"/>
    <col min="6728" max="6728" width="1.6328125" style="199" customWidth="1"/>
    <col min="6729" max="6912" width="9" style="199"/>
    <col min="6913" max="6914" width="2.26953125" style="199" customWidth="1"/>
    <col min="6915" max="6983" width="1.90625" style="199" customWidth="1"/>
    <col min="6984" max="6984" width="1.6328125" style="199" customWidth="1"/>
    <col min="6985" max="7168" width="9" style="199"/>
    <col min="7169" max="7170" width="2.26953125" style="199" customWidth="1"/>
    <col min="7171" max="7239" width="1.90625" style="199" customWidth="1"/>
    <col min="7240" max="7240" width="1.6328125" style="199" customWidth="1"/>
    <col min="7241" max="7424" width="9" style="199"/>
    <col min="7425" max="7426" width="2.26953125" style="199" customWidth="1"/>
    <col min="7427" max="7495" width="1.90625" style="199" customWidth="1"/>
    <col min="7496" max="7496" width="1.6328125" style="199" customWidth="1"/>
    <col min="7497" max="7680" width="9" style="199"/>
    <col min="7681" max="7682" width="2.26953125" style="199" customWidth="1"/>
    <col min="7683" max="7751" width="1.90625" style="199" customWidth="1"/>
    <col min="7752" max="7752" width="1.6328125" style="199" customWidth="1"/>
    <col min="7753" max="7936" width="9" style="199"/>
    <col min="7937" max="7938" width="2.26953125" style="199" customWidth="1"/>
    <col min="7939" max="8007" width="1.90625" style="199" customWidth="1"/>
    <col min="8008" max="8008" width="1.6328125" style="199" customWidth="1"/>
    <col min="8009" max="8192" width="9" style="199"/>
    <col min="8193" max="8194" width="2.26953125" style="199" customWidth="1"/>
    <col min="8195" max="8263" width="1.90625" style="199" customWidth="1"/>
    <col min="8264" max="8264" width="1.6328125" style="199" customWidth="1"/>
    <col min="8265" max="8448" width="9" style="199"/>
    <col min="8449" max="8450" width="2.26953125" style="199" customWidth="1"/>
    <col min="8451" max="8519" width="1.90625" style="199" customWidth="1"/>
    <col min="8520" max="8520" width="1.6328125" style="199" customWidth="1"/>
    <col min="8521" max="8704" width="9" style="199"/>
    <col min="8705" max="8706" width="2.26953125" style="199" customWidth="1"/>
    <col min="8707" max="8775" width="1.90625" style="199" customWidth="1"/>
    <col min="8776" max="8776" width="1.6328125" style="199" customWidth="1"/>
    <col min="8777" max="8960" width="9" style="199"/>
    <col min="8961" max="8962" width="2.26953125" style="199" customWidth="1"/>
    <col min="8963" max="9031" width="1.90625" style="199" customWidth="1"/>
    <col min="9032" max="9032" width="1.6328125" style="199" customWidth="1"/>
    <col min="9033" max="9216" width="9" style="199"/>
    <col min="9217" max="9218" width="2.26953125" style="199" customWidth="1"/>
    <col min="9219" max="9287" width="1.90625" style="199" customWidth="1"/>
    <col min="9288" max="9288" width="1.6328125" style="199" customWidth="1"/>
    <col min="9289" max="9472" width="9" style="199"/>
    <col min="9473" max="9474" width="2.26953125" style="199" customWidth="1"/>
    <col min="9475" max="9543" width="1.90625" style="199" customWidth="1"/>
    <col min="9544" max="9544" width="1.6328125" style="199" customWidth="1"/>
    <col min="9545" max="9728" width="9" style="199"/>
    <col min="9729" max="9730" width="2.26953125" style="199" customWidth="1"/>
    <col min="9731" max="9799" width="1.90625" style="199" customWidth="1"/>
    <col min="9800" max="9800" width="1.6328125" style="199" customWidth="1"/>
    <col min="9801" max="9984" width="9" style="199"/>
    <col min="9985" max="9986" width="2.26953125" style="199" customWidth="1"/>
    <col min="9987" max="10055" width="1.90625" style="199" customWidth="1"/>
    <col min="10056" max="10056" width="1.6328125" style="199" customWidth="1"/>
    <col min="10057" max="10240" width="9" style="199"/>
    <col min="10241" max="10242" width="2.26953125" style="199" customWidth="1"/>
    <col min="10243" max="10311" width="1.90625" style="199" customWidth="1"/>
    <col min="10312" max="10312" width="1.6328125" style="199" customWidth="1"/>
    <col min="10313" max="10496" width="9" style="199"/>
    <col min="10497" max="10498" width="2.26953125" style="199" customWidth="1"/>
    <col min="10499" max="10567" width="1.90625" style="199" customWidth="1"/>
    <col min="10568" max="10568" width="1.6328125" style="199" customWidth="1"/>
    <col min="10569" max="10752" width="9" style="199"/>
    <col min="10753" max="10754" width="2.26953125" style="199" customWidth="1"/>
    <col min="10755" max="10823" width="1.90625" style="199" customWidth="1"/>
    <col min="10824" max="10824" width="1.6328125" style="199" customWidth="1"/>
    <col min="10825" max="11008" width="9" style="199"/>
    <col min="11009" max="11010" width="2.26953125" style="199" customWidth="1"/>
    <col min="11011" max="11079" width="1.90625" style="199" customWidth="1"/>
    <col min="11080" max="11080" width="1.6328125" style="199" customWidth="1"/>
    <col min="11081" max="11264" width="9" style="199"/>
    <col min="11265" max="11266" width="2.26953125" style="199" customWidth="1"/>
    <col min="11267" max="11335" width="1.90625" style="199" customWidth="1"/>
    <col min="11336" max="11336" width="1.6328125" style="199" customWidth="1"/>
    <col min="11337" max="11520" width="9" style="199"/>
    <col min="11521" max="11522" width="2.26953125" style="199" customWidth="1"/>
    <col min="11523" max="11591" width="1.90625" style="199" customWidth="1"/>
    <col min="11592" max="11592" width="1.6328125" style="199" customWidth="1"/>
    <col min="11593" max="11776" width="9" style="199"/>
    <col min="11777" max="11778" width="2.26953125" style="199" customWidth="1"/>
    <col min="11779" max="11847" width="1.90625" style="199" customWidth="1"/>
    <col min="11848" max="11848" width="1.6328125" style="199" customWidth="1"/>
    <col min="11849" max="12032" width="9" style="199"/>
    <col min="12033" max="12034" width="2.26953125" style="199" customWidth="1"/>
    <col min="12035" max="12103" width="1.90625" style="199" customWidth="1"/>
    <col min="12104" max="12104" width="1.6328125" style="199" customWidth="1"/>
    <col min="12105" max="12288" width="9" style="199"/>
    <col min="12289" max="12290" width="2.26953125" style="199" customWidth="1"/>
    <col min="12291" max="12359" width="1.90625" style="199" customWidth="1"/>
    <col min="12360" max="12360" width="1.6328125" style="199" customWidth="1"/>
    <col min="12361" max="12544" width="9" style="199"/>
    <col min="12545" max="12546" width="2.26953125" style="199" customWidth="1"/>
    <col min="12547" max="12615" width="1.90625" style="199" customWidth="1"/>
    <col min="12616" max="12616" width="1.6328125" style="199" customWidth="1"/>
    <col min="12617" max="12800" width="9" style="199"/>
    <col min="12801" max="12802" width="2.26953125" style="199" customWidth="1"/>
    <col min="12803" max="12871" width="1.90625" style="199" customWidth="1"/>
    <col min="12872" max="12872" width="1.6328125" style="199" customWidth="1"/>
    <col min="12873" max="13056" width="9" style="199"/>
    <col min="13057" max="13058" width="2.26953125" style="199" customWidth="1"/>
    <col min="13059" max="13127" width="1.90625" style="199" customWidth="1"/>
    <col min="13128" max="13128" width="1.6328125" style="199" customWidth="1"/>
    <col min="13129" max="13312" width="9" style="199"/>
    <col min="13313" max="13314" width="2.26953125" style="199" customWidth="1"/>
    <col min="13315" max="13383" width="1.90625" style="199" customWidth="1"/>
    <col min="13384" max="13384" width="1.6328125" style="199" customWidth="1"/>
    <col min="13385" max="13568" width="9" style="199"/>
    <col min="13569" max="13570" width="2.26953125" style="199" customWidth="1"/>
    <col min="13571" max="13639" width="1.90625" style="199" customWidth="1"/>
    <col min="13640" max="13640" width="1.6328125" style="199" customWidth="1"/>
    <col min="13641" max="13824" width="9" style="199"/>
    <col min="13825" max="13826" width="2.26953125" style="199" customWidth="1"/>
    <col min="13827" max="13895" width="1.90625" style="199" customWidth="1"/>
    <col min="13896" max="13896" width="1.6328125" style="199" customWidth="1"/>
    <col min="13897" max="14080" width="9" style="199"/>
    <col min="14081" max="14082" width="2.26953125" style="199" customWidth="1"/>
    <col min="14083" max="14151" width="1.90625" style="199" customWidth="1"/>
    <col min="14152" max="14152" width="1.6328125" style="199" customWidth="1"/>
    <col min="14153" max="14336" width="9" style="199"/>
    <col min="14337" max="14338" width="2.26953125" style="199" customWidth="1"/>
    <col min="14339" max="14407" width="1.90625" style="199" customWidth="1"/>
    <col min="14408" max="14408" width="1.6328125" style="199" customWidth="1"/>
    <col min="14409" max="14592" width="9" style="199"/>
    <col min="14593" max="14594" width="2.26953125" style="199" customWidth="1"/>
    <col min="14595" max="14663" width="1.90625" style="199" customWidth="1"/>
    <col min="14664" max="14664" width="1.6328125" style="199" customWidth="1"/>
    <col min="14665" max="14848" width="9" style="199"/>
    <col min="14849" max="14850" width="2.26953125" style="199" customWidth="1"/>
    <col min="14851" max="14919" width="1.90625" style="199" customWidth="1"/>
    <col min="14920" max="14920" width="1.6328125" style="199" customWidth="1"/>
    <col min="14921" max="15104" width="9" style="199"/>
    <col min="15105" max="15106" width="2.26953125" style="199" customWidth="1"/>
    <col min="15107" max="15175" width="1.90625" style="199" customWidth="1"/>
    <col min="15176" max="15176" width="1.6328125" style="199" customWidth="1"/>
    <col min="15177" max="15360" width="9" style="199"/>
    <col min="15361" max="15362" width="2.26953125" style="199" customWidth="1"/>
    <col min="15363" max="15431" width="1.90625" style="199" customWidth="1"/>
    <col min="15432" max="15432" width="1.6328125" style="199" customWidth="1"/>
    <col min="15433" max="15616" width="9" style="199"/>
    <col min="15617" max="15618" width="2.26953125" style="199" customWidth="1"/>
    <col min="15619" max="15687" width="1.90625" style="199" customWidth="1"/>
    <col min="15688" max="15688" width="1.6328125" style="199" customWidth="1"/>
    <col min="15689" max="15872" width="9" style="199"/>
    <col min="15873" max="15874" width="2.26953125" style="199" customWidth="1"/>
    <col min="15875" max="15943" width="1.90625" style="199" customWidth="1"/>
    <col min="15944" max="15944" width="1.6328125" style="199" customWidth="1"/>
    <col min="15945" max="16128" width="9" style="199"/>
    <col min="16129" max="16130" width="2.26953125" style="199" customWidth="1"/>
    <col min="16131" max="16199" width="1.90625" style="199" customWidth="1"/>
    <col min="16200" max="16200" width="1.6328125" style="199" customWidth="1"/>
    <col min="16201" max="16384" width="9" style="199"/>
  </cols>
  <sheetData>
    <row r="1" spans="1:72">
      <c r="A1" s="2112" t="s">
        <v>6793</v>
      </c>
      <c r="C1" s="199" t="s">
        <v>6794</v>
      </c>
    </row>
    <row r="2" spans="1:72">
      <c r="A2" s="2113"/>
    </row>
    <row r="3" spans="1:72">
      <c r="A3" s="2113"/>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2" ht="21">
      <c r="A4" s="2113"/>
      <c r="C4" s="2088" t="s">
        <v>6795</v>
      </c>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90"/>
    </row>
    <row r="5" spans="1:72">
      <c r="A5" s="2113"/>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2">
      <c r="A6" s="2113"/>
      <c r="C6" s="480"/>
      <c r="D6" s="209"/>
      <c r="E6" s="1659" t="s">
        <v>6796</v>
      </c>
      <c r="F6" s="1659"/>
      <c r="G6" s="1659"/>
      <c r="H6" s="1659"/>
      <c r="I6" s="1659"/>
      <c r="J6" s="1659"/>
      <c r="K6" s="1659"/>
      <c r="L6" s="1659"/>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9"/>
      <c r="AK6" s="209"/>
      <c r="AL6" s="209"/>
      <c r="AM6" s="856"/>
      <c r="AN6" s="209"/>
      <c r="AO6" s="2087" t="s">
        <v>6765</v>
      </c>
      <c r="AP6" s="2087"/>
      <c r="AQ6" s="2087"/>
      <c r="AR6" s="2087"/>
      <c r="AS6" s="2087"/>
      <c r="AT6" s="2087"/>
      <c r="AU6" s="2087"/>
      <c r="AV6" s="2087"/>
      <c r="AW6" s="2086"/>
      <c r="AX6" s="2086"/>
      <c r="AY6" s="2086"/>
      <c r="AZ6" s="2086"/>
      <c r="BA6" s="2086"/>
      <c r="BB6" s="2086"/>
      <c r="BC6" s="2086"/>
      <c r="BD6" s="2086"/>
      <c r="BE6" s="2086"/>
      <c r="BF6" s="2086"/>
      <c r="BG6" s="2086"/>
      <c r="BH6" s="2086"/>
      <c r="BI6" s="2086"/>
      <c r="BJ6" s="2086"/>
      <c r="BK6" s="2086"/>
      <c r="BL6" s="2086"/>
      <c r="BM6" s="2086"/>
      <c r="BN6" s="2086"/>
      <c r="BO6" s="2086"/>
      <c r="BP6" s="2086"/>
      <c r="BQ6" s="2086"/>
      <c r="BR6" s="2086"/>
      <c r="BS6" s="487"/>
      <c r="BT6" s="482"/>
    </row>
    <row r="7" spans="1:72">
      <c r="A7" s="2113"/>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2">
      <c r="A8" s="2113"/>
      <c r="C8" s="2160" t="s">
        <v>6766</v>
      </c>
      <c r="D8" s="2161"/>
      <c r="E8" s="2161"/>
      <c r="F8" s="2161"/>
      <c r="G8" s="2161"/>
      <c r="H8" s="2161"/>
      <c r="I8" s="2161"/>
      <c r="J8" s="2162"/>
      <c r="K8" s="1638"/>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9"/>
      <c r="AL8" s="2163" t="s">
        <v>6797</v>
      </c>
      <c r="AM8" s="2164"/>
      <c r="AN8" s="2164"/>
      <c r="AO8" s="2165"/>
      <c r="AP8" s="2166" t="s">
        <v>6768</v>
      </c>
      <c r="AQ8" s="2166"/>
      <c r="AR8" s="2158"/>
      <c r="AS8" s="2158"/>
      <c r="AT8" s="2158"/>
      <c r="AU8" s="2158"/>
      <c r="AV8" s="2158"/>
      <c r="AW8" s="2158"/>
      <c r="AX8" s="2158"/>
      <c r="AY8" s="2158"/>
      <c r="AZ8" s="2158"/>
      <c r="BA8" s="2158"/>
      <c r="BB8" s="2158"/>
      <c r="BC8" s="2158"/>
      <c r="BD8" s="2158"/>
      <c r="BE8" s="2158"/>
      <c r="BF8" s="2158"/>
      <c r="BG8" s="2158"/>
      <c r="BH8" s="2158"/>
      <c r="BI8" s="2158"/>
      <c r="BJ8" s="2158"/>
      <c r="BK8" s="2158"/>
      <c r="BL8" s="2158"/>
      <c r="BM8" s="2158"/>
      <c r="BN8" s="2158"/>
      <c r="BO8" s="2158"/>
      <c r="BP8" s="2158"/>
      <c r="BQ8" s="2158"/>
      <c r="BR8" s="2158"/>
      <c r="BS8" s="2158"/>
      <c r="BT8" s="2159"/>
    </row>
    <row r="9" spans="1:72">
      <c r="A9" s="2113"/>
      <c r="C9" s="2160" t="s">
        <v>6769</v>
      </c>
      <c r="D9" s="2161"/>
      <c r="E9" s="2161"/>
      <c r="F9" s="2161"/>
      <c r="G9" s="2161"/>
      <c r="H9" s="2161"/>
      <c r="I9" s="2161"/>
      <c r="J9" s="2162"/>
      <c r="K9" s="1638"/>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9"/>
      <c r="AL9" s="2167" t="s">
        <v>6798</v>
      </c>
      <c r="AM9" s="2168"/>
      <c r="AN9" s="2168"/>
      <c r="AO9" s="2169"/>
      <c r="AP9" s="2166" t="s">
        <v>6770</v>
      </c>
      <c r="AQ9" s="2166"/>
      <c r="AR9" s="2158"/>
      <c r="AS9" s="2158"/>
      <c r="AT9" s="2158"/>
      <c r="AU9" s="2158"/>
      <c r="AV9" s="2158"/>
      <c r="AW9" s="2158"/>
      <c r="AX9" s="2158"/>
      <c r="AY9" s="2158"/>
      <c r="AZ9" s="2158"/>
      <c r="BA9" s="2158"/>
      <c r="BB9" s="2158"/>
      <c r="BC9" s="2158"/>
      <c r="BD9" s="2158"/>
      <c r="BE9" s="2158"/>
      <c r="BF9" s="2158"/>
      <c r="BG9" s="2158"/>
      <c r="BH9" s="2158"/>
      <c r="BI9" s="2158"/>
      <c r="BJ9" s="2158"/>
      <c r="BK9" s="2158"/>
      <c r="BL9" s="2158"/>
      <c r="BM9" s="2158"/>
      <c r="BN9" s="2158"/>
      <c r="BO9" s="2158"/>
      <c r="BP9" s="2158"/>
      <c r="BQ9" s="2158"/>
      <c r="BR9" s="2158"/>
      <c r="BS9" s="2158"/>
      <c r="BT9" s="2159"/>
    </row>
    <row r="10" spans="1:72">
      <c r="A10" s="2113"/>
      <c r="C10" s="2160" t="s">
        <v>6799</v>
      </c>
      <c r="D10" s="2161"/>
      <c r="E10" s="2161"/>
      <c r="F10" s="2161"/>
      <c r="G10" s="2161"/>
      <c r="H10" s="2161"/>
      <c r="I10" s="2161"/>
      <c r="J10" s="2162"/>
      <c r="K10" s="1638"/>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9"/>
      <c r="AL10" s="2160" t="s">
        <v>6800</v>
      </c>
      <c r="AM10" s="2161"/>
      <c r="AN10" s="2161"/>
      <c r="AO10" s="2161"/>
      <c r="AP10" s="2161"/>
      <c r="AQ10" s="2161"/>
      <c r="AR10" s="2161"/>
      <c r="AS10" s="2162"/>
      <c r="AT10" s="1638"/>
      <c r="AU10" s="1631"/>
      <c r="AV10" s="1631"/>
      <c r="AW10" s="1631"/>
      <c r="AX10" s="1631"/>
      <c r="AY10" s="1631"/>
      <c r="AZ10" s="1631"/>
      <c r="BA10" s="1631"/>
      <c r="BB10" s="1631"/>
      <c r="BC10" s="1631"/>
      <c r="BD10" s="1631"/>
      <c r="BE10" s="1631"/>
      <c r="BF10" s="1631"/>
      <c r="BG10" s="1631"/>
      <c r="BH10" s="1631"/>
      <c r="BI10" s="1631"/>
      <c r="BJ10" s="1631"/>
      <c r="BK10" s="1631"/>
      <c r="BL10" s="1631"/>
      <c r="BM10" s="1631"/>
      <c r="BN10" s="1631"/>
      <c r="BO10" s="1631"/>
      <c r="BP10" s="1631"/>
      <c r="BQ10" s="1631"/>
      <c r="BR10" s="1631"/>
      <c r="BS10" s="1631"/>
      <c r="BT10" s="1639"/>
    </row>
    <row r="11" spans="1:72" ht="13.5" customHeight="1">
      <c r="A11" s="2113"/>
      <c r="C11" s="2163" t="s">
        <v>6773</v>
      </c>
      <c r="D11" s="2164"/>
      <c r="E11" s="2164"/>
      <c r="F11" s="2164"/>
      <c r="G11" s="2165"/>
      <c r="H11" s="2171" t="s">
        <v>6774</v>
      </c>
      <c r="I11" s="2166"/>
      <c r="J11" s="2172"/>
      <c r="K11" s="1638"/>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9"/>
      <c r="AL11" s="2173" t="s">
        <v>6801</v>
      </c>
      <c r="AM11" s="2174"/>
      <c r="AN11" s="2175"/>
      <c r="AO11" s="2166" t="s">
        <v>6776</v>
      </c>
      <c r="AP11" s="2166"/>
      <c r="AQ11" s="2166"/>
      <c r="AR11" s="2166"/>
      <c r="AS11" s="2172"/>
      <c r="AT11" s="1638"/>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9"/>
    </row>
    <row r="12" spans="1:72">
      <c r="A12" s="2113"/>
      <c r="C12" s="2167" t="s">
        <v>6777</v>
      </c>
      <c r="D12" s="2168"/>
      <c r="E12" s="2168"/>
      <c r="F12" s="2168"/>
      <c r="G12" s="2169"/>
      <c r="H12" s="2171" t="s">
        <v>6778</v>
      </c>
      <c r="I12" s="2166"/>
      <c r="J12" s="2172"/>
      <c r="K12" s="1638"/>
      <c r="L12" s="1631"/>
      <c r="M12" s="1631"/>
      <c r="N12" s="1631"/>
      <c r="O12" s="1631"/>
      <c r="P12" s="1631"/>
      <c r="Q12" s="1631"/>
      <c r="R12" s="1631"/>
      <c r="S12" s="1631"/>
      <c r="T12" s="1631"/>
      <c r="U12" s="1631"/>
      <c r="V12" s="1631"/>
      <c r="W12" s="1631"/>
      <c r="X12" s="1631"/>
      <c r="Y12" s="1631"/>
      <c r="Z12" s="1631"/>
      <c r="AA12" s="1631"/>
      <c r="AB12" s="1631"/>
      <c r="AC12" s="1631"/>
      <c r="AD12" s="1631"/>
      <c r="AE12" s="1631"/>
      <c r="AF12" s="1631"/>
      <c r="AG12" s="1631"/>
      <c r="AH12" s="1631"/>
      <c r="AI12" s="1631"/>
      <c r="AJ12" s="1631"/>
      <c r="AK12" s="1639"/>
      <c r="AL12" s="2176"/>
      <c r="AM12" s="2177"/>
      <c r="AN12" s="2178"/>
      <c r="AO12" s="2166" t="s">
        <v>6779</v>
      </c>
      <c r="AP12" s="2166"/>
      <c r="AQ12" s="2166"/>
      <c r="AR12" s="2166"/>
      <c r="AS12" s="2172"/>
      <c r="AT12" s="1638"/>
      <c r="AU12" s="1631"/>
      <c r="AV12" s="1631"/>
      <c r="AW12" s="1631"/>
      <c r="AX12" s="1631"/>
      <c r="AY12" s="1631"/>
      <c r="AZ12" s="1631"/>
      <c r="BA12" s="1631"/>
      <c r="BB12" s="1631"/>
      <c r="BC12" s="1631"/>
      <c r="BD12" s="1631"/>
      <c r="BE12" s="1631"/>
      <c r="BF12" s="1631"/>
      <c r="BG12" s="1631"/>
      <c r="BH12" s="1631"/>
      <c r="BI12" s="1631"/>
      <c r="BJ12" s="1631"/>
      <c r="BK12" s="1631"/>
      <c r="BL12" s="1631"/>
      <c r="BM12" s="1631"/>
      <c r="BN12" s="1631"/>
      <c r="BO12" s="1631"/>
      <c r="BP12" s="1631"/>
      <c r="BQ12" s="1631"/>
      <c r="BR12" s="1631"/>
      <c r="BS12" s="1631"/>
      <c r="BT12" s="1639"/>
    </row>
    <row r="13" spans="1:72">
      <c r="A13" s="2113"/>
      <c r="C13" s="2160" t="s">
        <v>6802</v>
      </c>
      <c r="D13" s="2161"/>
      <c r="E13" s="2161"/>
      <c r="F13" s="2161"/>
      <c r="G13" s="2161"/>
      <c r="H13" s="2161"/>
      <c r="I13" s="2161"/>
      <c r="J13" s="2162"/>
      <c r="K13" s="1638"/>
      <c r="L13" s="1631"/>
      <c r="M13" s="1631"/>
      <c r="N13" s="1631"/>
      <c r="O13" s="1631"/>
      <c r="P13" s="1631"/>
      <c r="Q13" s="1631"/>
      <c r="R13" s="1631"/>
      <c r="S13" s="1631"/>
      <c r="T13" s="1631"/>
      <c r="U13" s="1631"/>
      <c r="V13" s="1631"/>
      <c r="W13" s="1631"/>
      <c r="X13" s="1631"/>
      <c r="Y13" s="1631"/>
      <c r="Z13" s="1631"/>
      <c r="AA13" s="1631"/>
      <c r="AB13" s="1631"/>
      <c r="AC13" s="1631"/>
      <c r="AD13" s="1631"/>
      <c r="AE13" s="1631"/>
      <c r="AF13" s="1631"/>
      <c r="AG13" s="1631"/>
      <c r="AH13" s="1631"/>
      <c r="AI13" s="1631"/>
      <c r="AJ13" s="1631"/>
      <c r="AK13" s="1639"/>
      <c r="AL13" s="2160" t="s">
        <v>6803</v>
      </c>
      <c r="AM13" s="2161"/>
      <c r="AN13" s="2161"/>
      <c r="AO13" s="2161"/>
      <c r="AP13" s="2161"/>
      <c r="AQ13" s="2161"/>
      <c r="AR13" s="2161"/>
      <c r="AS13" s="2162"/>
      <c r="AT13" s="1638"/>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9"/>
    </row>
    <row r="14" spans="1:72">
      <c r="A14" s="2113"/>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2" ht="8.25" customHeight="1">
      <c r="A15" s="2113"/>
      <c r="C15" s="2103"/>
      <c r="D15" s="2170"/>
      <c r="E15" s="2170"/>
      <c r="F15" s="2170"/>
      <c r="G15" s="2170"/>
      <c r="H15" s="2170"/>
      <c r="I15" s="2170"/>
      <c r="J15" s="2170"/>
      <c r="K15" s="486"/>
      <c r="L15" s="209"/>
      <c r="M15" s="209"/>
      <c r="N15" s="209"/>
      <c r="O15" s="209"/>
      <c r="P15" s="209"/>
      <c r="Q15" s="209"/>
      <c r="R15" s="209"/>
      <c r="S15" s="209"/>
      <c r="T15" s="482"/>
      <c r="U15" s="209"/>
      <c r="V15" s="209"/>
      <c r="W15" s="209"/>
      <c r="X15" s="209"/>
      <c r="Y15" s="209"/>
      <c r="Z15" s="209"/>
      <c r="AA15" s="209"/>
      <c r="AB15" s="209"/>
      <c r="AC15" s="209"/>
      <c r="AD15" s="482"/>
      <c r="AE15" s="209"/>
      <c r="AF15" s="209"/>
      <c r="AG15" s="209"/>
      <c r="AH15" s="209"/>
      <c r="AI15" s="209"/>
      <c r="AJ15" s="20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2" ht="8.25" customHeight="1">
      <c r="A16" s="2113"/>
      <c r="C16" s="1656"/>
      <c r="D16" s="1626"/>
      <c r="E16" s="1626"/>
      <c r="F16" s="1626"/>
      <c r="G16" s="1626"/>
      <c r="H16" s="1626"/>
      <c r="I16" s="1626"/>
      <c r="J16" s="1626"/>
      <c r="K16" s="486"/>
      <c r="L16" s="209"/>
      <c r="M16" s="209"/>
      <c r="N16" s="209"/>
      <c r="O16" s="209"/>
      <c r="P16" s="209"/>
      <c r="Q16" s="209"/>
      <c r="R16" s="209"/>
      <c r="S16" s="209"/>
      <c r="T16" s="482"/>
      <c r="U16" s="209"/>
      <c r="V16" s="209"/>
      <c r="W16" s="209"/>
      <c r="X16" s="209"/>
      <c r="Y16" s="209"/>
      <c r="Z16" s="209"/>
      <c r="AA16" s="209"/>
      <c r="AB16" s="209"/>
      <c r="AC16" s="209"/>
      <c r="AD16" s="482"/>
      <c r="AE16" s="209"/>
      <c r="AF16" s="209"/>
      <c r="AG16" s="209"/>
      <c r="AH16" s="209"/>
      <c r="AI16" s="209"/>
      <c r="AJ16" s="209"/>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13"/>
      <c r="C17" s="1656"/>
      <c r="D17" s="1626"/>
      <c r="E17" s="1626"/>
      <c r="F17" s="1626"/>
      <c r="G17" s="1626"/>
      <c r="H17" s="1626"/>
      <c r="I17" s="1626"/>
      <c r="J17" s="1626"/>
      <c r="K17" s="486"/>
      <c r="L17" s="209"/>
      <c r="M17" s="209"/>
      <c r="N17" s="209"/>
      <c r="O17" s="209"/>
      <c r="P17" s="209"/>
      <c r="Q17" s="209"/>
      <c r="R17" s="209"/>
      <c r="S17" s="209"/>
      <c r="T17" s="482"/>
      <c r="U17" s="209"/>
      <c r="V17" s="209"/>
      <c r="W17" s="209"/>
      <c r="X17" s="209"/>
      <c r="Y17" s="209"/>
      <c r="Z17" s="209"/>
      <c r="AA17" s="209"/>
      <c r="AB17" s="209"/>
      <c r="AC17" s="209"/>
      <c r="AD17" s="482"/>
      <c r="AE17" s="209"/>
      <c r="AF17" s="209"/>
      <c r="AG17" s="209"/>
      <c r="AH17" s="209"/>
      <c r="AI17" s="209"/>
      <c r="AJ17" s="209"/>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13"/>
      <c r="C18" s="1656"/>
      <c r="D18" s="1626"/>
      <c r="E18" s="1626"/>
      <c r="F18" s="1626"/>
      <c r="G18" s="1626"/>
      <c r="H18" s="1626"/>
      <c r="I18" s="1626"/>
      <c r="J18" s="1626"/>
      <c r="K18" s="486"/>
      <c r="L18" s="209"/>
      <c r="M18" s="209"/>
      <c r="N18" s="209"/>
      <c r="O18" s="209"/>
      <c r="P18" s="209"/>
      <c r="Q18" s="209"/>
      <c r="R18" s="209"/>
      <c r="S18" s="209"/>
      <c r="T18" s="482"/>
      <c r="U18" s="209"/>
      <c r="V18" s="209"/>
      <c r="W18" s="209"/>
      <c r="X18" s="209"/>
      <c r="Y18" s="209"/>
      <c r="Z18" s="209"/>
      <c r="AA18" s="209"/>
      <c r="AB18" s="209"/>
      <c r="AC18" s="209"/>
      <c r="AD18" s="482"/>
      <c r="AE18" s="209"/>
      <c r="AF18" s="209"/>
      <c r="AG18" s="209"/>
      <c r="AH18" s="209"/>
      <c r="AI18" s="209"/>
      <c r="AJ18" s="209"/>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13"/>
      <c r="C19" s="1656"/>
      <c r="D19" s="1626"/>
      <c r="E19" s="1626"/>
      <c r="F19" s="1626"/>
      <c r="G19" s="1626"/>
      <c r="H19" s="1626"/>
      <c r="I19" s="1626"/>
      <c r="J19" s="1626"/>
      <c r="K19" s="486"/>
      <c r="L19" s="209"/>
      <c r="M19" s="209"/>
      <c r="N19" s="209"/>
      <c r="O19" s="209"/>
      <c r="P19" s="209"/>
      <c r="Q19" s="209"/>
      <c r="R19" s="209"/>
      <c r="S19" s="209"/>
      <c r="T19" s="482"/>
      <c r="U19" s="209"/>
      <c r="V19" s="209"/>
      <c r="W19" s="209"/>
      <c r="X19" s="209"/>
      <c r="Y19" s="209"/>
      <c r="Z19" s="209"/>
      <c r="AA19" s="209"/>
      <c r="AB19" s="209"/>
      <c r="AC19" s="209"/>
      <c r="AD19" s="482"/>
      <c r="AE19" s="209"/>
      <c r="AF19" s="209"/>
      <c r="AG19" s="209"/>
      <c r="AH19" s="209"/>
      <c r="AI19" s="209"/>
      <c r="AJ19" s="209"/>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13"/>
      <c r="C20" s="1656"/>
      <c r="D20" s="1626"/>
      <c r="E20" s="1626"/>
      <c r="F20" s="1626"/>
      <c r="G20" s="1626"/>
      <c r="H20" s="1626"/>
      <c r="I20" s="1626"/>
      <c r="J20" s="1626"/>
      <c r="K20" s="486"/>
      <c r="L20" s="209"/>
      <c r="M20" s="209"/>
      <c r="N20" s="209"/>
      <c r="O20" s="209"/>
      <c r="P20" s="209"/>
      <c r="Q20" s="209"/>
      <c r="R20" s="209"/>
      <c r="S20" s="209"/>
      <c r="T20" s="482"/>
      <c r="U20" s="209"/>
      <c r="V20" s="209"/>
      <c r="W20" s="209"/>
      <c r="X20" s="209"/>
      <c r="Y20" s="209"/>
      <c r="Z20" s="209"/>
      <c r="AA20" s="209"/>
      <c r="AB20" s="209"/>
      <c r="AC20" s="209"/>
      <c r="AD20" s="482"/>
      <c r="AE20" s="209"/>
      <c r="AF20" s="209"/>
      <c r="AG20" s="209"/>
      <c r="AH20" s="209"/>
      <c r="AI20" s="209"/>
      <c r="AJ20" s="209"/>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13"/>
      <c r="C21" s="1656"/>
      <c r="D21" s="1626"/>
      <c r="E21" s="1626"/>
      <c r="F21" s="1626"/>
      <c r="G21" s="1626"/>
      <c r="H21" s="1626"/>
      <c r="I21" s="1626"/>
      <c r="J21" s="1626"/>
      <c r="K21" s="486"/>
      <c r="L21" s="209"/>
      <c r="M21" s="209"/>
      <c r="N21" s="209"/>
      <c r="O21" s="209"/>
      <c r="P21" s="209"/>
      <c r="Q21" s="209"/>
      <c r="R21" s="209"/>
      <c r="S21" s="209"/>
      <c r="T21" s="482"/>
      <c r="U21" s="209"/>
      <c r="V21" s="209"/>
      <c r="W21" s="209"/>
      <c r="X21" s="209"/>
      <c r="Y21" s="209"/>
      <c r="Z21" s="209"/>
      <c r="AA21" s="209"/>
      <c r="AB21" s="209"/>
      <c r="AC21" s="209"/>
      <c r="AD21" s="482"/>
      <c r="AE21" s="209"/>
      <c r="AF21" s="209"/>
      <c r="AG21" s="209"/>
      <c r="AH21" s="209"/>
      <c r="AI21" s="209"/>
      <c r="AJ21" s="209"/>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13"/>
      <c r="C22" s="1656"/>
      <c r="D22" s="1626"/>
      <c r="E22" s="1626"/>
      <c r="F22" s="1626"/>
      <c r="G22" s="1626"/>
      <c r="H22" s="1626"/>
      <c r="I22" s="1626"/>
      <c r="J22" s="1626"/>
      <c r="K22" s="486"/>
      <c r="L22" s="209"/>
      <c r="M22" s="209"/>
      <c r="N22" s="209"/>
      <c r="O22" s="209"/>
      <c r="P22" s="209"/>
      <c r="Q22" s="209"/>
      <c r="R22" s="209"/>
      <c r="S22" s="209"/>
      <c r="T22" s="482"/>
      <c r="U22" s="209"/>
      <c r="V22" s="209"/>
      <c r="W22" s="209"/>
      <c r="X22" s="209"/>
      <c r="Y22" s="209"/>
      <c r="Z22" s="209"/>
      <c r="AA22" s="209"/>
      <c r="AB22" s="209"/>
      <c r="AC22" s="209"/>
      <c r="AD22" s="482"/>
      <c r="AE22" s="209"/>
      <c r="AF22" s="209"/>
      <c r="AG22" s="209"/>
      <c r="AH22" s="209"/>
      <c r="AI22" s="209"/>
      <c r="AJ22" s="209"/>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13"/>
      <c r="C23" s="1656"/>
      <c r="D23" s="1626"/>
      <c r="E23" s="1626"/>
      <c r="F23" s="1626"/>
      <c r="G23" s="1626"/>
      <c r="H23" s="1626"/>
      <c r="I23" s="1626"/>
      <c r="J23" s="1626"/>
      <c r="K23" s="486"/>
      <c r="L23" s="209"/>
      <c r="M23" s="209"/>
      <c r="N23" s="209"/>
      <c r="O23" s="209"/>
      <c r="P23" s="209"/>
      <c r="Q23" s="209"/>
      <c r="R23" s="209"/>
      <c r="S23" s="209"/>
      <c r="T23" s="482"/>
      <c r="U23" s="209"/>
      <c r="V23" s="209"/>
      <c r="W23" s="209"/>
      <c r="X23" s="209"/>
      <c r="Y23" s="209"/>
      <c r="Z23" s="209"/>
      <c r="AA23" s="209"/>
      <c r="AB23" s="209"/>
      <c r="AC23" s="209"/>
      <c r="AD23" s="482"/>
      <c r="AE23" s="209"/>
      <c r="AF23" s="209"/>
      <c r="AG23" s="209"/>
      <c r="AH23" s="209"/>
      <c r="AI23" s="209"/>
      <c r="AJ23" s="209"/>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13"/>
      <c r="C24" s="1656"/>
      <c r="D24" s="1626"/>
      <c r="E24" s="1626"/>
      <c r="F24" s="1626"/>
      <c r="G24" s="1626"/>
      <c r="H24" s="1626"/>
      <c r="I24" s="1626"/>
      <c r="J24" s="1626"/>
      <c r="K24" s="486"/>
      <c r="L24" s="209"/>
      <c r="M24" s="209"/>
      <c r="N24" s="209"/>
      <c r="O24" s="209"/>
      <c r="P24" s="209"/>
      <c r="Q24" s="209"/>
      <c r="S24" s="209"/>
      <c r="T24" s="482"/>
      <c r="U24" s="209"/>
      <c r="V24" s="209"/>
      <c r="W24" s="209"/>
      <c r="X24" s="209"/>
      <c r="Y24" s="209"/>
      <c r="Z24" s="209"/>
      <c r="AA24" s="209"/>
      <c r="AB24" s="209"/>
      <c r="AC24" s="209"/>
      <c r="AD24" s="482"/>
      <c r="AE24" s="209"/>
      <c r="AF24" s="209"/>
      <c r="AG24" s="209"/>
      <c r="AH24" s="209"/>
      <c r="AI24" s="209"/>
      <c r="AJ24" s="209"/>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13"/>
      <c r="C25" s="1656"/>
      <c r="D25" s="1626"/>
      <c r="E25" s="1626"/>
      <c r="F25" s="1626"/>
      <c r="G25" s="1626"/>
      <c r="H25" s="1626"/>
      <c r="I25" s="1626"/>
      <c r="J25" s="1626"/>
      <c r="K25" s="486"/>
      <c r="L25" s="209"/>
      <c r="M25" s="209"/>
      <c r="N25" s="209"/>
      <c r="O25" s="209"/>
      <c r="P25" s="209"/>
      <c r="Q25" s="209"/>
      <c r="R25" s="209"/>
      <c r="S25" s="209"/>
      <c r="T25" s="482"/>
      <c r="U25" s="209"/>
      <c r="V25" s="209"/>
      <c r="W25" s="209"/>
      <c r="X25" s="209"/>
      <c r="Y25" s="209"/>
      <c r="Z25" s="209"/>
      <c r="AA25" s="209"/>
      <c r="AB25" s="209"/>
      <c r="AC25" s="209"/>
      <c r="AD25" s="482"/>
      <c r="AE25" s="209"/>
      <c r="AF25" s="209"/>
      <c r="AG25" s="209"/>
      <c r="AH25" s="209"/>
      <c r="AI25" s="209"/>
      <c r="AJ25" s="209"/>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13"/>
      <c r="C26" s="1656"/>
      <c r="D26" s="1626"/>
      <c r="E26" s="1626"/>
      <c r="F26" s="1626"/>
      <c r="G26" s="1626"/>
      <c r="H26" s="1626"/>
      <c r="I26" s="1626"/>
      <c r="J26" s="1626"/>
      <c r="K26" s="486"/>
      <c r="L26" s="209"/>
      <c r="M26" s="209"/>
      <c r="N26" s="209"/>
      <c r="O26" s="209"/>
      <c r="P26" s="209"/>
      <c r="Q26" s="209"/>
      <c r="R26" s="209"/>
      <c r="S26" s="209"/>
      <c r="T26" s="482"/>
      <c r="U26" s="209"/>
      <c r="V26" s="209"/>
      <c r="W26" s="209"/>
      <c r="X26" s="209"/>
      <c r="Y26" s="209"/>
      <c r="Z26" s="209"/>
      <c r="AA26" s="209"/>
      <c r="AB26" s="209"/>
      <c r="AC26" s="209"/>
      <c r="AD26" s="482"/>
      <c r="AE26" s="209"/>
      <c r="AF26" s="209"/>
      <c r="AG26" s="209"/>
      <c r="AH26" s="209"/>
      <c r="AI26" s="209"/>
      <c r="AJ26" s="209"/>
      <c r="AK26" s="209"/>
      <c r="AL26" s="209"/>
      <c r="AM26" s="209"/>
      <c r="AN26" s="209"/>
      <c r="AO26" s="209"/>
      <c r="AP26" s="209"/>
      <c r="AQ26" s="209"/>
      <c r="AR26" s="209"/>
      <c r="AS26" s="209"/>
      <c r="AT26" s="209"/>
      <c r="AU26" s="209"/>
      <c r="AV26" s="209"/>
      <c r="AW26" s="209"/>
      <c r="AX26" s="482"/>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482"/>
    </row>
    <row r="27" spans="1:72" ht="8.25" customHeight="1">
      <c r="A27" s="2113"/>
      <c r="C27" s="1656"/>
      <c r="D27" s="1626"/>
      <c r="E27" s="1626"/>
      <c r="F27" s="1626"/>
      <c r="G27" s="1626"/>
      <c r="H27" s="1626"/>
      <c r="I27" s="1626"/>
      <c r="J27" s="1626"/>
      <c r="K27" s="486"/>
      <c r="L27" s="209"/>
      <c r="M27" s="209"/>
      <c r="N27" s="209"/>
      <c r="O27" s="209"/>
      <c r="P27" s="209"/>
      <c r="Q27" s="209"/>
      <c r="R27" s="209"/>
      <c r="S27" s="209"/>
      <c r="T27" s="482"/>
      <c r="U27" s="209"/>
      <c r="V27" s="209"/>
      <c r="W27" s="209"/>
      <c r="X27" s="209"/>
      <c r="Y27" s="209"/>
      <c r="Z27" s="209"/>
      <c r="AA27" s="209"/>
      <c r="AB27" s="209"/>
      <c r="AC27" s="209"/>
      <c r="AD27" s="482"/>
      <c r="AE27" s="209"/>
      <c r="AF27" s="209"/>
      <c r="AG27" s="209"/>
      <c r="AH27" s="209"/>
      <c r="AI27" s="209"/>
      <c r="AJ27" s="209"/>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13"/>
      <c r="C28" s="1658"/>
      <c r="D28" s="1659"/>
      <c r="E28" s="1659"/>
      <c r="F28" s="1659"/>
      <c r="G28" s="1659"/>
      <c r="H28" s="1659"/>
      <c r="I28" s="1659"/>
      <c r="J28" s="1659"/>
      <c r="K28" s="486"/>
      <c r="L28" s="485"/>
      <c r="M28" s="485"/>
      <c r="N28" s="485"/>
      <c r="O28" s="485"/>
      <c r="P28" s="485"/>
      <c r="Q28" s="485"/>
      <c r="R28" s="485"/>
      <c r="S28" s="485"/>
      <c r="T28" s="486"/>
      <c r="U28" s="485"/>
      <c r="V28" s="485"/>
      <c r="W28" s="485"/>
      <c r="X28" s="485"/>
      <c r="Y28" s="485"/>
      <c r="Z28" s="485"/>
      <c r="AA28" s="485"/>
      <c r="AB28" s="485"/>
      <c r="AC28" s="485"/>
      <c r="AD28" s="486"/>
      <c r="AE28" s="485"/>
      <c r="AF28" s="485"/>
      <c r="AG28" s="485"/>
      <c r="AH28" s="485"/>
      <c r="AI28" s="485"/>
      <c r="AJ28" s="485"/>
      <c r="AK28" s="485"/>
      <c r="AL28" s="485"/>
      <c r="AM28" s="485"/>
      <c r="AN28" s="485"/>
      <c r="AO28" s="485"/>
      <c r="AP28" s="485"/>
      <c r="AQ28" s="485"/>
      <c r="AR28" s="485"/>
      <c r="AS28" s="485"/>
      <c r="AT28" s="485"/>
      <c r="AU28" s="485"/>
      <c r="AV28" s="485"/>
      <c r="AW28" s="485"/>
      <c r="AX28" s="486"/>
      <c r="AY28" s="485"/>
      <c r="AZ28" s="485"/>
      <c r="BA28" s="485"/>
      <c r="BB28" s="485"/>
      <c r="BC28" s="485"/>
      <c r="BD28" s="485"/>
      <c r="BE28" s="485"/>
      <c r="BF28" s="485"/>
      <c r="BG28" s="485"/>
      <c r="BH28" s="485"/>
      <c r="BI28" s="485"/>
      <c r="BJ28" s="485"/>
      <c r="BK28" s="485"/>
      <c r="BL28" s="485"/>
      <c r="BM28" s="485"/>
      <c r="BN28" s="485"/>
      <c r="BO28" s="485"/>
      <c r="BP28" s="485"/>
      <c r="BQ28" s="485"/>
      <c r="BR28" s="485"/>
      <c r="BS28" s="485"/>
      <c r="BT28" s="486"/>
    </row>
    <row r="29" spans="1:72" ht="8.25" customHeight="1">
      <c r="A29" s="2113"/>
      <c r="C29" s="2103"/>
      <c r="D29" s="2170"/>
      <c r="E29" s="2170"/>
      <c r="F29" s="2170"/>
      <c r="G29" s="2170"/>
      <c r="H29" s="2170"/>
      <c r="I29" s="2170"/>
      <c r="J29" s="2170"/>
      <c r="K29" s="486"/>
      <c r="L29" s="209"/>
      <c r="M29" s="209"/>
      <c r="N29" s="209"/>
      <c r="O29" s="209"/>
      <c r="P29" s="209"/>
      <c r="Q29" s="209"/>
      <c r="R29" s="209"/>
      <c r="S29" s="209"/>
      <c r="T29" s="482"/>
      <c r="U29" s="209"/>
      <c r="V29" s="209"/>
      <c r="W29" s="209"/>
      <c r="X29" s="209"/>
      <c r="Y29" s="209"/>
      <c r="Z29" s="209"/>
      <c r="AA29" s="209"/>
      <c r="AB29" s="209"/>
      <c r="AC29" s="209"/>
      <c r="AD29" s="482"/>
      <c r="AE29" s="209"/>
      <c r="AF29" s="209"/>
      <c r="AG29" s="209"/>
      <c r="AH29" s="209"/>
      <c r="AI29" s="209"/>
      <c r="AJ29" s="209"/>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13"/>
      <c r="C30" s="1656"/>
      <c r="D30" s="1626"/>
      <c r="E30" s="1626"/>
      <c r="F30" s="1626"/>
      <c r="G30" s="1626"/>
      <c r="H30" s="1626"/>
      <c r="I30" s="1626"/>
      <c r="J30" s="1626"/>
      <c r="K30" s="486"/>
      <c r="L30" s="209"/>
      <c r="M30" s="209"/>
      <c r="N30" s="209"/>
      <c r="O30" s="209"/>
      <c r="P30" s="209"/>
      <c r="Q30" s="209"/>
      <c r="R30" s="209"/>
      <c r="S30" s="209"/>
      <c r="T30" s="482"/>
      <c r="U30" s="209"/>
      <c r="V30" s="209"/>
      <c r="W30" s="209"/>
      <c r="X30" s="209"/>
      <c r="Y30" s="209"/>
      <c r="Z30" s="209"/>
      <c r="AA30" s="209"/>
      <c r="AB30" s="209"/>
      <c r="AC30" s="209"/>
      <c r="AD30" s="482"/>
      <c r="AE30" s="209"/>
      <c r="AF30" s="209"/>
      <c r="AG30" s="209"/>
      <c r="AH30" s="209"/>
      <c r="AI30" s="209"/>
      <c r="AJ30" s="209"/>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13"/>
      <c r="C31" s="1656"/>
      <c r="D31" s="1626"/>
      <c r="E31" s="1626"/>
      <c r="F31" s="1626"/>
      <c r="G31" s="1626"/>
      <c r="H31" s="1626"/>
      <c r="I31" s="1626"/>
      <c r="J31" s="1626"/>
      <c r="K31" s="486"/>
      <c r="L31" s="209"/>
      <c r="M31" s="209"/>
      <c r="N31" s="209"/>
      <c r="O31" s="209"/>
      <c r="P31" s="209"/>
      <c r="Q31" s="209"/>
      <c r="R31" s="209"/>
      <c r="S31" s="209"/>
      <c r="T31" s="482"/>
      <c r="U31" s="209"/>
      <c r="V31" s="209"/>
      <c r="W31" s="209"/>
      <c r="X31" s="209"/>
      <c r="Y31" s="209"/>
      <c r="Z31" s="209"/>
      <c r="AA31" s="209"/>
      <c r="AB31" s="209"/>
      <c r="AC31" s="209"/>
      <c r="AD31" s="482"/>
      <c r="AE31" s="209"/>
      <c r="AF31" s="209"/>
      <c r="AG31" s="209"/>
      <c r="AH31" s="209"/>
      <c r="AI31" s="209"/>
      <c r="AJ31" s="209"/>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13"/>
      <c r="C32" s="1656"/>
      <c r="D32" s="1626"/>
      <c r="E32" s="1626"/>
      <c r="F32" s="1626"/>
      <c r="G32" s="1626"/>
      <c r="H32" s="1626"/>
      <c r="I32" s="1626"/>
      <c r="J32" s="1626"/>
      <c r="K32" s="486"/>
      <c r="L32" s="209"/>
      <c r="M32" s="209"/>
      <c r="N32" s="209"/>
      <c r="O32" s="209"/>
      <c r="P32" s="209"/>
      <c r="Q32" s="209"/>
      <c r="R32" s="209"/>
      <c r="S32" s="209"/>
      <c r="T32" s="482"/>
      <c r="U32" s="209"/>
      <c r="V32" s="209"/>
      <c r="W32" s="209"/>
      <c r="X32" s="209"/>
      <c r="Y32" s="209"/>
      <c r="Z32" s="209"/>
      <c r="AA32" s="209"/>
      <c r="AB32" s="209"/>
      <c r="AC32" s="209"/>
      <c r="AD32" s="482"/>
      <c r="AE32" s="209"/>
      <c r="AF32" s="209"/>
      <c r="AG32" s="209"/>
      <c r="AH32" s="209"/>
      <c r="AI32" s="209"/>
      <c r="AJ32" s="209"/>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13"/>
      <c r="C33" s="1656"/>
      <c r="D33" s="1626"/>
      <c r="E33" s="1626"/>
      <c r="F33" s="1626"/>
      <c r="G33" s="1626"/>
      <c r="H33" s="1626"/>
      <c r="I33" s="1626"/>
      <c r="J33" s="1626"/>
      <c r="K33" s="486"/>
      <c r="L33" s="209"/>
      <c r="M33" s="209"/>
      <c r="N33" s="209"/>
      <c r="O33" s="209"/>
      <c r="P33" s="209"/>
      <c r="Q33" s="209"/>
      <c r="R33" s="209"/>
      <c r="S33" s="209"/>
      <c r="T33" s="482"/>
      <c r="U33" s="209"/>
      <c r="V33" s="209"/>
      <c r="W33" s="209"/>
      <c r="X33" s="209"/>
      <c r="Y33" s="209"/>
      <c r="Z33" s="209"/>
      <c r="AA33" s="209"/>
      <c r="AB33" s="209"/>
      <c r="AC33" s="209"/>
      <c r="AD33" s="482"/>
      <c r="AE33" s="209"/>
      <c r="AF33" s="209"/>
      <c r="AG33" s="209"/>
      <c r="AH33" s="209"/>
      <c r="AI33" s="209"/>
      <c r="AJ33" s="209"/>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13"/>
      <c r="C34" s="1656"/>
      <c r="D34" s="1626"/>
      <c r="E34" s="1626"/>
      <c r="F34" s="1626"/>
      <c r="G34" s="1626"/>
      <c r="H34" s="1626"/>
      <c r="I34" s="1626"/>
      <c r="J34" s="1626"/>
      <c r="K34" s="486"/>
      <c r="L34" s="209"/>
      <c r="M34" s="209"/>
      <c r="N34" s="209"/>
      <c r="P34" s="209"/>
      <c r="Q34" s="209"/>
      <c r="R34" s="209"/>
      <c r="S34" s="209"/>
      <c r="T34" s="482"/>
      <c r="U34" s="209"/>
      <c r="V34" s="209"/>
      <c r="W34" s="209"/>
      <c r="X34" s="209"/>
      <c r="Y34" s="209"/>
      <c r="Z34" s="209"/>
      <c r="AA34" s="209"/>
      <c r="AB34" s="209"/>
      <c r="AC34" s="209"/>
      <c r="AD34" s="482"/>
      <c r="AE34" s="209"/>
      <c r="AF34" s="209"/>
      <c r="AG34" s="209"/>
      <c r="AH34" s="209"/>
      <c r="AI34" s="209"/>
      <c r="AJ34" s="209"/>
      <c r="AK34" s="209"/>
      <c r="AL34" s="209"/>
      <c r="AM34" s="209"/>
      <c r="AN34" s="209"/>
      <c r="AO34" s="209"/>
      <c r="AP34" s="209"/>
      <c r="AQ34" s="209"/>
      <c r="AR34" s="209"/>
      <c r="AS34" s="209"/>
      <c r="AT34" s="209"/>
      <c r="AU34" s="209"/>
      <c r="AV34" s="209"/>
      <c r="AW34" s="209"/>
      <c r="AX34" s="482"/>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482"/>
    </row>
    <row r="35" spans="1:72" ht="8.25" customHeight="1">
      <c r="A35" s="2113"/>
      <c r="C35" s="1656"/>
      <c r="D35" s="1626"/>
      <c r="E35" s="1626"/>
      <c r="F35" s="1626"/>
      <c r="G35" s="1626"/>
      <c r="H35" s="1626"/>
      <c r="I35" s="1626"/>
      <c r="J35" s="1626"/>
      <c r="K35" s="486"/>
      <c r="L35" s="209"/>
      <c r="M35" s="209"/>
      <c r="N35" s="209"/>
      <c r="O35" s="209"/>
      <c r="P35" s="209"/>
      <c r="Q35" s="209"/>
      <c r="R35" s="209"/>
      <c r="S35" s="209"/>
      <c r="T35" s="482"/>
      <c r="U35" s="209"/>
      <c r="V35" s="209"/>
      <c r="W35" s="209"/>
      <c r="X35" s="209"/>
      <c r="Y35" s="209"/>
      <c r="Z35" s="209"/>
      <c r="AA35" s="209"/>
      <c r="AB35" s="209"/>
      <c r="AC35" s="209"/>
      <c r="AD35" s="482"/>
      <c r="AE35" s="209"/>
      <c r="AF35" s="209"/>
      <c r="AG35" s="209"/>
      <c r="AH35" s="209"/>
      <c r="AI35" s="209"/>
      <c r="AJ35" s="209"/>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8.25" customHeight="1">
      <c r="A36" s="2113"/>
      <c r="C36" s="1656"/>
      <c r="D36" s="1626"/>
      <c r="E36" s="1626"/>
      <c r="F36" s="1626"/>
      <c r="G36" s="1626"/>
      <c r="H36" s="1626"/>
      <c r="I36" s="1626"/>
      <c r="J36" s="1626"/>
      <c r="K36" s="486"/>
      <c r="L36" s="209"/>
      <c r="M36" s="209"/>
      <c r="N36" s="209"/>
      <c r="O36" s="209"/>
      <c r="P36" s="209"/>
      <c r="Q36" s="209"/>
      <c r="R36" s="209"/>
      <c r="S36" s="209"/>
      <c r="T36" s="482"/>
      <c r="U36" s="209"/>
      <c r="V36" s="209"/>
      <c r="W36" s="209"/>
      <c r="X36" s="209"/>
      <c r="Y36" s="209"/>
      <c r="Z36" s="209"/>
      <c r="AA36" s="209"/>
      <c r="AB36" s="209"/>
      <c r="AC36" s="209"/>
      <c r="AD36" s="482"/>
      <c r="AE36" s="209"/>
      <c r="AF36" s="209"/>
      <c r="AG36" s="209"/>
      <c r="AH36" s="209"/>
      <c r="AI36" s="209"/>
      <c r="AJ36" s="209"/>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8.25" customHeight="1">
      <c r="A37" s="2113"/>
      <c r="C37" s="1656"/>
      <c r="D37" s="1626"/>
      <c r="E37" s="1626"/>
      <c r="F37" s="1626"/>
      <c r="G37" s="1626"/>
      <c r="H37" s="1626"/>
      <c r="I37" s="1626"/>
      <c r="J37" s="1626"/>
      <c r="K37" s="486"/>
      <c r="L37" s="209"/>
      <c r="M37" s="209"/>
      <c r="N37" s="209"/>
      <c r="O37" s="209"/>
      <c r="P37" s="209"/>
      <c r="Q37" s="209"/>
      <c r="R37" s="209"/>
      <c r="S37" s="209"/>
      <c r="T37" s="482"/>
      <c r="U37" s="209"/>
      <c r="V37" s="209"/>
      <c r="W37" s="209"/>
      <c r="X37" s="209"/>
      <c r="Y37" s="209"/>
      <c r="Z37" s="209"/>
      <c r="AA37" s="209"/>
      <c r="AB37" s="209"/>
      <c r="AC37" s="209"/>
      <c r="AD37" s="482"/>
      <c r="AE37" s="209"/>
      <c r="AF37" s="209"/>
      <c r="AG37" s="209"/>
      <c r="AH37" s="209"/>
      <c r="AI37" s="209"/>
      <c r="AJ37" s="209"/>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8.25" customHeight="1">
      <c r="A38" s="2113"/>
      <c r="C38" s="1656"/>
      <c r="D38" s="1626"/>
      <c r="E38" s="1626"/>
      <c r="F38" s="1626"/>
      <c r="G38" s="1626"/>
      <c r="H38" s="1626"/>
      <c r="I38" s="1626"/>
      <c r="J38" s="1626"/>
      <c r="K38" s="486"/>
      <c r="L38" s="209"/>
      <c r="M38" s="209"/>
      <c r="N38" s="209"/>
      <c r="O38" s="209"/>
      <c r="P38" s="209"/>
      <c r="Q38" s="209"/>
      <c r="R38" s="209"/>
      <c r="S38" s="209"/>
      <c r="T38" s="482"/>
      <c r="U38" s="209"/>
      <c r="V38" s="209"/>
      <c r="W38" s="209"/>
      <c r="X38" s="209"/>
      <c r="Y38" s="209"/>
      <c r="Z38" s="209"/>
      <c r="AA38" s="209"/>
      <c r="AB38" s="209"/>
      <c r="AC38" s="209"/>
      <c r="AD38" s="482"/>
      <c r="AE38" s="209"/>
      <c r="AF38" s="209"/>
      <c r="AG38" s="209"/>
      <c r="AH38" s="209"/>
      <c r="AI38" s="209"/>
      <c r="AJ38" s="209"/>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8.25" customHeight="1">
      <c r="A39" s="2113"/>
      <c r="C39" s="1656"/>
      <c r="D39" s="1626"/>
      <c r="E39" s="1626"/>
      <c r="F39" s="1626"/>
      <c r="G39" s="1626"/>
      <c r="H39" s="1626"/>
      <c r="I39" s="1626"/>
      <c r="J39" s="1626"/>
      <c r="K39" s="486"/>
      <c r="L39" s="209"/>
      <c r="M39" s="209"/>
      <c r="N39" s="209"/>
      <c r="O39" s="209"/>
      <c r="P39" s="209"/>
      <c r="Q39" s="209"/>
      <c r="R39" s="209"/>
      <c r="S39" s="209"/>
      <c r="T39" s="482"/>
      <c r="U39" s="209"/>
      <c r="V39" s="209"/>
      <c r="W39" s="209"/>
      <c r="X39" s="209"/>
      <c r="Y39" s="209"/>
      <c r="Z39" s="209"/>
      <c r="AA39" s="209"/>
      <c r="AB39" s="209"/>
      <c r="AC39" s="209"/>
      <c r="AD39" s="482"/>
      <c r="AE39" s="209"/>
      <c r="AF39" s="209"/>
      <c r="AG39" s="209"/>
      <c r="AH39" s="209"/>
      <c r="AI39" s="209"/>
      <c r="AJ39" s="209"/>
      <c r="AK39" s="209"/>
      <c r="AL39" s="209"/>
      <c r="AM39" s="209"/>
      <c r="AN39" s="209"/>
      <c r="AO39" s="209"/>
      <c r="AP39" s="209"/>
      <c r="AQ39" s="209"/>
      <c r="AR39" s="209"/>
      <c r="AS39" s="209"/>
      <c r="AT39" s="209"/>
      <c r="AU39" s="209"/>
      <c r="AV39" s="209"/>
      <c r="AW39" s="209"/>
      <c r="AX39" s="482"/>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482"/>
    </row>
    <row r="40" spans="1:72" ht="8.25" customHeight="1">
      <c r="A40" s="2113"/>
      <c r="C40" s="1656"/>
      <c r="D40" s="1626"/>
      <c r="E40" s="1626"/>
      <c r="F40" s="1626"/>
      <c r="G40" s="1626"/>
      <c r="H40" s="1626"/>
      <c r="I40" s="1626"/>
      <c r="J40" s="1626"/>
      <c r="K40" s="486"/>
      <c r="L40" s="209"/>
      <c r="M40" s="209"/>
      <c r="N40" s="209"/>
      <c r="O40" s="209"/>
      <c r="P40" s="209"/>
      <c r="Q40" s="209"/>
      <c r="R40" s="209"/>
      <c r="S40" s="209"/>
      <c r="T40" s="482"/>
      <c r="U40" s="209"/>
      <c r="V40" s="209"/>
      <c r="W40" s="209"/>
      <c r="X40" s="209"/>
      <c r="Y40" s="209"/>
      <c r="Z40" s="209"/>
      <c r="AA40" s="209"/>
      <c r="AB40" s="209"/>
      <c r="AC40" s="209"/>
      <c r="AD40" s="482"/>
      <c r="AE40" s="209"/>
      <c r="AF40" s="209"/>
      <c r="AG40" s="209"/>
      <c r="AH40" s="209"/>
      <c r="AI40" s="209"/>
      <c r="AJ40" s="209"/>
      <c r="AK40" s="209"/>
      <c r="AL40" s="209"/>
      <c r="AM40" s="209"/>
      <c r="AN40" s="209"/>
      <c r="AO40" s="209"/>
      <c r="AP40" s="209"/>
      <c r="AQ40" s="209"/>
      <c r="AR40" s="209"/>
      <c r="AS40" s="209"/>
      <c r="AT40" s="209"/>
      <c r="AU40" s="209"/>
      <c r="AV40" s="209"/>
      <c r="AW40" s="209"/>
      <c r="AX40" s="482"/>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482"/>
    </row>
    <row r="41" spans="1:72" ht="8.25" customHeight="1">
      <c r="A41" s="2113"/>
      <c r="C41" s="1658"/>
      <c r="D41" s="1659"/>
      <c r="E41" s="1659"/>
      <c r="F41" s="1659"/>
      <c r="G41" s="1659"/>
      <c r="H41" s="1659"/>
      <c r="I41" s="1659"/>
      <c r="J41" s="1659"/>
      <c r="K41" s="486"/>
      <c r="L41" s="486"/>
      <c r="M41" s="485"/>
      <c r="N41" s="486"/>
      <c r="O41" s="485"/>
      <c r="P41" s="486"/>
      <c r="Q41" s="485"/>
      <c r="R41" s="486"/>
      <c r="S41" s="485"/>
      <c r="T41" s="486"/>
      <c r="U41" s="485"/>
      <c r="V41" s="486"/>
      <c r="W41" s="485"/>
      <c r="X41" s="486"/>
      <c r="Y41" s="485"/>
      <c r="Z41" s="486"/>
      <c r="AA41" s="485"/>
      <c r="AB41" s="486"/>
      <c r="AC41" s="485"/>
      <c r="AD41" s="486"/>
      <c r="AE41" s="485"/>
      <c r="AF41" s="486"/>
      <c r="AG41" s="485"/>
      <c r="AH41" s="486"/>
      <c r="AI41" s="485"/>
      <c r="AJ41" s="486"/>
      <c r="AK41" s="485"/>
      <c r="AL41" s="486"/>
      <c r="AM41" s="485"/>
      <c r="AN41" s="486"/>
      <c r="AO41" s="485"/>
      <c r="AP41" s="486"/>
      <c r="AQ41" s="485"/>
      <c r="AR41" s="486"/>
      <c r="AS41" s="485"/>
      <c r="AT41" s="486"/>
      <c r="AU41" s="485"/>
      <c r="AV41" s="486"/>
      <c r="AW41" s="485"/>
      <c r="AX41" s="486"/>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6"/>
    </row>
    <row r="42" spans="1:72">
      <c r="A42" s="2113"/>
      <c r="C42" s="2109" t="s">
        <v>6804</v>
      </c>
      <c r="D42" s="2110"/>
      <c r="E42" s="2110"/>
      <c r="F42" s="2110"/>
      <c r="G42" s="2110"/>
      <c r="H42" s="2110"/>
      <c r="I42" s="2110"/>
      <c r="J42" s="2111"/>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5"/>
      <c r="BR42" s="485"/>
      <c r="BS42" s="485"/>
      <c r="BT42" s="486"/>
    </row>
    <row r="43" spans="1:72">
      <c r="A43" s="2113"/>
      <c r="C43" s="2103" t="s">
        <v>6805</v>
      </c>
      <c r="D43" s="2170"/>
      <c r="E43" s="2170"/>
      <c r="F43" s="2170"/>
      <c r="G43" s="2170"/>
      <c r="H43" s="2170"/>
      <c r="I43" s="2170"/>
      <c r="J43" s="2104"/>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13"/>
      <c r="C44" s="1656"/>
      <c r="D44" s="1626"/>
      <c r="E44" s="1626"/>
      <c r="F44" s="1626"/>
      <c r="G44" s="1626"/>
      <c r="H44" s="1626"/>
      <c r="I44" s="1626"/>
      <c r="J44" s="2144"/>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482"/>
    </row>
    <row r="45" spans="1:72">
      <c r="A45" s="2113"/>
      <c r="C45" s="1656"/>
      <c r="D45" s="1626"/>
      <c r="E45" s="1626"/>
      <c r="F45" s="1626"/>
      <c r="G45" s="1626"/>
      <c r="H45" s="1626"/>
      <c r="I45" s="1626"/>
      <c r="J45" s="2144"/>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482"/>
    </row>
    <row r="46" spans="1:72">
      <c r="A46" s="2113"/>
      <c r="C46" s="1658"/>
      <c r="D46" s="1659"/>
      <c r="E46" s="1659"/>
      <c r="F46" s="1659"/>
      <c r="G46" s="1659"/>
      <c r="H46" s="1659"/>
      <c r="I46" s="1659"/>
      <c r="J46" s="2102"/>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6"/>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31750</xdr:colOff>
                <xdr:row>2</xdr:row>
                <xdr:rowOff>146050</xdr:rowOff>
              </from>
              <to>
                <xdr:col>30</xdr:col>
                <xdr:colOff>69850</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88900</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50800</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3"/>
  <dimension ref="A1:BB57"/>
  <sheetViews>
    <sheetView view="pageBreakPreview" zoomScale="85" zoomScaleNormal="100" zoomScaleSheetLayoutView="85" workbookViewId="0">
      <selection activeCell="A4" sqref="A4:BB4"/>
    </sheetView>
  </sheetViews>
  <sheetFormatPr defaultRowHeight="13"/>
  <cols>
    <col min="1" max="54" width="1.6328125" style="199" customWidth="1"/>
    <col min="55" max="256" width="9" style="199"/>
    <col min="257" max="310" width="1.6328125" style="199" customWidth="1"/>
    <col min="311" max="512" width="9" style="199"/>
    <col min="513" max="566" width="1.6328125" style="199" customWidth="1"/>
    <col min="567" max="768" width="9" style="199"/>
    <col min="769" max="822" width="1.6328125" style="199" customWidth="1"/>
    <col min="823" max="1024" width="9" style="199"/>
    <col min="1025" max="1078" width="1.6328125" style="199" customWidth="1"/>
    <col min="1079" max="1280" width="9" style="199"/>
    <col min="1281" max="1334" width="1.6328125" style="199" customWidth="1"/>
    <col min="1335" max="1536" width="9" style="199"/>
    <col min="1537" max="1590" width="1.6328125" style="199" customWidth="1"/>
    <col min="1591" max="1792" width="9" style="199"/>
    <col min="1793" max="1846" width="1.6328125" style="199" customWidth="1"/>
    <col min="1847" max="2048" width="9" style="199"/>
    <col min="2049" max="2102" width="1.6328125" style="199" customWidth="1"/>
    <col min="2103" max="2304" width="9" style="199"/>
    <col min="2305" max="2358" width="1.6328125" style="199" customWidth="1"/>
    <col min="2359" max="2560" width="9" style="199"/>
    <col min="2561" max="2614" width="1.6328125" style="199" customWidth="1"/>
    <col min="2615" max="2816" width="9" style="199"/>
    <col min="2817" max="2870" width="1.6328125" style="199" customWidth="1"/>
    <col min="2871" max="3072" width="9" style="199"/>
    <col min="3073" max="3126" width="1.6328125" style="199" customWidth="1"/>
    <col min="3127" max="3328" width="9" style="199"/>
    <col min="3329" max="3382" width="1.6328125" style="199" customWidth="1"/>
    <col min="3383" max="3584" width="9" style="199"/>
    <col min="3585" max="3638" width="1.6328125" style="199" customWidth="1"/>
    <col min="3639" max="3840" width="9" style="199"/>
    <col min="3841" max="3894" width="1.6328125" style="199" customWidth="1"/>
    <col min="3895" max="4096" width="9" style="199"/>
    <col min="4097" max="4150" width="1.6328125" style="199" customWidth="1"/>
    <col min="4151" max="4352" width="9" style="199"/>
    <col min="4353" max="4406" width="1.6328125" style="199" customWidth="1"/>
    <col min="4407" max="4608" width="9" style="199"/>
    <col min="4609" max="4662" width="1.6328125" style="199" customWidth="1"/>
    <col min="4663" max="4864" width="9" style="199"/>
    <col min="4865" max="4918" width="1.6328125" style="199" customWidth="1"/>
    <col min="4919" max="5120" width="9" style="199"/>
    <col min="5121" max="5174" width="1.6328125" style="199" customWidth="1"/>
    <col min="5175" max="5376" width="9" style="199"/>
    <col min="5377" max="5430" width="1.6328125" style="199" customWidth="1"/>
    <col min="5431" max="5632" width="9" style="199"/>
    <col min="5633" max="5686" width="1.6328125" style="199" customWidth="1"/>
    <col min="5687" max="5888" width="9" style="199"/>
    <col min="5889" max="5942" width="1.6328125" style="199" customWidth="1"/>
    <col min="5943" max="6144" width="9" style="199"/>
    <col min="6145" max="6198" width="1.6328125" style="199" customWidth="1"/>
    <col min="6199" max="6400" width="9" style="199"/>
    <col min="6401" max="6454" width="1.6328125" style="199" customWidth="1"/>
    <col min="6455" max="6656" width="9" style="199"/>
    <col min="6657" max="6710" width="1.6328125" style="199" customWidth="1"/>
    <col min="6711" max="6912" width="9" style="199"/>
    <col min="6913" max="6966" width="1.6328125" style="199" customWidth="1"/>
    <col min="6967" max="7168" width="9" style="199"/>
    <col min="7169" max="7222" width="1.6328125" style="199" customWidth="1"/>
    <col min="7223" max="7424" width="9" style="199"/>
    <col min="7425" max="7478" width="1.6328125" style="199" customWidth="1"/>
    <col min="7479" max="7680" width="9" style="199"/>
    <col min="7681" max="7734" width="1.6328125" style="199" customWidth="1"/>
    <col min="7735" max="7936" width="9" style="199"/>
    <col min="7937" max="7990" width="1.6328125" style="199" customWidth="1"/>
    <col min="7991" max="8192" width="9" style="199"/>
    <col min="8193" max="8246" width="1.6328125" style="199" customWidth="1"/>
    <col min="8247" max="8448" width="9" style="199"/>
    <col min="8449" max="8502" width="1.6328125" style="199" customWidth="1"/>
    <col min="8503" max="8704" width="9" style="199"/>
    <col min="8705" max="8758" width="1.6328125" style="199" customWidth="1"/>
    <col min="8759" max="8960" width="9" style="199"/>
    <col min="8961" max="9014" width="1.6328125" style="199" customWidth="1"/>
    <col min="9015" max="9216" width="9" style="199"/>
    <col min="9217" max="9270" width="1.6328125" style="199" customWidth="1"/>
    <col min="9271" max="9472" width="9" style="199"/>
    <col min="9473" max="9526" width="1.6328125" style="199" customWidth="1"/>
    <col min="9527" max="9728" width="9" style="199"/>
    <col min="9729" max="9782" width="1.6328125" style="199" customWidth="1"/>
    <col min="9783" max="9984" width="9" style="199"/>
    <col min="9985" max="10038" width="1.6328125" style="199" customWidth="1"/>
    <col min="10039" max="10240" width="9" style="199"/>
    <col min="10241" max="10294" width="1.6328125" style="199" customWidth="1"/>
    <col min="10295" max="10496" width="9" style="199"/>
    <col min="10497" max="10550" width="1.6328125" style="199" customWidth="1"/>
    <col min="10551" max="10752" width="9" style="199"/>
    <col min="10753" max="10806" width="1.6328125" style="199" customWidth="1"/>
    <col min="10807" max="11008" width="9" style="199"/>
    <col min="11009" max="11062" width="1.6328125" style="199" customWidth="1"/>
    <col min="11063" max="11264" width="9" style="199"/>
    <col min="11265" max="11318" width="1.6328125" style="199" customWidth="1"/>
    <col min="11319" max="11520" width="9" style="199"/>
    <col min="11521" max="11574" width="1.6328125" style="199" customWidth="1"/>
    <col min="11575" max="11776" width="9" style="199"/>
    <col min="11777" max="11830" width="1.6328125" style="199" customWidth="1"/>
    <col min="11831" max="12032" width="9" style="199"/>
    <col min="12033" max="12086" width="1.6328125" style="199" customWidth="1"/>
    <col min="12087" max="12288" width="9" style="199"/>
    <col min="12289" max="12342" width="1.6328125" style="199" customWidth="1"/>
    <col min="12343" max="12544" width="9" style="199"/>
    <col min="12545" max="12598" width="1.6328125" style="199" customWidth="1"/>
    <col min="12599" max="12800" width="9" style="199"/>
    <col min="12801" max="12854" width="1.6328125" style="199" customWidth="1"/>
    <col min="12855" max="13056" width="9" style="199"/>
    <col min="13057" max="13110" width="1.6328125" style="199" customWidth="1"/>
    <col min="13111" max="13312" width="9" style="199"/>
    <col min="13313" max="13366" width="1.6328125" style="199" customWidth="1"/>
    <col min="13367" max="13568" width="9" style="199"/>
    <col min="13569" max="13622" width="1.6328125" style="199" customWidth="1"/>
    <col min="13623" max="13824" width="9" style="199"/>
    <col min="13825" max="13878" width="1.6328125" style="199" customWidth="1"/>
    <col min="13879" max="14080" width="9" style="199"/>
    <col min="14081" max="14134" width="1.6328125" style="199" customWidth="1"/>
    <col min="14135" max="14336" width="9" style="199"/>
    <col min="14337" max="14390" width="1.6328125" style="199" customWidth="1"/>
    <col min="14391" max="14592" width="9" style="199"/>
    <col min="14593" max="14646" width="1.6328125" style="199" customWidth="1"/>
    <col min="14647" max="14848" width="9" style="199"/>
    <col min="14849" max="14902" width="1.6328125" style="199" customWidth="1"/>
    <col min="14903" max="15104" width="9" style="199"/>
    <col min="15105" max="15158" width="1.6328125" style="199" customWidth="1"/>
    <col min="15159" max="15360" width="9" style="199"/>
    <col min="15361" max="15414" width="1.6328125" style="199" customWidth="1"/>
    <col min="15415" max="15616" width="9" style="199"/>
    <col min="15617" max="15670" width="1.6328125" style="199" customWidth="1"/>
    <col min="15671" max="15872" width="9" style="199"/>
    <col min="15873" max="15926" width="1.6328125" style="199" customWidth="1"/>
    <col min="15927" max="16128" width="9" style="199"/>
    <col min="16129" max="16182" width="1.6328125" style="199" customWidth="1"/>
    <col min="16183" max="16384" width="9" style="199"/>
  </cols>
  <sheetData>
    <row r="1" spans="1:54">
      <c r="A1" s="199" t="s">
        <v>6806</v>
      </c>
    </row>
    <row r="3" spans="1:54">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9"/>
    </row>
    <row r="4" spans="1:54" ht="21">
      <c r="A4" s="2088" t="s">
        <v>6807</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90"/>
    </row>
    <row r="5" spans="1:54" ht="13.5" customHeight="1">
      <c r="A5" s="868"/>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869"/>
    </row>
    <row r="6" spans="1:54">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82"/>
    </row>
    <row r="7" spans="1:54">
      <c r="A7" s="480"/>
      <c r="B7" s="209"/>
      <c r="C7" s="209"/>
      <c r="D7" s="209"/>
      <c r="E7" s="209"/>
      <c r="F7" s="209"/>
      <c r="G7" s="209"/>
      <c r="H7" s="209"/>
      <c r="I7" s="209"/>
      <c r="J7" s="1637"/>
      <c r="K7" s="1637"/>
      <c r="L7" s="1637"/>
      <c r="M7" s="1637"/>
      <c r="N7" s="1637"/>
      <c r="O7" s="1637"/>
      <c r="P7" s="1637"/>
      <c r="Q7" s="1637"/>
      <c r="R7" s="1637"/>
      <c r="S7" s="1637"/>
      <c r="T7" s="1637"/>
      <c r="U7" s="1637"/>
      <c r="V7" s="1637"/>
      <c r="W7" s="1637"/>
      <c r="X7" s="1637"/>
      <c r="Y7" s="1637"/>
      <c r="Z7" s="1637"/>
      <c r="AA7" s="1637"/>
      <c r="AB7" s="209"/>
      <c r="AC7" s="209"/>
      <c r="AD7" s="209"/>
      <c r="AE7" s="209"/>
      <c r="AF7" s="209"/>
      <c r="AG7" s="209"/>
      <c r="AH7" s="209"/>
      <c r="AI7" s="209"/>
      <c r="AJ7" s="209"/>
      <c r="AK7" s="1637"/>
      <c r="AL7" s="1637"/>
      <c r="AM7" s="1637"/>
      <c r="AN7" s="1637"/>
      <c r="AO7" s="1637"/>
      <c r="AP7" s="1637"/>
      <c r="AQ7" s="1637"/>
      <c r="AR7" s="1637"/>
      <c r="AS7" s="1637"/>
      <c r="AT7" s="1637"/>
      <c r="AU7" s="1637"/>
      <c r="AV7" s="1637"/>
      <c r="AW7" s="1637"/>
      <c r="AX7" s="1637"/>
      <c r="AY7" s="1637"/>
      <c r="AZ7" s="1637"/>
      <c r="BA7" s="1637"/>
      <c r="BB7" s="482"/>
    </row>
    <row r="8" spans="1:54">
      <c r="A8" s="480"/>
      <c r="B8" s="1659" t="s">
        <v>6677</v>
      </c>
      <c r="C8" s="1659"/>
      <c r="D8" s="1659"/>
      <c r="E8" s="1659"/>
      <c r="F8" s="1659"/>
      <c r="G8" s="1659"/>
      <c r="H8" s="1659"/>
      <c r="I8" s="1659"/>
      <c r="J8" s="2086"/>
      <c r="K8" s="2086"/>
      <c r="L8" s="2086"/>
      <c r="M8" s="2086"/>
      <c r="N8" s="2086"/>
      <c r="O8" s="2086"/>
      <c r="P8" s="2086"/>
      <c r="Q8" s="2086"/>
      <c r="R8" s="2086"/>
      <c r="S8" s="2086"/>
      <c r="T8" s="2086"/>
      <c r="U8" s="2086"/>
      <c r="V8" s="2086"/>
      <c r="W8" s="2086"/>
      <c r="X8" s="2086"/>
      <c r="Y8" s="2086"/>
      <c r="Z8" s="2086"/>
      <c r="AA8" s="2086"/>
      <c r="AB8" s="209"/>
      <c r="AC8" s="2087" t="s">
        <v>6765</v>
      </c>
      <c r="AD8" s="2087"/>
      <c r="AE8" s="2087"/>
      <c r="AF8" s="2087"/>
      <c r="AG8" s="2087"/>
      <c r="AH8" s="2087"/>
      <c r="AI8" s="2087"/>
      <c r="AJ8" s="2087"/>
      <c r="AK8" s="2086"/>
      <c r="AL8" s="2086"/>
      <c r="AM8" s="2086"/>
      <c r="AN8" s="2086"/>
      <c r="AO8" s="2086"/>
      <c r="AP8" s="2086"/>
      <c r="AQ8" s="2086"/>
      <c r="AR8" s="2086"/>
      <c r="AS8" s="2086"/>
      <c r="AT8" s="2086"/>
      <c r="AU8" s="2086"/>
      <c r="AV8" s="2086"/>
      <c r="AW8" s="2086"/>
      <c r="AX8" s="2086"/>
      <c r="AY8" s="2086"/>
      <c r="AZ8" s="2086"/>
      <c r="BA8" s="2086"/>
      <c r="BB8" s="482"/>
    </row>
    <row r="9" spans="1:54">
      <c r="A9" s="48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82"/>
    </row>
    <row r="10" spans="1:54">
      <c r="A10" s="48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82"/>
    </row>
    <row r="11" spans="1:54">
      <c r="A11" s="2091" t="s">
        <v>6766</v>
      </c>
      <c r="B11" s="2091"/>
      <c r="C11" s="2091"/>
      <c r="D11" s="2091"/>
      <c r="E11" s="2091"/>
      <c r="F11" s="2091"/>
      <c r="G11" s="2091"/>
      <c r="H11" s="2091"/>
      <c r="I11" s="2094"/>
      <c r="J11" s="2094"/>
      <c r="K11" s="2094"/>
      <c r="L11" s="2094"/>
      <c r="M11" s="2094"/>
      <c r="N11" s="2094"/>
      <c r="O11" s="2094"/>
      <c r="P11" s="2094"/>
      <c r="Q11" s="2094"/>
      <c r="R11" s="2094"/>
      <c r="S11" s="2094"/>
      <c r="T11" s="2094"/>
      <c r="U11" s="2094"/>
      <c r="V11" s="2094"/>
      <c r="W11" s="2094"/>
      <c r="X11" s="2094"/>
      <c r="Y11" s="2094"/>
      <c r="Z11" s="2094"/>
      <c r="AA11" s="2094"/>
      <c r="AB11" s="2143" t="s">
        <v>6767</v>
      </c>
      <c r="AC11" s="2143"/>
      <c r="AD11" s="2143"/>
      <c r="AE11" s="2143"/>
      <c r="AF11" s="2109" t="s">
        <v>6768</v>
      </c>
      <c r="AG11" s="2110"/>
      <c r="AH11" s="2110"/>
      <c r="AI11" s="2110"/>
      <c r="AJ11" s="2110"/>
      <c r="AK11" s="2110"/>
      <c r="AL11" s="2110"/>
      <c r="AM11" s="2110"/>
      <c r="AN11" s="2110"/>
      <c r="AO11" s="2110"/>
      <c r="AP11" s="2110"/>
      <c r="AQ11" s="2110"/>
      <c r="AR11" s="2110"/>
      <c r="AS11" s="2110"/>
      <c r="AT11" s="2110"/>
      <c r="AU11" s="2110"/>
      <c r="AV11" s="2110"/>
      <c r="AW11" s="2110"/>
      <c r="AX11" s="2110"/>
      <c r="AY11" s="2110"/>
      <c r="AZ11" s="2110"/>
      <c r="BA11" s="2110"/>
      <c r="BB11" s="2111"/>
    </row>
    <row r="12" spans="1:54">
      <c r="A12" s="2091"/>
      <c r="B12" s="2091"/>
      <c r="C12" s="2091"/>
      <c r="D12" s="2091"/>
      <c r="E12" s="2091"/>
      <c r="F12" s="2091"/>
      <c r="G12" s="2091"/>
      <c r="H12" s="2091"/>
      <c r="I12" s="2094"/>
      <c r="J12" s="2094"/>
      <c r="K12" s="2094"/>
      <c r="L12" s="2094"/>
      <c r="M12" s="2094"/>
      <c r="N12" s="2094"/>
      <c r="O12" s="2094"/>
      <c r="P12" s="2094"/>
      <c r="Q12" s="2094"/>
      <c r="R12" s="2094"/>
      <c r="S12" s="2094"/>
      <c r="T12" s="2094"/>
      <c r="U12" s="2094"/>
      <c r="V12" s="2094"/>
      <c r="W12" s="2094"/>
      <c r="X12" s="2094"/>
      <c r="Y12" s="2094"/>
      <c r="Z12" s="2094"/>
      <c r="AA12" s="2094"/>
      <c r="AB12" s="2143"/>
      <c r="AC12" s="2143"/>
      <c r="AD12" s="2143"/>
      <c r="AE12" s="2143"/>
      <c r="AF12" s="2109"/>
      <c r="AG12" s="2110"/>
      <c r="AH12" s="2110"/>
      <c r="AI12" s="2110"/>
      <c r="AJ12" s="2110"/>
      <c r="AK12" s="2110"/>
      <c r="AL12" s="2110"/>
      <c r="AM12" s="2110"/>
      <c r="AN12" s="2110"/>
      <c r="AO12" s="2110"/>
      <c r="AP12" s="2110"/>
      <c r="AQ12" s="2110"/>
      <c r="AR12" s="2110"/>
      <c r="AS12" s="2110"/>
      <c r="AT12" s="2110"/>
      <c r="AU12" s="2110"/>
      <c r="AV12" s="2110"/>
      <c r="AW12" s="2110"/>
      <c r="AX12" s="2110"/>
      <c r="AY12" s="2110"/>
      <c r="AZ12" s="2110"/>
      <c r="BA12" s="2110"/>
      <c r="BB12" s="2111"/>
    </row>
    <row r="13" spans="1:54">
      <c r="A13" s="2091" t="s">
        <v>6769</v>
      </c>
      <c r="B13" s="2091"/>
      <c r="C13" s="2091"/>
      <c r="D13" s="2091"/>
      <c r="E13" s="2091"/>
      <c r="F13" s="2091"/>
      <c r="G13" s="2091"/>
      <c r="H13" s="2091"/>
      <c r="I13" s="2094"/>
      <c r="J13" s="2094"/>
      <c r="K13" s="2094"/>
      <c r="L13" s="2094"/>
      <c r="M13" s="2094"/>
      <c r="N13" s="2094"/>
      <c r="O13" s="2094"/>
      <c r="P13" s="2094"/>
      <c r="Q13" s="2094"/>
      <c r="R13" s="2094"/>
      <c r="S13" s="2094"/>
      <c r="T13" s="2094"/>
      <c r="U13" s="2094"/>
      <c r="V13" s="2094"/>
      <c r="W13" s="2094"/>
      <c r="X13" s="2094"/>
      <c r="Y13" s="2094"/>
      <c r="Z13" s="2094"/>
      <c r="AA13" s="2094"/>
      <c r="AB13" s="2143"/>
      <c r="AC13" s="2143"/>
      <c r="AD13" s="2143"/>
      <c r="AE13" s="2143"/>
      <c r="AF13" s="2109" t="s">
        <v>6770</v>
      </c>
      <c r="AG13" s="2110"/>
      <c r="AH13" s="2110"/>
      <c r="AI13" s="2110"/>
      <c r="AJ13" s="2110"/>
      <c r="AK13" s="2110"/>
      <c r="AL13" s="2110"/>
      <c r="AM13" s="2110"/>
      <c r="AN13" s="2110"/>
      <c r="AO13" s="2110"/>
      <c r="AP13" s="2110"/>
      <c r="AQ13" s="2110"/>
      <c r="AR13" s="2110"/>
      <c r="AS13" s="2110"/>
      <c r="AT13" s="2110"/>
      <c r="AU13" s="2110"/>
      <c r="AV13" s="2110"/>
      <c r="AW13" s="2110"/>
      <c r="AX13" s="2110"/>
      <c r="AY13" s="2110"/>
      <c r="AZ13" s="2110"/>
      <c r="BA13" s="2110"/>
      <c r="BB13" s="2111"/>
    </row>
    <row r="14" spans="1:54">
      <c r="A14" s="2091"/>
      <c r="B14" s="2091"/>
      <c r="C14" s="2091"/>
      <c r="D14" s="2091"/>
      <c r="E14" s="2091"/>
      <c r="F14" s="2091"/>
      <c r="G14" s="2091"/>
      <c r="H14" s="2091"/>
      <c r="I14" s="2094"/>
      <c r="J14" s="2094"/>
      <c r="K14" s="2094"/>
      <c r="L14" s="2094"/>
      <c r="M14" s="2094"/>
      <c r="N14" s="2094"/>
      <c r="O14" s="2094"/>
      <c r="P14" s="2094"/>
      <c r="Q14" s="2094"/>
      <c r="R14" s="2094"/>
      <c r="S14" s="2094"/>
      <c r="T14" s="2094"/>
      <c r="U14" s="2094"/>
      <c r="V14" s="2094"/>
      <c r="W14" s="2094"/>
      <c r="X14" s="2094"/>
      <c r="Y14" s="2094"/>
      <c r="Z14" s="2094"/>
      <c r="AA14" s="2094"/>
      <c r="AB14" s="2143"/>
      <c r="AC14" s="2143"/>
      <c r="AD14" s="2143"/>
      <c r="AE14" s="2143"/>
      <c r="AF14" s="2109"/>
      <c r="AG14" s="2110"/>
      <c r="AH14" s="2110"/>
      <c r="AI14" s="2110"/>
      <c r="AJ14" s="2110"/>
      <c r="AK14" s="2110"/>
      <c r="AL14" s="2110"/>
      <c r="AM14" s="2110"/>
      <c r="AN14" s="2110"/>
      <c r="AO14" s="2110"/>
      <c r="AP14" s="2110"/>
      <c r="AQ14" s="2110"/>
      <c r="AR14" s="2110"/>
      <c r="AS14" s="2110"/>
      <c r="AT14" s="2110"/>
      <c r="AU14" s="2110"/>
      <c r="AV14" s="2110"/>
      <c r="AW14" s="2110"/>
      <c r="AX14" s="2110"/>
      <c r="AY14" s="2110"/>
      <c r="AZ14" s="2110"/>
      <c r="BA14" s="2110"/>
      <c r="BB14" s="2111"/>
    </row>
    <row r="15" spans="1:54">
      <c r="A15" s="2091" t="s">
        <v>6771</v>
      </c>
      <c r="B15" s="2091"/>
      <c r="C15" s="2091"/>
      <c r="D15" s="2091"/>
      <c r="E15" s="2091"/>
      <c r="F15" s="2091"/>
      <c r="G15" s="2091"/>
      <c r="H15" s="2091"/>
      <c r="I15" s="2094"/>
      <c r="J15" s="2094"/>
      <c r="K15" s="2094"/>
      <c r="L15" s="2094"/>
      <c r="M15" s="2094"/>
      <c r="N15" s="2094"/>
      <c r="O15" s="2094"/>
      <c r="P15" s="2094"/>
      <c r="Q15" s="2094"/>
      <c r="R15" s="2094"/>
      <c r="S15" s="2094"/>
      <c r="T15" s="2094"/>
      <c r="U15" s="2094"/>
      <c r="V15" s="2094"/>
      <c r="W15" s="2094"/>
      <c r="X15" s="2094"/>
      <c r="Y15" s="2094"/>
      <c r="Z15" s="2094"/>
      <c r="AA15" s="2094"/>
      <c r="AB15" s="2091" t="s">
        <v>6772</v>
      </c>
      <c r="AC15" s="2091"/>
      <c r="AD15" s="2091"/>
      <c r="AE15" s="2091"/>
      <c r="AF15" s="2091"/>
      <c r="AG15" s="2091"/>
      <c r="AH15" s="2091"/>
      <c r="AI15" s="2091"/>
      <c r="AJ15" s="2094"/>
      <c r="AK15" s="2094"/>
      <c r="AL15" s="2094"/>
      <c r="AM15" s="2094"/>
      <c r="AN15" s="2094"/>
      <c r="AO15" s="2094"/>
      <c r="AP15" s="2094"/>
      <c r="AQ15" s="2094"/>
      <c r="AR15" s="2094"/>
      <c r="AS15" s="2094"/>
      <c r="AT15" s="2094"/>
      <c r="AU15" s="2094"/>
      <c r="AV15" s="2094"/>
      <c r="AW15" s="2094"/>
      <c r="AX15" s="2094"/>
      <c r="AY15" s="2094"/>
      <c r="AZ15" s="2094"/>
      <c r="BA15" s="2094"/>
      <c r="BB15" s="2094"/>
    </row>
    <row r="16" spans="1:54">
      <c r="A16" s="2091"/>
      <c r="B16" s="2091"/>
      <c r="C16" s="2091"/>
      <c r="D16" s="2091"/>
      <c r="E16" s="2091"/>
      <c r="F16" s="2091"/>
      <c r="G16" s="2091"/>
      <c r="H16" s="2091"/>
      <c r="I16" s="2094"/>
      <c r="J16" s="2094"/>
      <c r="K16" s="2094"/>
      <c r="L16" s="2094"/>
      <c r="M16" s="2094"/>
      <c r="N16" s="2094"/>
      <c r="O16" s="2094"/>
      <c r="P16" s="2094"/>
      <c r="Q16" s="2094"/>
      <c r="R16" s="2094"/>
      <c r="S16" s="2094"/>
      <c r="T16" s="2094"/>
      <c r="U16" s="2094"/>
      <c r="V16" s="2094"/>
      <c r="W16" s="2094"/>
      <c r="X16" s="2094"/>
      <c r="Y16" s="2094"/>
      <c r="Z16" s="2094"/>
      <c r="AA16" s="2094"/>
      <c r="AB16" s="2091"/>
      <c r="AC16" s="2091"/>
      <c r="AD16" s="2091"/>
      <c r="AE16" s="2091"/>
      <c r="AF16" s="2091"/>
      <c r="AG16" s="2091"/>
      <c r="AH16" s="2091"/>
      <c r="AI16" s="2091"/>
      <c r="AJ16" s="2094"/>
      <c r="AK16" s="2094"/>
      <c r="AL16" s="2094"/>
      <c r="AM16" s="2094"/>
      <c r="AN16" s="2094"/>
      <c r="AO16" s="2094"/>
      <c r="AP16" s="2094"/>
      <c r="AQ16" s="2094"/>
      <c r="AR16" s="2094"/>
      <c r="AS16" s="2094"/>
      <c r="AT16" s="2094"/>
      <c r="AU16" s="2094"/>
      <c r="AV16" s="2094"/>
      <c r="AW16" s="2094"/>
      <c r="AX16" s="2094"/>
      <c r="AY16" s="2094"/>
      <c r="AZ16" s="2094"/>
      <c r="BA16" s="2094"/>
      <c r="BB16" s="2094"/>
    </row>
    <row r="17" spans="1:54">
      <c r="A17" s="2098" t="s">
        <v>6773</v>
      </c>
      <c r="B17" s="2098"/>
      <c r="C17" s="2098"/>
      <c r="D17" s="2098"/>
      <c r="E17" s="2098"/>
      <c r="F17" s="2091" t="s">
        <v>6774</v>
      </c>
      <c r="G17" s="2091"/>
      <c r="H17" s="2091"/>
      <c r="I17" s="2094"/>
      <c r="J17" s="2094"/>
      <c r="K17" s="2094"/>
      <c r="L17" s="2094"/>
      <c r="M17" s="2094"/>
      <c r="N17" s="2094"/>
      <c r="O17" s="2094"/>
      <c r="P17" s="2094"/>
      <c r="Q17" s="2094"/>
      <c r="R17" s="2094"/>
      <c r="S17" s="2094"/>
      <c r="T17" s="2094"/>
      <c r="U17" s="2094"/>
      <c r="V17" s="2094"/>
      <c r="W17" s="2094"/>
      <c r="X17" s="2094"/>
      <c r="Y17" s="2094"/>
      <c r="Z17" s="2094"/>
      <c r="AA17" s="2094"/>
      <c r="AB17" s="2136" t="s">
        <v>6775</v>
      </c>
      <c r="AC17" s="2136"/>
      <c r="AD17" s="2136"/>
      <c r="AE17" s="2091" t="s">
        <v>6776</v>
      </c>
      <c r="AF17" s="2091"/>
      <c r="AG17" s="2091"/>
      <c r="AH17" s="2091"/>
      <c r="AI17" s="2091"/>
      <c r="AJ17" s="2094"/>
      <c r="AK17" s="2094"/>
      <c r="AL17" s="2094"/>
      <c r="AM17" s="2094"/>
      <c r="AN17" s="2094"/>
      <c r="AO17" s="2094"/>
      <c r="AP17" s="2094"/>
      <c r="AQ17" s="2094"/>
      <c r="AR17" s="2094"/>
      <c r="AS17" s="2094"/>
      <c r="AT17" s="2094"/>
      <c r="AU17" s="2094"/>
      <c r="AV17" s="2094"/>
      <c r="AW17" s="2094"/>
      <c r="AX17" s="2094"/>
      <c r="AY17" s="2094"/>
      <c r="AZ17" s="2094"/>
      <c r="BA17" s="2094"/>
      <c r="BB17" s="2094"/>
    </row>
    <row r="18" spans="1:54">
      <c r="A18" s="2142"/>
      <c r="B18" s="2142"/>
      <c r="C18" s="2142"/>
      <c r="D18" s="2142"/>
      <c r="E18" s="2142"/>
      <c r="F18" s="2091"/>
      <c r="G18" s="2091"/>
      <c r="H18" s="2091"/>
      <c r="I18" s="2094"/>
      <c r="J18" s="2094"/>
      <c r="K18" s="2094"/>
      <c r="L18" s="2094"/>
      <c r="M18" s="2094"/>
      <c r="N18" s="2094"/>
      <c r="O18" s="2094"/>
      <c r="P18" s="2094"/>
      <c r="Q18" s="2094"/>
      <c r="R18" s="2094"/>
      <c r="S18" s="2094"/>
      <c r="T18" s="2094"/>
      <c r="U18" s="2094"/>
      <c r="V18" s="2094"/>
      <c r="W18" s="2094"/>
      <c r="X18" s="2094"/>
      <c r="Y18" s="2094"/>
      <c r="Z18" s="2094"/>
      <c r="AA18" s="2094"/>
      <c r="AB18" s="2136"/>
      <c r="AC18" s="2136"/>
      <c r="AD18" s="2136"/>
      <c r="AE18" s="2091"/>
      <c r="AF18" s="2091"/>
      <c r="AG18" s="2091"/>
      <c r="AH18" s="2091"/>
      <c r="AI18" s="2091"/>
      <c r="AJ18" s="2094"/>
      <c r="AK18" s="2094"/>
      <c r="AL18" s="2094"/>
      <c r="AM18" s="2094"/>
      <c r="AN18" s="2094"/>
      <c r="AO18" s="2094"/>
      <c r="AP18" s="2094"/>
      <c r="AQ18" s="2094"/>
      <c r="AR18" s="2094"/>
      <c r="AS18" s="2094"/>
      <c r="AT18" s="2094"/>
      <c r="AU18" s="2094"/>
      <c r="AV18" s="2094"/>
      <c r="AW18" s="2094"/>
      <c r="AX18" s="2094"/>
      <c r="AY18" s="2094"/>
      <c r="AZ18" s="2094"/>
      <c r="BA18" s="2094"/>
      <c r="BB18" s="2094"/>
    </row>
    <row r="19" spans="1:54">
      <c r="A19" s="2142" t="s">
        <v>6777</v>
      </c>
      <c r="B19" s="2142"/>
      <c r="C19" s="2142"/>
      <c r="D19" s="2142"/>
      <c r="E19" s="2142"/>
      <c r="F19" s="2091" t="s">
        <v>6778</v>
      </c>
      <c r="G19" s="2091"/>
      <c r="H19" s="2091"/>
      <c r="I19" s="2094"/>
      <c r="J19" s="2094"/>
      <c r="K19" s="2094"/>
      <c r="L19" s="2094"/>
      <c r="M19" s="2094"/>
      <c r="N19" s="2094"/>
      <c r="O19" s="2094"/>
      <c r="P19" s="2094"/>
      <c r="Q19" s="2094"/>
      <c r="R19" s="2094"/>
      <c r="S19" s="2094"/>
      <c r="T19" s="2094"/>
      <c r="U19" s="2094"/>
      <c r="V19" s="2094"/>
      <c r="W19" s="2094"/>
      <c r="X19" s="2094"/>
      <c r="Y19" s="2094"/>
      <c r="Z19" s="2094"/>
      <c r="AA19" s="2094"/>
      <c r="AB19" s="2136"/>
      <c r="AC19" s="2136"/>
      <c r="AD19" s="2136"/>
      <c r="AE19" s="2091" t="s">
        <v>6779</v>
      </c>
      <c r="AF19" s="2091"/>
      <c r="AG19" s="2091"/>
      <c r="AH19" s="2091"/>
      <c r="AI19" s="2091"/>
      <c r="AJ19" s="2094"/>
      <c r="AK19" s="2094"/>
      <c r="AL19" s="2094"/>
      <c r="AM19" s="2094"/>
      <c r="AN19" s="2094"/>
      <c r="AO19" s="2094"/>
      <c r="AP19" s="2094"/>
      <c r="AQ19" s="2094"/>
      <c r="AR19" s="2094"/>
      <c r="AS19" s="2094"/>
      <c r="AT19" s="2094"/>
      <c r="AU19" s="2094"/>
      <c r="AV19" s="2094"/>
      <c r="AW19" s="2094"/>
      <c r="AX19" s="2094"/>
      <c r="AY19" s="2094"/>
      <c r="AZ19" s="2094"/>
      <c r="BA19" s="2094"/>
      <c r="BB19" s="2094"/>
    </row>
    <row r="20" spans="1:54">
      <c r="A20" s="2097"/>
      <c r="B20" s="2097"/>
      <c r="C20" s="2097"/>
      <c r="D20" s="2097"/>
      <c r="E20" s="2097"/>
      <c r="F20" s="2091"/>
      <c r="G20" s="2091"/>
      <c r="H20" s="2091"/>
      <c r="I20" s="2094"/>
      <c r="J20" s="2094"/>
      <c r="K20" s="2094"/>
      <c r="L20" s="2094"/>
      <c r="M20" s="2094"/>
      <c r="N20" s="2094"/>
      <c r="O20" s="2094"/>
      <c r="P20" s="2094"/>
      <c r="Q20" s="2094"/>
      <c r="R20" s="2094"/>
      <c r="S20" s="2094"/>
      <c r="T20" s="2094"/>
      <c r="U20" s="2094"/>
      <c r="V20" s="2094"/>
      <c r="W20" s="2094"/>
      <c r="X20" s="2094"/>
      <c r="Y20" s="2094"/>
      <c r="Z20" s="2094"/>
      <c r="AA20" s="2094"/>
      <c r="AB20" s="2136"/>
      <c r="AC20" s="2136"/>
      <c r="AD20" s="2136"/>
      <c r="AE20" s="2091"/>
      <c r="AF20" s="2091"/>
      <c r="AG20" s="2091"/>
      <c r="AH20" s="2091"/>
      <c r="AI20" s="2091"/>
      <c r="AJ20" s="2094"/>
      <c r="AK20" s="2094"/>
      <c r="AL20" s="2094"/>
      <c r="AM20" s="2094"/>
      <c r="AN20" s="2094"/>
      <c r="AO20" s="2094"/>
      <c r="AP20" s="2094"/>
      <c r="AQ20" s="2094"/>
      <c r="AR20" s="2094"/>
      <c r="AS20" s="2094"/>
      <c r="AT20" s="2094"/>
      <c r="AU20" s="2094"/>
      <c r="AV20" s="2094"/>
      <c r="AW20" s="2094"/>
      <c r="AX20" s="2094"/>
      <c r="AY20" s="2094"/>
      <c r="AZ20" s="2094"/>
      <c r="BA20" s="2094"/>
      <c r="BB20" s="2094"/>
    </row>
    <row r="21" spans="1:54">
      <c r="A21" s="2091" t="s">
        <v>6780</v>
      </c>
      <c r="B21" s="2091"/>
      <c r="C21" s="2091"/>
      <c r="D21" s="2091"/>
      <c r="E21" s="2091"/>
      <c r="F21" s="2091"/>
      <c r="G21" s="2091"/>
      <c r="H21" s="2091"/>
      <c r="I21" s="2094"/>
      <c r="J21" s="2094"/>
      <c r="K21" s="2094"/>
      <c r="L21" s="2094"/>
      <c r="M21" s="2094"/>
      <c r="N21" s="2094"/>
      <c r="O21" s="2094"/>
      <c r="P21" s="2094"/>
      <c r="Q21" s="2094"/>
      <c r="R21" s="2094"/>
      <c r="S21" s="2094"/>
      <c r="T21" s="2094"/>
      <c r="U21" s="2094"/>
      <c r="V21" s="2094"/>
      <c r="W21" s="2094"/>
      <c r="X21" s="2094"/>
      <c r="Y21" s="2094"/>
      <c r="Z21" s="2094"/>
      <c r="AA21" s="2094"/>
      <c r="AB21" s="2091" t="s">
        <v>6781</v>
      </c>
      <c r="AC21" s="2091"/>
      <c r="AD21" s="2091"/>
      <c r="AE21" s="2091"/>
      <c r="AF21" s="2091"/>
      <c r="AG21" s="2091"/>
      <c r="AH21" s="2091"/>
      <c r="AI21" s="2091"/>
      <c r="AJ21" s="2094"/>
      <c r="AK21" s="2094"/>
      <c r="AL21" s="2094"/>
      <c r="AM21" s="2094"/>
      <c r="AN21" s="2094"/>
      <c r="AO21" s="2094"/>
      <c r="AP21" s="2094"/>
      <c r="AQ21" s="2094"/>
      <c r="AR21" s="2094"/>
      <c r="AS21" s="2094"/>
      <c r="AT21" s="2094"/>
      <c r="AU21" s="2094"/>
      <c r="AV21" s="2094"/>
      <c r="AW21" s="2094"/>
      <c r="AX21" s="2094"/>
      <c r="AY21" s="2094"/>
      <c r="AZ21" s="2094"/>
      <c r="BA21" s="2094"/>
      <c r="BB21" s="2094"/>
    </row>
    <row r="22" spans="1:54">
      <c r="A22" s="2091"/>
      <c r="B22" s="2091"/>
      <c r="C22" s="2091"/>
      <c r="D22" s="2091"/>
      <c r="E22" s="2091"/>
      <c r="F22" s="2091"/>
      <c r="G22" s="2091"/>
      <c r="H22" s="2091"/>
      <c r="I22" s="2094"/>
      <c r="J22" s="2094"/>
      <c r="K22" s="2094"/>
      <c r="L22" s="2094"/>
      <c r="M22" s="2094"/>
      <c r="N22" s="2094"/>
      <c r="O22" s="2094"/>
      <c r="P22" s="2094"/>
      <c r="Q22" s="2094"/>
      <c r="R22" s="2094"/>
      <c r="S22" s="2094"/>
      <c r="T22" s="2094"/>
      <c r="U22" s="2094"/>
      <c r="V22" s="2094"/>
      <c r="W22" s="2094"/>
      <c r="X22" s="2094"/>
      <c r="Y22" s="2094"/>
      <c r="Z22" s="2094"/>
      <c r="AA22" s="2094"/>
      <c r="AB22" s="2091"/>
      <c r="AC22" s="2091"/>
      <c r="AD22" s="2091"/>
      <c r="AE22" s="2091"/>
      <c r="AF22" s="2091"/>
      <c r="AG22" s="2091"/>
      <c r="AH22" s="2091"/>
      <c r="AI22" s="2091"/>
      <c r="AJ22" s="2094"/>
      <c r="AK22" s="2094"/>
      <c r="AL22" s="2094"/>
      <c r="AM22" s="2094"/>
      <c r="AN22" s="2094"/>
      <c r="AO22" s="2094"/>
      <c r="AP22" s="2094"/>
      <c r="AQ22" s="2094"/>
      <c r="AR22" s="2094"/>
      <c r="AS22" s="2094"/>
      <c r="AT22" s="2094"/>
      <c r="AU22" s="2094"/>
      <c r="AV22" s="2094"/>
      <c r="AW22" s="2094"/>
      <c r="AX22" s="2094"/>
      <c r="AY22" s="2094"/>
      <c r="AZ22" s="2094"/>
      <c r="BA22" s="2094"/>
      <c r="BB22" s="2094"/>
    </row>
    <row r="23" spans="1:54">
      <c r="A23" s="870"/>
      <c r="B23" s="473"/>
      <c r="C23" s="473"/>
      <c r="D23" s="473"/>
      <c r="E23" s="473"/>
      <c r="F23" s="473"/>
      <c r="G23" s="473"/>
      <c r="H23" s="473"/>
      <c r="I23" s="472"/>
      <c r="J23" s="472"/>
      <c r="K23" s="472"/>
      <c r="L23" s="472"/>
      <c r="M23" s="472"/>
      <c r="N23" s="472"/>
      <c r="O23" s="472"/>
      <c r="P23" s="472"/>
      <c r="Q23" s="472"/>
      <c r="R23" s="472"/>
      <c r="S23" s="472"/>
      <c r="T23" s="472"/>
      <c r="U23" s="472"/>
      <c r="V23" s="472"/>
      <c r="W23" s="472"/>
      <c r="X23" s="472"/>
      <c r="Y23" s="472"/>
      <c r="Z23" s="472"/>
      <c r="AA23" s="472"/>
      <c r="AB23" s="473"/>
      <c r="AC23" s="473"/>
      <c r="AD23" s="473"/>
      <c r="AE23" s="473"/>
      <c r="AF23" s="473"/>
      <c r="AG23" s="473"/>
      <c r="AH23" s="473"/>
      <c r="AI23" s="473"/>
      <c r="AJ23" s="472"/>
      <c r="AK23" s="472"/>
      <c r="AL23" s="472"/>
      <c r="AM23" s="472"/>
      <c r="AN23" s="472"/>
      <c r="AO23" s="472"/>
      <c r="AP23" s="472"/>
      <c r="AQ23" s="472"/>
      <c r="AR23" s="472"/>
      <c r="AS23" s="472"/>
      <c r="AT23" s="472"/>
      <c r="AU23" s="472"/>
      <c r="AV23" s="472"/>
      <c r="AW23" s="472"/>
      <c r="AX23" s="472"/>
      <c r="AY23" s="472"/>
      <c r="AZ23" s="472"/>
      <c r="BA23" s="472"/>
      <c r="BB23" s="476"/>
    </row>
    <row r="24" spans="1:54">
      <c r="A24" s="2098" t="s">
        <v>6782</v>
      </c>
      <c r="B24" s="2098"/>
      <c r="C24" s="2098"/>
      <c r="D24" s="2098"/>
      <c r="E24" s="2135" t="s">
        <v>6783</v>
      </c>
      <c r="F24" s="2135"/>
      <c r="G24" s="2135"/>
      <c r="H24" s="2105" t="s">
        <v>6784</v>
      </c>
      <c r="I24" s="2105"/>
      <c r="J24" s="2105"/>
      <c r="K24" s="2105"/>
      <c r="L24" s="2105"/>
      <c r="M24" s="2105"/>
      <c r="N24" s="2105"/>
      <c r="O24" s="2105"/>
      <c r="P24" s="2105"/>
      <c r="Q24" s="2105"/>
      <c r="R24" s="2105"/>
      <c r="S24" s="2105"/>
      <c r="T24" s="2105"/>
      <c r="U24" s="2105"/>
      <c r="V24" s="2105"/>
      <c r="W24" s="2105"/>
      <c r="X24" s="2105" t="s">
        <v>227</v>
      </c>
      <c r="Y24" s="2105"/>
      <c r="Z24" s="2105"/>
      <c r="AA24" s="2105"/>
      <c r="AB24" s="2105" t="s">
        <v>6808</v>
      </c>
      <c r="AC24" s="2105"/>
      <c r="AD24" s="2105"/>
      <c r="AE24" s="2105"/>
      <c r="AF24" s="2183" t="s">
        <v>6809</v>
      </c>
      <c r="AG24" s="2183"/>
      <c r="AH24" s="2183"/>
      <c r="AI24" s="2183"/>
      <c r="AJ24" s="2185" t="s">
        <v>6810</v>
      </c>
      <c r="AK24" s="2185"/>
      <c r="AL24" s="2185"/>
      <c r="AM24" s="2185"/>
      <c r="AN24" s="477"/>
      <c r="AO24" s="478"/>
      <c r="AP24" s="478"/>
      <c r="AQ24" s="478"/>
      <c r="AR24" s="478"/>
      <c r="AT24" s="478"/>
      <c r="AV24" s="478"/>
      <c r="AW24" s="478"/>
      <c r="AX24" s="478"/>
      <c r="AY24" s="478"/>
      <c r="AZ24" s="478"/>
      <c r="BA24" s="478"/>
      <c r="BB24" s="479"/>
    </row>
    <row r="25" spans="1:54" ht="13.5" customHeight="1">
      <c r="A25" s="2142"/>
      <c r="B25" s="2142"/>
      <c r="C25" s="2142"/>
      <c r="D25" s="2142"/>
      <c r="E25" s="2179"/>
      <c r="F25" s="2179"/>
      <c r="G25" s="2179"/>
      <c r="H25" s="2181"/>
      <c r="I25" s="2181"/>
      <c r="J25" s="2181"/>
      <c r="K25" s="2181"/>
      <c r="L25" s="2181"/>
      <c r="M25" s="2181"/>
      <c r="N25" s="2181"/>
      <c r="O25" s="2181"/>
      <c r="P25" s="2181"/>
      <c r="Q25" s="2181"/>
      <c r="R25" s="2181"/>
      <c r="S25" s="2181"/>
      <c r="T25" s="2181"/>
      <c r="U25" s="2181"/>
      <c r="V25" s="2181"/>
      <c r="W25" s="2181"/>
      <c r="X25" s="2182"/>
      <c r="Y25" s="2182"/>
      <c r="Z25" s="2182"/>
      <c r="AA25" s="2182"/>
      <c r="AB25" s="2182"/>
      <c r="AC25" s="2182"/>
      <c r="AD25" s="2182"/>
      <c r="AE25" s="2182"/>
      <c r="AF25" s="2184"/>
      <c r="AG25" s="2184"/>
      <c r="AH25" s="2184"/>
      <c r="AI25" s="2184"/>
      <c r="AJ25" s="2186"/>
      <c r="AK25" s="2186"/>
      <c r="AL25" s="2186"/>
      <c r="AM25" s="2186"/>
      <c r="AN25" s="480"/>
      <c r="AP25" s="209"/>
      <c r="AQ25" s="209"/>
      <c r="AU25" s="209"/>
      <c r="AV25" s="209"/>
      <c r="AW25" s="209"/>
      <c r="AX25" s="209"/>
      <c r="AY25" s="209"/>
      <c r="AZ25" s="209"/>
      <c r="BA25" s="209"/>
      <c r="BB25" s="482"/>
    </row>
    <row r="26" spans="1:54">
      <c r="A26" s="2097"/>
      <c r="B26" s="2097"/>
      <c r="C26" s="2097"/>
      <c r="D26" s="2097"/>
      <c r="E26" s="2180"/>
      <c r="F26" s="2180"/>
      <c r="G26" s="2180"/>
      <c r="H26" s="2091"/>
      <c r="I26" s="2091"/>
      <c r="J26" s="2091"/>
      <c r="K26" s="2091"/>
      <c r="L26" s="2091"/>
      <c r="M26" s="2091"/>
      <c r="N26" s="2091"/>
      <c r="O26" s="2091"/>
      <c r="P26" s="2091"/>
      <c r="Q26" s="2091"/>
      <c r="R26" s="2091"/>
      <c r="S26" s="2091"/>
      <c r="T26" s="2091"/>
      <c r="U26" s="2091"/>
      <c r="V26" s="2091"/>
      <c r="W26" s="2091"/>
      <c r="X26" s="1658" t="s">
        <v>6713</v>
      </c>
      <c r="Y26" s="1659"/>
      <c r="Z26" s="1659"/>
      <c r="AA26" s="2102"/>
      <c r="AB26" s="1658" t="s">
        <v>484</v>
      </c>
      <c r="AC26" s="1659"/>
      <c r="AD26" s="1659"/>
      <c r="AE26" s="2102"/>
      <c r="AF26" s="1658"/>
      <c r="AG26" s="1659"/>
      <c r="AH26" s="1659"/>
      <c r="AI26" s="2102"/>
      <c r="AJ26" s="1658"/>
      <c r="AK26" s="1659"/>
      <c r="AL26" s="1659"/>
      <c r="AM26" s="2102"/>
      <c r="AN26" s="209"/>
      <c r="AO26" s="209"/>
      <c r="AP26" s="209"/>
      <c r="AQ26" s="209"/>
      <c r="AR26" s="209"/>
      <c r="AS26" s="209"/>
      <c r="AT26" s="209"/>
      <c r="AU26" s="209"/>
      <c r="AV26" s="209"/>
      <c r="AW26" s="209"/>
      <c r="AX26" s="209"/>
      <c r="AY26" s="209"/>
      <c r="AZ26" s="209"/>
      <c r="BA26" s="209"/>
      <c r="BB26" s="482"/>
    </row>
    <row r="27" spans="1:54">
      <c r="A27" s="2109"/>
      <c r="B27" s="2110"/>
      <c r="C27" s="2110"/>
      <c r="D27" s="2111"/>
      <c r="E27" s="2109">
        <v>1</v>
      </c>
      <c r="F27" s="2110"/>
      <c r="G27" s="2111"/>
      <c r="H27" s="2109"/>
      <c r="I27" s="2110"/>
      <c r="J27" s="2110"/>
      <c r="K27" s="2111"/>
      <c r="L27" s="2109"/>
      <c r="M27" s="2110"/>
      <c r="N27" s="2110"/>
      <c r="O27" s="2111"/>
      <c r="P27" s="2109"/>
      <c r="Q27" s="2110"/>
      <c r="R27" s="2110"/>
      <c r="S27" s="2111"/>
      <c r="T27" s="2109"/>
      <c r="U27" s="2110"/>
      <c r="V27" s="2110"/>
      <c r="W27" s="2111"/>
      <c r="X27" s="2109"/>
      <c r="Y27" s="2110"/>
      <c r="Z27" s="2110"/>
      <c r="AA27" s="2111"/>
      <c r="AB27" s="2109"/>
      <c r="AC27" s="2110"/>
      <c r="AD27" s="2110"/>
      <c r="AE27" s="2111"/>
      <c r="AF27" s="2109"/>
      <c r="AG27" s="2110"/>
      <c r="AH27" s="2110"/>
      <c r="AI27" s="2111"/>
      <c r="AJ27" s="2109"/>
      <c r="AK27" s="2110"/>
      <c r="AL27" s="2110"/>
      <c r="AM27" s="2111"/>
      <c r="AN27" s="209"/>
      <c r="AO27" s="209"/>
      <c r="AP27" s="209"/>
      <c r="AQ27" s="209"/>
      <c r="AR27" s="209"/>
      <c r="AS27" s="209"/>
      <c r="AT27" s="209"/>
      <c r="AU27" s="209"/>
      <c r="AV27" s="209"/>
      <c r="AW27" s="209"/>
      <c r="AX27" s="209"/>
      <c r="AY27" s="209"/>
      <c r="AZ27" s="209"/>
      <c r="BA27" s="209"/>
      <c r="BB27" s="482"/>
    </row>
    <row r="28" spans="1:54">
      <c r="A28" s="2109"/>
      <c r="B28" s="2110"/>
      <c r="C28" s="2110"/>
      <c r="D28" s="2111"/>
      <c r="E28" s="2109">
        <v>2</v>
      </c>
      <c r="F28" s="2110"/>
      <c r="G28" s="2111"/>
      <c r="H28" s="2109"/>
      <c r="I28" s="2110"/>
      <c r="J28" s="2110"/>
      <c r="K28" s="2111"/>
      <c r="L28" s="2109"/>
      <c r="M28" s="2110"/>
      <c r="N28" s="2110"/>
      <c r="O28" s="2111"/>
      <c r="P28" s="2109"/>
      <c r="Q28" s="2110"/>
      <c r="R28" s="2110"/>
      <c r="S28" s="2111"/>
      <c r="T28" s="2109"/>
      <c r="U28" s="2110"/>
      <c r="V28" s="2110"/>
      <c r="W28" s="2111"/>
      <c r="X28" s="2109"/>
      <c r="Y28" s="2110"/>
      <c r="Z28" s="2110"/>
      <c r="AA28" s="2111"/>
      <c r="AB28" s="2109"/>
      <c r="AC28" s="2110"/>
      <c r="AD28" s="2110"/>
      <c r="AE28" s="2111"/>
      <c r="AF28" s="2109"/>
      <c r="AG28" s="2110"/>
      <c r="AH28" s="2110"/>
      <c r="AI28" s="2111"/>
      <c r="AJ28" s="2109"/>
      <c r="AK28" s="2110"/>
      <c r="AL28" s="2110"/>
      <c r="AM28" s="2111"/>
      <c r="AN28" s="209"/>
      <c r="AO28" s="209"/>
      <c r="AP28" s="209"/>
      <c r="AQ28" s="209"/>
      <c r="AR28" s="209"/>
      <c r="AS28" s="209"/>
      <c r="AT28" s="209"/>
      <c r="AU28" s="209"/>
      <c r="AV28" s="209"/>
      <c r="AW28" s="209"/>
      <c r="AX28" s="209"/>
      <c r="AY28" s="209"/>
      <c r="AZ28" s="209"/>
      <c r="BA28" s="209"/>
      <c r="BB28" s="482"/>
    </row>
    <row r="29" spans="1:54">
      <c r="A29" s="2109"/>
      <c r="B29" s="2110"/>
      <c r="C29" s="2110"/>
      <c r="D29" s="2111"/>
      <c r="E29" s="2109">
        <v>3</v>
      </c>
      <c r="F29" s="2110"/>
      <c r="G29" s="2111"/>
      <c r="H29" s="2109"/>
      <c r="I29" s="2110"/>
      <c r="J29" s="2110"/>
      <c r="K29" s="2111"/>
      <c r="L29" s="2109"/>
      <c r="M29" s="2110"/>
      <c r="N29" s="2110"/>
      <c r="O29" s="2111"/>
      <c r="P29" s="2109"/>
      <c r="Q29" s="2110"/>
      <c r="R29" s="2110"/>
      <c r="S29" s="2111"/>
      <c r="T29" s="2109"/>
      <c r="U29" s="2110"/>
      <c r="V29" s="2110"/>
      <c r="W29" s="2111"/>
      <c r="X29" s="2109"/>
      <c r="Y29" s="2110"/>
      <c r="Z29" s="2110"/>
      <c r="AA29" s="2111"/>
      <c r="AB29" s="2109"/>
      <c r="AC29" s="2110"/>
      <c r="AD29" s="2110"/>
      <c r="AE29" s="2111"/>
      <c r="AF29" s="2109"/>
      <c r="AG29" s="2110"/>
      <c r="AH29" s="2110"/>
      <c r="AI29" s="2111"/>
      <c r="AJ29" s="2109"/>
      <c r="AK29" s="2110"/>
      <c r="AL29" s="2110"/>
      <c r="AM29" s="2111"/>
      <c r="AN29" s="863"/>
      <c r="AO29" s="864"/>
      <c r="AP29" s="865"/>
      <c r="AQ29" s="2091"/>
      <c r="AR29" s="2091"/>
      <c r="AS29" s="2091"/>
      <c r="AT29" s="2091"/>
      <c r="AU29" s="2091"/>
      <c r="AV29" s="2091"/>
      <c r="AW29" s="2091"/>
      <c r="AX29" s="2091"/>
      <c r="AY29" s="2091"/>
      <c r="AZ29" s="2091"/>
      <c r="BA29" s="2091"/>
      <c r="BB29" s="2091"/>
    </row>
    <row r="30" spans="1:54">
      <c r="A30" s="2109"/>
      <c r="B30" s="2110"/>
      <c r="C30" s="2110"/>
      <c r="D30" s="2111"/>
      <c r="E30" s="2109">
        <v>4</v>
      </c>
      <c r="F30" s="2110"/>
      <c r="G30" s="2111"/>
      <c r="H30" s="2109"/>
      <c r="I30" s="2110"/>
      <c r="J30" s="2110"/>
      <c r="K30" s="2111"/>
      <c r="L30" s="2109"/>
      <c r="M30" s="2110"/>
      <c r="N30" s="2110"/>
      <c r="O30" s="2111"/>
      <c r="P30" s="2109"/>
      <c r="Q30" s="2110"/>
      <c r="R30" s="2110"/>
      <c r="S30" s="2111"/>
      <c r="T30" s="2109"/>
      <c r="U30" s="2110"/>
      <c r="V30" s="2110"/>
      <c r="W30" s="2111"/>
      <c r="X30" s="2109"/>
      <c r="Y30" s="2110"/>
      <c r="Z30" s="2110"/>
      <c r="AA30" s="2111"/>
      <c r="AB30" s="2109"/>
      <c r="AC30" s="2110"/>
      <c r="AD30" s="2110"/>
      <c r="AE30" s="2111"/>
      <c r="AF30" s="2109"/>
      <c r="AG30" s="2110"/>
      <c r="AH30" s="2110"/>
      <c r="AI30" s="2111"/>
      <c r="AJ30" s="2109"/>
      <c r="AK30" s="2110"/>
      <c r="AL30" s="2110"/>
      <c r="AM30" s="2111"/>
      <c r="AN30" s="2109" t="s">
        <v>6787</v>
      </c>
      <c r="AO30" s="2110"/>
      <c r="AP30" s="2111"/>
      <c r="AQ30" s="2091"/>
      <c r="AR30" s="2091"/>
      <c r="AS30" s="2091"/>
      <c r="AT30" s="2091"/>
      <c r="AU30" s="2091"/>
      <c r="AV30" s="2091"/>
      <c r="AW30" s="2091"/>
      <c r="AX30" s="2091"/>
      <c r="AY30" s="2091"/>
      <c r="AZ30" s="2091"/>
      <c r="BA30" s="2091"/>
      <c r="BB30" s="2091"/>
    </row>
    <row r="31" spans="1:54">
      <c r="A31" s="2109"/>
      <c r="B31" s="2110"/>
      <c r="C31" s="2110"/>
      <c r="D31" s="2111"/>
      <c r="E31" s="2109">
        <v>5</v>
      </c>
      <c r="F31" s="2110"/>
      <c r="G31" s="2111"/>
      <c r="H31" s="2109"/>
      <c r="I31" s="2110"/>
      <c r="J31" s="2110"/>
      <c r="K31" s="2111"/>
      <c r="L31" s="2109"/>
      <c r="M31" s="2110"/>
      <c r="N31" s="2110"/>
      <c r="O31" s="2111"/>
      <c r="P31" s="2109"/>
      <c r="Q31" s="2110"/>
      <c r="R31" s="2110"/>
      <c r="S31" s="2111"/>
      <c r="T31" s="2109"/>
      <c r="U31" s="2110"/>
      <c r="V31" s="2110"/>
      <c r="W31" s="2111"/>
      <c r="X31" s="2109"/>
      <c r="Y31" s="2110"/>
      <c r="Z31" s="2110"/>
      <c r="AA31" s="2111"/>
      <c r="AB31" s="2109"/>
      <c r="AC31" s="2110"/>
      <c r="AD31" s="2110"/>
      <c r="AE31" s="2111"/>
      <c r="AF31" s="2109"/>
      <c r="AG31" s="2110"/>
      <c r="AH31" s="2110"/>
      <c r="AI31" s="2111"/>
      <c r="AJ31" s="2109"/>
      <c r="AK31" s="2110"/>
      <c r="AL31" s="2110"/>
      <c r="AM31" s="2111"/>
      <c r="AN31" s="2109" t="s">
        <v>6788</v>
      </c>
      <c r="AO31" s="2110"/>
      <c r="AP31" s="2111"/>
      <c r="AQ31" s="2091"/>
      <c r="AR31" s="2091"/>
      <c r="AS31" s="2091"/>
      <c r="AT31" s="2091"/>
      <c r="AU31" s="2091"/>
      <c r="AV31" s="2091"/>
      <c r="AW31" s="2091"/>
      <c r="AX31" s="2091"/>
      <c r="AY31" s="2091"/>
      <c r="AZ31" s="2091"/>
      <c r="BA31" s="2091"/>
      <c r="BB31" s="2091"/>
    </row>
    <row r="32" spans="1:54">
      <c r="A32" s="2109"/>
      <c r="B32" s="2110"/>
      <c r="C32" s="2110"/>
      <c r="D32" s="2111"/>
      <c r="E32" s="2109" t="s">
        <v>6789</v>
      </c>
      <c r="F32" s="2110"/>
      <c r="G32" s="2111"/>
      <c r="H32" s="2109"/>
      <c r="I32" s="2110"/>
      <c r="J32" s="2110"/>
      <c r="K32" s="2111"/>
      <c r="L32" s="2109"/>
      <c r="M32" s="2110"/>
      <c r="N32" s="2110"/>
      <c r="O32" s="2111"/>
      <c r="P32" s="2109"/>
      <c r="Q32" s="2110"/>
      <c r="R32" s="2110"/>
      <c r="S32" s="2111"/>
      <c r="T32" s="2109"/>
      <c r="U32" s="2110"/>
      <c r="V32" s="2110"/>
      <c r="W32" s="2111"/>
      <c r="X32" s="2109"/>
      <c r="Y32" s="2110"/>
      <c r="Z32" s="2110"/>
      <c r="AA32" s="2111"/>
      <c r="AB32" s="2109"/>
      <c r="AC32" s="2110"/>
      <c r="AD32" s="2110"/>
      <c r="AE32" s="2111"/>
      <c r="AF32" s="2109"/>
      <c r="AG32" s="2110"/>
      <c r="AH32" s="2110"/>
      <c r="AI32" s="2111"/>
      <c r="AJ32" s="2109"/>
      <c r="AK32" s="2110"/>
      <c r="AL32" s="2110"/>
      <c r="AM32" s="2111"/>
      <c r="AN32" s="2091" t="s">
        <v>6789</v>
      </c>
      <c r="AO32" s="2091"/>
      <c r="AP32" s="2091"/>
      <c r="AQ32" s="2091"/>
      <c r="AR32" s="2091"/>
      <c r="AS32" s="2091"/>
      <c r="AT32" s="2091"/>
      <c r="AU32" s="2091"/>
      <c r="AV32" s="2091"/>
      <c r="AW32" s="2091"/>
      <c r="AX32" s="2091"/>
      <c r="AY32" s="2091"/>
      <c r="AZ32" s="2091"/>
      <c r="BA32" s="2091"/>
      <c r="BB32" s="2091"/>
    </row>
    <row r="33" spans="1:54">
      <c r="A33" s="2109"/>
      <c r="B33" s="2110"/>
      <c r="C33" s="2110"/>
      <c r="D33" s="2111"/>
      <c r="E33" s="2109">
        <v>6</v>
      </c>
      <c r="F33" s="2110"/>
      <c r="G33" s="2111"/>
      <c r="H33" s="2109"/>
      <c r="I33" s="2110"/>
      <c r="J33" s="2110"/>
      <c r="K33" s="2111"/>
      <c r="L33" s="2109"/>
      <c r="M33" s="2110"/>
      <c r="N33" s="2110"/>
      <c r="O33" s="2111"/>
      <c r="P33" s="2109"/>
      <c r="Q33" s="2110"/>
      <c r="R33" s="2110"/>
      <c r="S33" s="2111"/>
      <c r="T33" s="2109"/>
      <c r="U33" s="2110"/>
      <c r="V33" s="2110"/>
      <c r="W33" s="2111"/>
      <c r="X33" s="2109"/>
      <c r="Y33" s="2110"/>
      <c r="Z33" s="2110"/>
      <c r="AA33" s="2111"/>
      <c r="AB33" s="2109"/>
      <c r="AC33" s="2110"/>
      <c r="AD33" s="2110"/>
      <c r="AE33" s="2111"/>
      <c r="AF33" s="2109"/>
      <c r="AG33" s="2110"/>
      <c r="AH33" s="2110"/>
      <c r="AI33" s="2111"/>
      <c r="AJ33" s="2109"/>
      <c r="AK33" s="2110"/>
      <c r="AL33" s="2110"/>
      <c r="AM33" s="2111"/>
      <c r="AN33" s="857"/>
      <c r="AO33" s="866"/>
      <c r="AP33" s="866"/>
      <c r="AQ33" s="866"/>
      <c r="AR33" s="866"/>
      <c r="AS33" s="866"/>
      <c r="AT33" s="866"/>
      <c r="AU33" s="866"/>
      <c r="AV33" s="866"/>
      <c r="AW33" s="866"/>
      <c r="AX33" s="866"/>
      <c r="AY33" s="866"/>
      <c r="AZ33" s="866"/>
      <c r="BA33" s="866"/>
      <c r="BB33" s="867"/>
    </row>
    <row r="34" spans="1:54">
      <c r="A34" s="2109"/>
      <c r="B34" s="2110"/>
      <c r="C34" s="2110"/>
      <c r="D34" s="2111"/>
      <c r="E34" s="2109">
        <v>7</v>
      </c>
      <c r="F34" s="2110"/>
      <c r="G34" s="2111"/>
      <c r="H34" s="2109"/>
      <c r="I34" s="2110"/>
      <c r="J34" s="2110"/>
      <c r="K34" s="2111"/>
      <c r="L34" s="2109"/>
      <c r="M34" s="2110"/>
      <c r="N34" s="2110"/>
      <c r="O34" s="2111"/>
      <c r="P34" s="2109"/>
      <c r="Q34" s="2110"/>
      <c r="R34" s="2110"/>
      <c r="S34" s="2111"/>
      <c r="T34" s="2109"/>
      <c r="U34" s="2110"/>
      <c r="V34" s="2110"/>
      <c r="W34" s="2111"/>
      <c r="X34" s="2109"/>
      <c r="Y34" s="2110"/>
      <c r="Z34" s="2110"/>
      <c r="AA34" s="2111"/>
      <c r="AB34" s="2109"/>
      <c r="AC34" s="2110"/>
      <c r="AD34" s="2110"/>
      <c r="AE34" s="2111"/>
      <c r="AF34" s="2109"/>
      <c r="AG34" s="2110"/>
      <c r="AH34" s="2110"/>
      <c r="AI34" s="2111"/>
      <c r="AJ34" s="2109"/>
      <c r="AK34" s="2110"/>
      <c r="AL34" s="2110"/>
      <c r="AM34" s="2111"/>
      <c r="AN34" s="209"/>
      <c r="AO34" s="209"/>
      <c r="AP34" s="209"/>
      <c r="AQ34" s="209"/>
      <c r="AR34" s="209"/>
      <c r="AS34" s="209"/>
      <c r="AT34" s="209"/>
      <c r="AU34" s="209"/>
      <c r="AV34" s="209"/>
      <c r="AW34" s="209"/>
      <c r="AX34" s="209"/>
      <c r="AY34" s="209"/>
      <c r="AZ34" s="209"/>
      <c r="BA34" s="209"/>
      <c r="BB34" s="482"/>
    </row>
    <row r="35" spans="1:54">
      <c r="A35" s="2109"/>
      <c r="B35" s="2110"/>
      <c r="C35" s="2110"/>
      <c r="D35" s="2111"/>
      <c r="E35" s="2109">
        <v>8</v>
      </c>
      <c r="F35" s="2110"/>
      <c r="G35" s="2111"/>
      <c r="H35" s="2109"/>
      <c r="I35" s="2110"/>
      <c r="J35" s="2110"/>
      <c r="K35" s="2111"/>
      <c r="L35" s="2109"/>
      <c r="M35" s="2110"/>
      <c r="N35" s="2110"/>
      <c r="O35" s="2111"/>
      <c r="P35" s="2109"/>
      <c r="Q35" s="2110"/>
      <c r="R35" s="2110"/>
      <c r="S35" s="2111"/>
      <c r="T35" s="2109"/>
      <c r="U35" s="2110"/>
      <c r="V35" s="2110"/>
      <c r="W35" s="2111"/>
      <c r="X35" s="2109"/>
      <c r="Y35" s="2110"/>
      <c r="Z35" s="2110"/>
      <c r="AA35" s="2111"/>
      <c r="AB35" s="2109"/>
      <c r="AC35" s="2110"/>
      <c r="AD35" s="2110"/>
      <c r="AE35" s="2111"/>
      <c r="AF35" s="2109"/>
      <c r="AG35" s="2110"/>
      <c r="AH35" s="2110"/>
      <c r="AI35" s="2111"/>
      <c r="AJ35" s="2109"/>
      <c r="AK35" s="2110"/>
      <c r="AL35" s="2110"/>
      <c r="AM35" s="2111"/>
      <c r="AN35" s="2109" t="s">
        <v>6787</v>
      </c>
      <c r="AO35" s="2110"/>
      <c r="AP35" s="2111"/>
      <c r="AQ35" s="2091"/>
      <c r="AR35" s="2091"/>
      <c r="AS35" s="2091"/>
      <c r="AT35" s="2091"/>
      <c r="AU35" s="2091"/>
      <c r="AV35" s="2091"/>
      <c r="AW35" s="2091"/>
      <c r="AX35" s="2091"/>
      <c r="AY35" s="2091"/>
      <c r="AZ35" s="2091"/>
      <c r="BA35" s="2091"/>
      <c r="BB35" s="2091"/>
    </row>
    <row r="36" spans="1:54">
      <c r="A36" s="2109"/>
      <c r="B36" s="2110"/>
      <c r="C36" s="2110"/>
      <c r="D36" s="2111"/>
      <c r="E36" s="2109" t="s">
        <v>6789</v>
      </c>
      <c r="F36" s="2110"/>
      <c r="G36" s="2111"/>
      <c r="H36" s="2109"/>
      <c r="I36" s="2110"/>
      <c r="J36" s="2110"/>
      <c r="K36" s="2111"/>
      <c r="L36" s="2109"/>
      <c r="M36" s="2110"/>
      <c r="N36" s="2110"/>
      <c r="O36" s="2111"/>
      <c r="P36" s="2109"/>
      <c r="Q36" s="2110"/>
      <c r="R36" s="2110"/>
      <c r="S36" s="2111"/>
      <c r="T36" s="2109"/>
      <c r="U36" s="2110"/>
      <c r="V36" s="2110"/>
      <c r="W36" s="2111"/>
      <c r="X36" s="2109"/>
      <c r="Y36" s="2110"/>
      <c r="Z36" s="2110"/>
      <c r="AA36" s="2111"/>
      <c r="AB36" s="2109"/>
      <c r="AC36" s="2110"/>
      <c r="AD36" s="2110"/>
      <c r="AE36" s="2111"/>
      <c r="AF36" s="2109"/>
      <c r="AG36" s="2110"/>
      <c r="AH36" s="2110"/>
      <c r="AI36" s="2111"/>
      <c r="AJ36" s="2109"/>
      <c r="AK36" s="2110"/>
      <c r="AL36" s="2110"/>
      <c r="AM36" s="2111"/>
      <c r="AN36" s="2109" t="s">
        <v>6788</v>
      </c>
      <c r="AO36" s="2110"/>
      <c r="AP36" s="2111"/>
      <c r="AQ36" s="2091"/>
      <c r="AR36" s="2091"/>
      <c r="AS36" s="2091"/>
      <c r="AT36" s="2091"/>
      <c r="AU36" s="2091"/>
      <c r="AV36" s="2091"/>
      <c r="AW36" s="2091"/>
      <c r="AX36" s="2091"/>
      <c r="AY36" s="2091"/>
      <c r="AZ36" s="2091"/>
      <c r="BA36" s="2091"/>
      <c r="BB36" s="2091"/>
    </row>
    <row r="37" spans="1:54">
      <c r="A37" s="2109"/>
      <c r="B37" s="2110"/>
      <c r="C37" s="2110"/>
      <c r="D37" s="2111"/>
      <c r="E37" s="2109">
        <v>9</v>
      </c>
      <c r="F37" s="2110"/>
      <c r="G37" s="2111"/>
      <c r="H37" s="2109"/>
      <c r="I37" s="2110"/>
      <c r="J37" s="2110"/>
      <c r="K37" s="2111"/>
      <c r="L37" s="2109"/>
      <c r="M37" s="2110"/>
      <c r="N37" s="2110"/>
      <c r="O37" s="2111"/>
      <c r="P37" s="2109"/>
      <c r="Q37" s="2110"/>
      <c r="R37" s="2110"/>
      <c r="S37" s="2111"/>
      <c r="T37" s="2109"/>
      <c r="U37" s="2110"/>
      <c r="V37" s="2110"/>
      <c r="W37" s="2111"/>
      <c r="X37" s="2109"/>
      <c r="Y37" s="2110"/>
      <c r="Z37" s="2110"/>
      <c r="AA37" s="2111"/>
      <c r="AB37" s="2109"/>
      <c r="AC37" s="2110"/>
      <c r="AD37" s="2110"/>
      <c r="AE37" s="2111"/>
      <c r="AF37" s="2109"/>
      <c r="AG37" s="2110"/>
      <c r="AH37" s="2110"/>
      <c r="AI37" s="2111"/>
      <c r="AJ37" s="2109"/>
      <c r="AK37" s="2110"/>
      <c r="AL37" s="2110"/>
      <c r="AM37" s="2111"/>
      <c r="AN37" s="2091" t="s">
        <v>6789</v>
      </c>
      <c r="AO37" s="2091"/>
      <c r="AP37" s="2091"/>
      <c r="AQ37" s="2091"/>
      <c r="AR37" s="2091"/>
      <c r="AS37" s="2091"/>
      <c r="AT37" s="2091"/>
      <c r="AU37" s="2091"/>
      <c r="AV37" s="2091"/>
      <c r="AW37" s="2091"/>
      <c r="AX37" s="2091"/>
      <c r="AY37" s="2091"/>
      <c r="AZ37" s="2091"/>
      <c r="BA37" s="2091"/>
      <c r="BB37" s="2091"/>
    </row>
    <row r="38" spans="1:54">
      <c r="A38" s="2109"/>
      <c r="B38" s="2110"/>
      <c r="C38" s="2110"/>
      <c r="D38" s="2111"/>
      <c r="E38" s="2109">
        <v>10</v>
      </c>
      <c r="F38" s="2110"/>
      <c r="G38" s="2111"/>
      <c r="H38" s="2109"/>
      <c r="I38" s="2110"/>
      <c r="J38" s="2110"/>
      <c r="K38" s="2111"/>
      <c r="L38" s="2109"/>
      <c r="M38" s="2110"/>
      <c r="N38" s="2110"/>
      <c r="O38" s="2111"/>
      <c r="P38" s="2109"/>
      <c r="Q38" s="2110"/>
      <c r="R38" s="2110"/>
      <c r="S38" s="2111"/>
      <c r="T38" s="2109"/>
      <c r="U38" s="2110"/>
      <c r="V38" s="2110"/>
      <c r="W38" s="2111"/>
      <c r="X38" s="2109"/>
      <c r="Y38" s="2110"/>
      <c r="Z38" s="2110"/>
      <c r="AA38" s="2111"/>
      <c r="AB38" s="2109"/>
      <c r="AC38" s="2110"/>
      <c r="AD38" s="2110"/>
      <c r="AE38" s="2111"/>
      <c r="AF38" s="2109"/>
      <c r="AG38" s="2110"/>
      <c r="AH38" s="2110"/>
      <c r="AI38" s="2111"/>
      <c r="AJ38" s="2109"/>
      <c r="AK38" s="2110"/>
      <c r="AL38" s="2110"/>
      <c r="AM38" s="2111"/>
      <c r="AN38" s="209"/>
      <c r="AO38" s="209"/>
      <c r="AP38" s="209"/>
      <c r="AQ38" s="209"/>
      <c r="AR38" s="209"/>
      <c r="AS38" s="209"/>
      <c r="AT38" s="209"/>
      <c r="AU38" s="209"/>
      <c r="AV38" s="209"/>
      <c r="AW38" s="209"/>
      <c r="AX38" s="209"/>
      <c r="AY38" s="209"/>
      <c r="AZ38" s="209"/>
      <c r="BA38" s="209"/>
      <c r="BB38" s="482"/>
    </row>
    <row r="39" spans="1:54">
      <c r="A39" s="2109"/>
      <c r="B39" s="2110"/>
      <c r="C39" s="2110"/>
      <c r="D39" s="2111"/>
      <c r="E39" s="2109">
        <v>11</v>
      </c>
      <c r="F39" s="2110"/>
      <c r="G39" s="2111"/>
      <c r="H39" s="2109"/>
      <c r="I39" s="2110"/>
      <c r="J39" s="2110"/>
      <c r="K39" s="2111"/>
      <c r="L39" s="2109"/>
      <c r="M39" s="2110"/>
      <c r="N39" s="2110"/>
      <c r="O39" s="2111"/>
      <c r="P39" s="2109"/>
      <c r="Q39" s="2110"/>
      <c r="R39" s="2110"/>
      <c r="S39" s="2111"/>
      <c r="T39" s="2109"/>
      <c r="U39" s="2110"/>
      <c r="V39" s="2110"/>
      <c r="W39" s="2111"/>
      <c r="X39" s="2109"/>
      <c r="Y39" s="2110"/>
      <c r="Z39" s="2110"/>
      <c r="AA39" s="2111"/>
      <c r="AB39" s="2109"/>
      <c r="AC39" s="2110"/>
      <c r="AD39" s="2110"/>
      <c r="AE39" s="2111"/>
      <c r="AF39" s="2109"/>
      <c r="AG39" s="2110"/>
      <c r="AH39" s="2110"/>
      <c r="AI39" s="2111"/>
      <c r="AJ39" s="2109"/>
      <c r="AK39" s="2110"/>
      <c r="AL39" s="2110"/>
      <c r="AM39" s="2111"/>
      <c r="AN39" s="209"/>
      <c r="AO39" s="209"/>
      <c r="AP39" s="209"/>
      <c r="AQ39" s="209"/>
      <c r="AR39" s="209"/>
      <c r="AS39" s="209"/>
      <c r="AT39" s="209"/>
      <c r="AU39" s="209"/>
      <c r="AV39" s="209"/>
      <c r="AW39" s="209"/>
      <c r="AX39" s="209"/>
      <c r="AY39" s="209"/>
      <c r="AZ39" s="209"/>
      <c r="BA39" s="209"/>
      <c r="BB39" s="482"/>
    </row>
    <row r="40" spans="1:54">
      <c r="A40" s="2109"/>
      <c r="B40" s="2110"/>
      <c r="C40" s="2110"/>
      <c r="D40" s="2111"/>
      <c r="E40" s="2109">
        <v>12</v>
      </c>
      <c r="F40" s="2110"/>
      <c r="G40" s="2111"/>
      <c r="H40" s="2109"/>
      <c r="I40" s="2110"/>
      <c r="J40" s="2110"/>
      <c r="K40" s="2111"/>
      <c r="L40" s="2109"/>
      <c r="M40" s="2110"/>
      <c r="N40" s="2110"/>
      <c r="O40" s="2111"/>
      <c r="P40" s="2109"/>
      <c r="Q40" s="2110"/>
      <c r="R40" s="2110"/>
      <c r="S40" s="2111"/>
      <c r="T40" s="2109"/>
      <c r="U40" s="2110"/>
      <c r="V40" s="2110"/>
      <c r="W40" s="2111"/>
      <c r="X40" s="2109"/>
      <c r="Y40" s="2110"/>
      <c r="Z40" s="2110"/>
      <c r="AA40" s="2111"/>
      <c r="AB40" s="2109"/>
      <c r="AC40" s="2110"/>
      <c r="AD40" s="2110"/>
      <c r="AE40" s="2111"/>
      <c r="AF40" s="2109"/>
      <c r="AG40" s="2110"/>
      <c r="AH40" s="2110"/>
      <c r="AI40" s="2111"/>
      <c r="AJ40" s="2109"/>
      <c r="AK40" s="2110"/>
      <c r="AL40" s="2110"/>
      <c r="AM40" s="2111"/>
      <c r="AN40" s="209"/>
      <c r="AO40" s="209"/>
      <c r="AP40" s="209"/>
      <c r="AQ40" s="209"/>
      <c r="AR40" s="209"/>
      <c r="AS40" s="209"/>
      <c r="AT40" s="209"/>
      <c r="AU40" s="209"/>
      <c r="AV40" s="209"/>
      <c r="AW40" s="209"/>
      <c r="AX40" s="209"/>
      <c r="AY40" s="209"/>
      <c r="AZ40" s="209"/>
      <c r="BA40" s="209"/>
      <c r="BB40" s="482"/>
    </row>
    <row r="41" spans="1:54">
      <c r="A41" s="2109"/>
      <c r="B41" s="2110"/>
      <c r="C41" s="2110"/>
      <c r="D41" s="2111"/>
      <c r="E41" s="2109">
        <v>13</v>
      </c>
      <c r="F41" s="2110"/>
      <c r="G41" s="2111"/>
      <c r="H41" s="2109"/>
      <c r="I41" s="2110"/>
      <c r="J41" s="2110"/>
      <c r="K41" s="2111"/>
      <c r="L41" s="2109"/>
      <c r="M41" s="2110"/>
      <c r="N41" s="2110"/>
      <c r="O41" s="2111"/>
      <c r="P41" s="2109"/>
      <c r="Q41" s="2110"/>
      <c r="R41" s="2110"/>
      <c r="S41" s="2111"/>
      <c r="T41" s="2109"/>
      <c r="U41" s="2110"/>
      <c r="V41" s="2110"/>
      <c r="W41" s="2111"/>
      <c r="X41" s="2109"/>
      <c r="Y41" s="2110"/>
      <c r="Z41" s="2110"/>
      <c r="AA41" s="2111"/>
      <c r="AB41" s="2109"/>
      <c r="AC41" s="2110"/>
      <c r="AD41" s="2110"/>
      <c r="AE41" s="2111"/>
      <c r="AF41" s="2109"/>
      <c r="AG41" s="2110"/>
      <c r="AH41" s="2110"/>
      <c r="AI41" s="2111"/>
      <c r="AJ41" s="2109"/>
      <c r="AK41" s="2110"/>
      <c r="AL41" s="2110"/>
      <c r="AM41" s="2111"/>
      <c r="AN41" s="2109" t="s">
        <v>6787</v>
      </c>
      <c r="AO41" s="2110"/>
      <c r="AP41" s="2111"/>
      <c r="AQ41" s="2091"/>
      <c r="AR41" s="2091"/>
      <c r="AS41" s="2091"/>
      <c r="AT41" s="2091"/>
      <c r="AU41" s="2091"/>
      <c r="AV41" s="2091"/>
      <c r="AW41" s="2091"/>
      <c r="AX41" s="2091"/>
      <c r="AY41" s="2091"/>
      <c r="AZ41" s="2091"/>
      <c r="BA41" s="2091"/>
      <c r="BB41" s="2091"/>
    </row>
    <row r="42" spans="1:54">
      <c r="A42" s="2109"/>
      <c r="B42" s="2110"/>
      <c r="C42" s="2110"/>
      <c r="D42" s="2111"/>
      <c r="E42" s="2109" t="s">
        <v>6789</v>
      </c>
      <c r="F42" s="2110"/>
      <c r="G42" s="2111"/>
      <c r="H42" s="2109"/>
      <c r="I42" s="2110"/>
      <c r="J42" s="2110"/>
      <c r="K42" s="2111"/>
      <c r="L42" s="2109"/>
      <c r="M42" s="2110"/>
      <c r="N42" s="2110"/>
      <c r="O42" s="2111"/>
      <c r="P42" s="2109"/>
      <c r="Q42" s="2110"/>
      <c r="R42" s="2110"/>
      <c r="S42" s="2111"/>
      <c r="T42" s="2109"/>
      <c r="U42" s="2110"/>
      <c r="V42" s="2110"/>
      <c r="W42" s="2111"/>
      <c r="X42" s="2109"/>
      <c r="Y42" s="2110"/>
      <c r="Z42" s="2110"/>
      <c r="AA42" s="2111"/>
      <c r="AB42" s="2109"/>
      <c r="AC42" s="2110"/>
      <c r="AD42" s="2110"/>
      <c r="AE42" s="2111"/>
      <c r="AF42" s="2109"/>
      <c r="AG42" s="2110"/>
      <c r="AH42" s="2110"/>
      <c r="AI42" s="2111"/>
      <c r="AJ42" s="2109"/>
      <c r="AK42" s="2110"/>
      <c r="AL42" s="2110"/>
      <c r="AM42" s="2111"/>
      <c r="AN42" s="2109" t="s">
        <v>6788</v>
      </c>
      <c r="AO42" s="2110"/>
      <c r="AP42" s="2111"/>
      <c r="AQ42" s="2091"/>
      <c r="AR42" s="2091"/>
      <c r="AS42" s="2091"/>
      <c r="AT42" s="2091"/>
      <c r="AU42" s="2091"/>
      <c r="AV42" s="2091"/>
      <c r="AW42" s="2091"/>
      <c r="AX42" s="2091"/>
      <c r="AY42" s="2091"/>
      <c r="AZ42" s="2091"/>
      <c r="BA42" s="2091"/>
      <c r="BB42" s="2091"/>
    </row>
    <row r="43" spans="1:54">
      <c r="A43" s="2109"/>
      <c r="B43" s="2110"/>
      <c r="C43" s="2110"/>
      <c r="D43" s="2111"/>
      <c r="E43" s="2109">
        <v>14</v>
      </c>
      <c r="F43" s="2110"/>
      <c r="G43" s="2111"/>
      <c r="H43" s="2109"/>
      <c r="I43" s="2110"/>
      <c r="J43" s="2110"/>
      <c r="K43" s="2111"/>
      <c r="L43" s="2109"/>
      <c r="M43" s="2110"/>
      <c r="N43" s="2110"/>
      <c r="O43" s="2111"/>
      <c r="P43" s="2109"/>
      <c r="Q43" s="2110"/>
      <c r="R43" s="2110"/>
      <c r="S43" s="2111"/>
      <c r="T43" s="2109"/>
      <c r="U43" s="2110"/>
      <c r="V43" s="2110"/>
      <c r="W43" s="2111"/>
      <c r="X43" s="2109"/>
      <c r="Y43" s="2110"/>
      <c r="Z43" s="2110"/>
      <c r="AA43" s="2111"/>
      <c r="AB43" s="2109"/>
      <c r="AC43" s="2110"/>
      <c r="AD43" s="2110"/>
      <c r="AE43" s="2111"/>
      <c r="AF43" s="2109"/>
      <c r="AG43" s="2110"/>
      <c r="AH43" s="2110"/>
      <c r="AI43" s="2111"/>
      <c r="AJ43" s="2109"/>
      <c r="AK43" s="2110"/>
      <c r="AL43" s="2110"/>
      <c r="AM43" s="2111"/>
      <c r="AN43" s="2091" t="s">
        <v>6789</v>
      </c>
      <c r="AO43" s="2091"/>
      <c r="AP43" s="2091"/>
      <c r="AQ43" s="2091"/>
      <c r="AR43" s="2091"/>
      <c r="AS43" s="2091"/>
      <c r="AT43" s="2091"/>
      <c r="AU43" s="2091"/>
      <c r="AV43" s="2091"/>
      <c r="AW43" s="2091"/>
      <c r="AX43" s="2091"/>
      <c r="AY43" s="2091"/>
      <c r="AZ43" s="2091"/>
      <c r="BA43" s="2091"/>
      <c r="BB43" s="2091"/>
    </row>
    <row r="44" spans="1:54">
      <c r="A44" s="2109"/>
      <c r="B44" s="2110"/>
      <c r="C44" s="2110"/>
      <c r="D44" s="2111"/>
      <c r="E44" s="2109">
        <v>15</v>
      </c>
      <c r="F44" s="2110"/>
      <c r="G44" s="2111"/>
      <c r="H44" s="2109"/>
      <c r="I44" s="2110"/>
      <c r="J44" s="2110"/>
      <c r="K44" s="2111"/>
      <c r="L44" s="2109"/>
      <c r="M44" s="2110"/>
      <c r="N44" s="2110"/>
      <c r="O44" s="2111"/>
      <c r="P44" s="2109"/>
      <c r="Q44" s="2110"/>
      <c r="R44" s="2110"/>
      <c r="S44" s="2111"/>
      <c r="T44" s="2109"/>
      <c r="U44" s="2110"/>
      <c r="V44" s="2110"/>
      <c r="W44" s="2111"/>
      <c r="X44" s="2109"/>
      <c r="Y44" s="2110"/>
      <c r="Z44" s="2110"/>
      <c r="AA44" s="2111"/>
      <c r="AB44" s="2109"/>
      <c r="AC44" s="2110"/>
      <c r="AD44" s="2110"/>
      <c r="AE44" s="2111"/>
      <c r="AF44" s="2109"/>
      <c r="AG44" s="2110"/>
      <c r="AH44" s="2110"/>
      <c r="AI44" s="2111"/>
      <c r="AJ44" s="2109"/>
      <c r="AK44" s="2110"/>
      <c r="AL44" s="2110"/>
      <c r="AM44" s="2111"/>
      <c r="AN44" s="209"/>
      <c r="AO44" s="209"/>
      <c r="AP44" s="209"/>
      <c r="AQ44" s="209"/>
      <c r="AR44" s="209"/>
      <c r="AS44" s="209"/>
      <c r="AT44" s="209"/>
      <c r="AU44" s="209"/>
      <c r="AV44" s="209"/>
      <c r="AW44" s="209"/>
      <c r="AX44" s="209"/>
      <c r="AY44" s="209"/>
      <c r="AZ44" s="209"/>
      <c r="BA44" s="209"/>
      <c r="BB44" s="482"/>
    </row>
    <row r="45" spans="1:54">
      <c r="A45" s="2109"/>
      <c r="B45" s="2110"/>
      <c r="C45" s="2110"/>
      <c r="D45" s="2111"/>
      <c r="E45" s="2109">
        <v>16</v>
      </c>
      <c r="F45" s="2110"/>
      <c r="G45" s="2111"/>
      <c r="H45" s="2109"/>
      <c r="I45" s="2110"/>
      <c r="J45" s="2110"/>
      <c r="K45" s="2111"/>
      <c r="L45" s="2109"/>
      <c r="M45" s="2110"/>
      <c r="N45" s="2110"/>
      <c r="O45" s="2111"/>
      <c r="P45" s="2109"/>
      <c r="Q45" s="2110"/>
      <c r="R45" s="2110"/>
      <c r="S45" s="2111"/>
      <c r="T45" s="2109"/>
      <c r="U45" s="2110"/>
      <c r="V45" s="2110"/>
      <c r="W45" s="2111"/>
      <c r="X45" s="2109"/>
      <c r="Y45" s="2110"/>
      <c r="Z45" s="2110"/>
      <c r="AA45" s="2111"/>
      <c r="AB45" s="2109"/>
      <c r="AC45" s="2110"/>
      <c r="AD45" s="2110"/>
      <c r="AE45" s="2111"/>
      <c r="AF45" s="2109"/>
      <c r="AG45" s="2110"/>
      <c r="AH45" s="2110"/>
      <c r="AI45" s="2111"/>
      <c r="AJ45" s="2109"/>
      <c r="AK45" s="2110"/>
      <c r="AL45" s="2110"/>
      <c r="AM45" s="2111"/>
      <c r="AN45" s="209"/>
      <c r="AO45" s="209"/>
      <c r="AP45" s="209"/>
      <c r="AQ45" s="209"/>
      <c r="AR45" s="209"/>
      <c r="AS45" s="209"/>
      <c r="AT45" s="209"/>
      <c r="AU45" s="209"/>
      <c r="AV45" s="209"/>
      <c r="AW45" s="209"/>
      <c r="AX45" s="209"/>
      <c r="AY45" s="209"/>
      <c r="AZ45" s="209"/>
      <c r="BA45" s="209"/>
      <c r="BB45" s="482"/>
    </row>
    <row r="46" spans="1:54">
      <c r="A46" s="2109"/>
      <c r="B46" s="2110"/>
      <c r="C46" s="2110"/>
      <c r="D46" s="2111"/>
      <c r="E46" s="2109">
        <v>17</v>
      </c>
      <c r="F46" s="2110"/>
      <c r="G46" s="2111"/>
      <c r="H46" s="2109"/>
      <c r="I46" s="2110"/>
      <c r="J46" s="2110"/>
      <c r="K46" s="2111"/>
      <c r="L46" s="2109"/>
      <c r="M46" s="2110"/>
      <c r="N46" s="2110"/>
      <c r="O46" s="2111"/>
      <c r="P46" s="2109"/>
      <c r="Q46" s="2110"/>
      <c r="R46" s="2110"/>
      <c r="S46" s="2111"/>
      <c r="T46" s="2109"/>
      <c r="U46" s="2110"/>
      <c r="V46" s="2110"/>
      <c r="W46" s="2111"/>
      <c r="X46" s="2109"/>
      <c r="Y46" s="2110"/>
      <c r="Z46" s="2110"/>
      <c r="AA46" s="2111"/>
      <c r="AB46" s="2109"/>
      <c r="AC46" s="2110"/>
      <c r="AD46" s="2110"/>
      <c r="AE46" s="2111"/>
      <c r="AF46" s="2109"/>
      <c r="AG46" s="2110"/>
      <c r="AH46" s="2110"/>
      <c r="AI46" s="2111"/>
      <c r="AJ46" s="2109"/>
      <c r="AK46" s="2110"/>
      <c r="AL46" s="2110"/>
      <c r="AM46" s="2111"/>
      <c r="AN46" s="209"/>
      <c r="AO46" s="209"/>
      <c r="AP46" s="209"/>
      <c r="AQ46" s="209"/>
      <c r="AR46" s="209"/>
      <c r="AS46" s="209"/>
      <c r="AT46" s="209"/>
      <c r="AU46" s="209"/>
      <c r="AV46" s="209"/>
      <c r="AW46" s="209"/>
      <c r="AX46" s="209"/>
      <c r="AY46" s="209"/>
      <c r="AZ46" s="209"/>
      <c r="BA46" s="209"/>
      <c r="BB46" s="482"/>
    </row>
    <row r="47" spans="1:54">
      <c r="A47" s="2109"/>
      <c r="B47" s="2110"/>
      <c r="C47" s="2110"/>
      <c r="D47" s="2111"/>
      <c r="E47" s="2109">
        <v>18</v>
      </c>
      <c r="F47" s="2110"/>
      <c r="G47" s="2111"/>
      <c r="H47" s="2109"/>
      <c r="I47" s="2110"/>
      <c r="J47" s="2110"/>
      <c r="K47" s="2111"/>
      <c r="L47" s="2109"/>
      <c r="M47" s="2110"/>
      <c r="N47" s="2110"/>
      <c r="O47" s="2111"/>
      <c r="P47" s="2109"/>
      <c r="Q47" s="2110"/>
      <c r="R47" s="2110"/>
      <c r="S47" s="2111"/>
      <c r="T47" s="2109"/>
      <c r="U47" s="2110"/>
      <c r="V47" s="2110"/>
      <c r="W47" s="2111"/>
      <c r="X47" s="2109"/>
      <c r="Y47" s="2110"/>
      <c r="Z47" s="2110"/>
      <c r="AA47" s="2111"/>
      <c r="AB47" s="2109"/>
      <c r="AC47" s="2110"/>
      <c r="AD47" s="2110"/>
      <c r="AE47" s="2111"/>
      <c r="AF47" s="2109"/>
      <c r="AG47" s="2110"/>
      <c r="AH47" s="2110"/>
      <c r="AI47" s="2111"/>
      <c r="AJ47" s="2109"/>
      <c r="AK47" s="2110"/>
      <c r="AL47" s="2110"/>
      <c r="AM47" s="2111"/>
      <c r="AN47" s="2091" t="s">
        <v>6787</v>
      </c>
      <c r="AO47" s="2091"/>
      <c r="AP47" s="2091"/>
      <c r="AQ47" s="2091"/>
      <c r="AR47" s="2091"/>
      <c r="AS47" s="2091"/>
      <c r="AT47" s="2091"/>
      <c r="AU47" s="2091"/>
      <c r="AV47" s="2091"/>
      <c r="AW47" s="2091"/>
      <c r="AX47" s="2091"/>
      <c r="AY47" s="2091"/>
      <c r="AZ47" s="2091"/>
      <c r="BA47" s="2091"/>
      <c r="BB47" s="2091"/>
    </row>
    <row r="48" spans="1:54">
      <c r="A48" s="2109"/>
      <c r="B48" s="2110"/>
      <c r="C48" s="2110"/>
      <c r="D48" s="2111"/>
      <c r="E48" s="2109">
        <v>19</v>
      </c>
      <c r="F48" s="2110"/>
      <c r="G48" s="2111"/>
      <c r="H48" s="2109"/>
      <c r="I48" s="2110"/>
      <c r="J48" s="2110"/>
      <c r="K48" s="2111"/>
      <c r="L48" s="2109"/>
      <c r="M48" s="2110"/>
      <c r="N48" s="2110"/>
      <c r="O48" s="2111"/>
      <c r="P48" s="2109"/>
      <c r="Q48" s="2110"/>
      <c r="R48" s="2110"/>
      <c r="S48" s="2111"/>
      <c r="T48" s="2109"/>
      <c r="U48" s="2110"/>
      <c r="V48" s="2110"/>
      <c r="W48" s="2111"/>
      <c r="X48" s="2109"/>
      <c r="Y48" s="2110"/>
      <c r="Z48" s="2110"/>
      <c r="AA48" s="2111"/>
      <c r="AB48" s="2109"/>
      <c r="AC48" s="2110"/>
      <c r="AD48" s="2110"/>
      <c r="AE48" s="2111"/>
      <c r="AF48" s="2109"/>
      <c r="AG48" s="2110"/>
      <c r="AH48" s="2110"/>
      <c r="AI48" s="2111"/>
      <c r="AJ48" s="2109"/>
      <c r="AK48" s="2110"/>
      <c r="AL48" s="2110"/>
      <c r="AM48" s="2111"/>
      <c r="AN48" s="2091" t="s">
        <v>6788</v>
      </c>
      <c r="AO48" s="2091"/>
      <c r="AP48" s="2091"/>
      <c r="AQ48" s="2091"/>
      <c r="AR48" s="2091"/>
      <c r="AS48" s="2091"/>
      <c r="AT48" s="2091"/>
      <c r="AU48" s="2091"/>
      <c r="AV48" s="2091"/>
      <c r="AW48" s="2091"/>
      <c r="AX48" s="2091"/>
      <c r="AY48" s="2091"/>
      <c r="AZ48" s="2091"/>
      <c r="BA48" s="2091"/>
      <c r="BB48" s="2091"/>
    </row>
    <row r="49" spans="1:54">
      <c r="A49" s="2109"/>
      <c r="B49" s="2110"/>
      <c r="C49" s="2110"/>
      <c r="D49" s="2111"/>
      <c r="E49" s="2109">
        <v>20</v>
      </c>
      <c r="F49" s="2110"/>
      <c r="G49" s="2111"/>
      <c r="H49" s="2109"/>
      <c r="I49" s="2110"/>
      <c r="J49" s="2110"/>
      <c r="K49" s="2111"/>
      <c r="L49" s="2109"/>
      <c r="M49" s="2110"/>
      <c r="N49" s="2110"/>
      <c r="O49" s="2111"/>
      <c r="P49" s="2109"/>
      <c r="Q49" s="2110"/>
      <c r="R49" s="2110"/>
      <c r="S49" s="2111"/>
      <c r="T49" s="2109"/>
      <c r="U49" s="2110"/>
      <c r="V49" s="2110"/>
      <c r="W49" s="2111"/>
      <c r="X49" s="2109"/>
      <c r="Y49" s="2110"/>
      <c r="Z49" s="2110"/>
      <c r="AA49" s="2111"/>
      <c r="AB49" s="2109"/>
      <c r="AC49" s="2110"/>
      <c r="AD49" s="2110"/>
      <c r="AE49" s="2111"/>
      <c r="AF49" s="2109"/>
      <c r="AG49" s="2110"/>
      <c r="AH49" s="2110"/>
      <c r="AI49" s="2111"/>
      <c r="AJ49" s="2109"/>
      <c r="AK49" s="2110"/>
      <c r="AL49" s="2110"/>
      <c r="AM49" s="2111"/>
      <c r="AN49" s="2091" t="s">
        <v>6789</v>
      </c>
      <c r="AO49" s="2091"/>
      <c r="AP49" s="2091"/>
      <c r="AQ49" s="2091"/>
      <c r="AR49" s="2091"/>
      <c r="AS49" s="2091"/>
      <c r="AT49" s="2091"/>
      <c r="AU49" s="2091"/>
      <c r="AV49" s="2091"/>
      <c r="AW49" s="2091"/>
      <c r="AX49" s="2091"/>
      <c r="AY49" s="2091"/>
      <c r="AZ49" s="2091"/>
      <c r="BA49" s="2091"/>
      <c r="BB49" s="2091"/>
    </row>
    <row r="50" spans="1:54">
      <c r="A50" s="2109"/>
      <c r="B50" s="2110"/>
      <c r="C50" s="2110"/>
      <c r="D50" s="2111"/>
      <c r="E50" s="2109" t="s">
        <v>6789</v>
      </c>
      <c r="F50" s="2110"/>
      <c r="G50" s="2111"/>
      <c r="H50" s="2109"/>
      <c r="I50" s="2110"/>
      <c r="J50" s="2110"/>
      <c r="K50" s="2111"/>
      <c r="L50" s="2109"/>
      <c r="M50" s="2110"/>
      <c r="N50" s="2110"/>
      <c r="O50" s="2111"/>
      <c r="P50" s="2109"/>
      <c r="Q50" s="2110"/>
      <c r="R50" s="2110"/>
      <c r="S50" s="2111"/>
      <c r="T50" s="2109"/>
      <c r="U50" s="2110"/>
      <c r="V50" s="2110"/>
      <c r="W50" s="2111"/>
      <c r="X50" s="2109"/>
      <c r="Y50" s="2110"/>
      <c r="Z50" s="2110"/>
      <c r="AA50" s="2111"/>
      <c r="AB50" s="2109"/>
      <c r="AC50" s="2110"/>
      <c r="AD50" s="2110"/>
      <c r="AE50" s="2111"/>
      <c r="AF50" s="2109"/>
      <c r="AG50" s="2110"/>
      <c r="AH50" s="2110"/>
      <c r="AI50" s="2111"/>
      <c r="AJ50" s="2109"/>
      <c r="AK50" s="2110"/>
      <c r="AL50" s="2110"/>
      <c r="AM50" s="2111"/>
      <c r="AN50" s="209"/>
      <c r="AO50" s="209"/>
      <c r="AP50" s="209"/>
      <c r="AQ50" s="209"/>
      <c r="AR50" s="209"/>
      <c r="AS50" s="209"/>
      <c r="AT50" s="209"/>
      <c r="AU50" s="209"/>
      <c r="AV50" s="209"/>
      <c r="AW50" s="209"/>
      <c r="AX50" s="209"/>
      <c r="AY50" s="209"/>
      <c r="AZ50" s="209"/>
      <c r="BA50" s="209"/>
      <c r="BB50" s="482"/>
    </row>
    <row r="51" spans="1:54" ht="13.5" customHeight="1">
      <c r="A51" s="857"/>
      <c r="B51" s="866"/>
      <c r="C51" s="866"/>
      <c r="D51" s="867"/>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9"/>
      <c r="AN51" s="2091" t="s">
        <v>6790</v>
      </c>
      <c r="AO51" s="2091"/>
      <c r="AP51" s="2091"/>
      <c r="AQ51" s="2091"/>
      <c r="AR51" s="2091"/>
      <c r="AS51" s="2091"/>
      <c r="AT51" s="2091"/>
      <c r="AU51" s="2091"/>
      <c r="AV51" s="2091"/>
      <c r="AW51" s="2091"/>
      <c r="AX51" s="2091"/>
      <c r="AY51" s="2091"/>
      <c r="AZ51" s="2091"/>
      <c r="BA51" s="2091"/>
      <c r="BB51" s="2091"/>
    </row>
    <row r="52" spans="1:54">
      <c r="A52" s="859"/>
      <c r="B52" s="2157" t="s">
        <v>6791</v>
      </c>
      <c r="C52" s="1643"/>
      <c r="D52" s="85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82"/>
      <c r="AN52" s="2091">
        <v>2</v>
      </c>
      <c r="AO52" s="2091"/>
      <c r="AP52" s="2091"/>
      <c r="AQ52" s="2091">
        <v>1.1299999999999999</v>
      </c>
      <c r="AR52" s="2091"/>
      <c r="AS52" s="2091"/>
      <c r="AT52" s="2091"/>
      <c r="AU52" s="2091">
        <v>3.27</v>
      </c>
      <c r="AV52" s="2091"/>
      <c r="AW52" s="2091"/>
      <c r="AX52" s="2091"/>
      <c r="AY52" s="2091">
        <v>2.66</v>
      </c>
      <c r="AZ52" s="2091"/>
      <c r="BA52" s="2091"/>
      <c r="BB52" s="2091"/>
    </row>
    <row r="53" spans="1:54">
      <c r="A53" s="859"/>
      <c r="B53" s="1643"/>
      <c r="C53" s="1643"/>
      <c r="D53" s="858"/>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82"/>
      <c r="AN53" s="2091">
        <v>3</v>
      </c>
      <c r="AO53" s="2091"/>
      <c r="AP53" s="2091"/>
      <c r="AQ53" s="2091">
        <v>1.69</v>
      </c>
      <c r="AR53" s="2091"/>
      <c r="AS53" s="2091"/>
      <c r="AT53" s="2091"/>
      <c r="AU53" s="2091">
        <v>2.57</v>
      </c>
      <c r="AV53" s="2091"/>
      <c r="AW53" s="2091"/>
      <c r="AX53" s="2091"/>
      <c r="AY53" s="2091">
        <v>1.77</v>
      </c>
      <c r="AZ53" s="2091"/>
      <c r="BA53" s="2091"/>
      <c r="BB53" s="2091"/>
    </row>
    <row r="54" spans="1:54">
      <c r="A54" s="859"/>
      <c r="B54" s="1643"/>
      <c r="C54" s="1643"/>
      <c r="D54" s="858"/>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82"/>
      <c r="AN54" s="2091">
        <v>4</v>
      </c>
      <c r="AO54" s="2091"/>
      <c r="AP54" s="2091"/>
      <c r="AQ54" s="2091">
        <v>2.06</v>
      </c>
      <c r="AR54" s="2091"/>
      <c r="AS54" s="2091"/>
      <c r="AT54" s="2091"/>
      <c r="AU54" s="2091">
        <v>2.2799999999999998</v>
      </c>
      <c r="AV54" s="2091"/>
      <c r="AW54" s="2091"/>
      <c r="AX54" s="2091"/>
      <c r="AY54" s="2091">
        <v>1.46</v>
      </c>
      <c r="AZ54" s="2091"/>
      <c r="BA54" s="2091"/>
      <c r="BB54" s="2091"/>
    </row>
    <row r="55" spans="1:54">
      <c r="A55" s="860"/>
      <c r="B55" s="861"/>
      <c r="C55" s="861"/>
      <c r="D55" s="862"/>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6"/>
      <c r="AN55" s="2091">
        <v>5</v>
      </c>
      <c r="AO55" s="2091"/>
      <c r="AP55" s="2091"/>
      <c r="AQ55" s="2091">
        <v>2.23</v>
      </c>
      <c r="AR55" s="2091"/>
      <c r="AS55" s="2091"/>
      <c r="AT55" s="2091"/>
      <c r="AU55" s="2091">
        <v>2.11</v>
      </c>
      <c r="AV55" s="2091"/>
      <c r="AW55" s="2091"/>
      <c r="AX55" s="2091"/>
      <c r="AY55" s="2091">
        <v>1.29</v>
      </c>
      <c r="AZ55" s="2091"/>
      <c r="BA55" s="2091"/>
      <c r="BB55" s="2091"/>
    </row>
    <row r="57" spans="1:54">
      <c r="A57" s="2095" t="s">
        <v>6811</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657"/>
      <c r="AS57" s="1657"/>
      <c r="AT57" s="1657"/>
      <c r="AU57" s="1657"/>
      <c r="AV57" s="1657"/>
      <c r="AW57" s="1657"/>
      <c r="AX57" s="1657"/>
      <c r="AY57" s="1657"/>
      <c r="AZ57" s="1657"/>
      <c r="BA57" s="1657"/>
      <c r="BB57" s="1657"/>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31750</xdr:colOff>
                <xdr:row>49</xdr:row>
                <xdr:rowOff>146050</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69850</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12700</xdr:colOff>
                <xdr:row>3</xdr:row>
                <xdr:rowOff>0</xdr:rowOff>
              </from>
              <to>
                <xdr:col>20</xdr:col>
                <xdr:colOff>69850</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12700</xdr:colOff>
                <xdr:row>3</xdr:row>
                <xdr:rowOff>12700</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50800</xdr:colOff>
                <xdr:row>25</xdr:row>
                <xdr:rowOff>19050</xdr:rowOff>
              </from>
              <to>
                <xdr:col>9</xdr:col>
                <xdr:colOff>50800</xdr:colOff>
                <xdr:row>25</xdr:row>
                <xdr:rowOff>165100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12700</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69850</xdr:colOff>
                <xdr:row>25</xdr:row>
                <xdr:rowOff>165100</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69850</xdr:colOff>
                <xdr:row>25</xdr:row>
                <xdr:rowOff>0</xdr:rowOff>
              </from>
              <to>
                <xdr:col>21</xdr:col>
                <xdr:colOff>88900</xdr:colOff>
                <xdr:row>26</xdr:row>
                <xdr:rowOff>12700</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50800</xdr:colOff>
                <xdr:row>25</xdr:row>
                <xdr:rowOff>12700</xdr:rowOff>
              </from>
              <to>
                <xdr:col>29</xdr:col>
                <xdr:colOff>107950</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31750</xdr:colOff>
                <xdr:row>25</xdr:row>
                <xdr:rowOff>0</xdr:rowOff>
              </from>
              <to>
                <xdr:col>33</xdr:col>
                <xdr:colOff>107950</xdr:colOff>
                <xdr:row>26</xdr:row>
                <xdr:rowOff>12700</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12700</xdr:colOff>
                <xdr:row>26</xdr:row>
                <xdr:rowOff>12700</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12700</xdr:colOff>
                <xdr:row>49</xdr:row>
                <xdr:rowOff>146050</xdr:rowOff>
              </from>
              <to>
                <xdr:col>52</xdr:col>
                <xdr:colOff>88900</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dimension ref="A1:BY44"/>
  <sheetViews>
    <sheetView view="pageBreakPreview" zoomScale="85" zoomScaleNormal="100" zoomScaleSheetLayoutView="85" workbookViewId="0">
      <selection activeCell="C4" sqref="C4:BT4"/>
    </sheetView>
  </sheetViews>
  <sheetFormatPr defaultRowHeight="13"/>
  <cols>
    <col min="1" max="2" width="2.26953125" style="199" customWidth="1"/>
    <col min="3" max="71" width="1.90625" style="199" customWidth="1"/>
    <col min="72" max="72" width="1.6328125" style="199" customWidth="1"/>
    <col min="73" max="256" width="9" style="199"/>
    <col min="257" max="258" width="2.26953125" style="199" customWidth="1"/>
    <col min="259" max="327" width="1.90625" style="199" customWidth="1"/>
    <col min="328" max="328" width="1.6328125" style="199" customWidth="1"/>
    <col min="329" max="512" width="9" style="199"/>
    <col min="513" max="514" width="2.26953125" style="199" customWidth="1"/>
    <col min="515" max="583" width="1.90625" style="199" customWidth="1"/>
    <col min="584" max="584" width="1.6328125" style="199" customWidth="1"/>
    <col min="585" max="768" width="9" style="199"/>
    <col min="769" max="770" width="2.26953125" style="199" customWidth="1"/>
    <col min="771" max="839" width="1.90625" style="199" customWidth="1"/>
    <col min="840" max="840" width="1.6328125" style="199" customWidth="1"/>
    <col min="841" max="1024" width="9" style="199"/>
    <col min="1025" max="1026" width="2.26953125" style="199" customWidth="1"/>
    <col min="1027" max="1095" width="1.90625" style="199" customWidth="1"/>
    <col min="1096" max="1096" width="1.6328125" style="199" customWidth="1"/>
    <col min="1097" max="1280" width="9" style="199"/>
    <col min="1281" max="1282" width="2.26953125" style="199" customWidth="1"/>
    <col min="1283" max="1351" width="1.90625" style="199" customWidth="1"/>
    <col min="1352" max="1352" width="1.6328125" style="199" customWidth="1"/>
    <col min="1353" max="1536" width="9" style="199"/>
    <col min="1537" max="1538" width="2.26953125" style="199" customWidth="1"/>
    <col min="1539" max="1607" width="1.90625" style="199" customWidth="1"/>
    <col min="1608" max="1608" width="1.6328125" style="199" customWidth="1"/>
    <col min="1609" max="1792" width="9" style="199"/>
    <col min="1793" max="1794" width="2.26953125" style="199" customWidth="1"/>
    <col min="1795" max="1863" width="1.90625" style="199" customWidth="1"/>
    <col min="1864" max="1864" width="1.6328125" style="199" customWidth="1"/>
    <col min="1865" max="2048" width="9" style="199"/>
    <col min="2049" max="2050" width="2.26953125" style="199" customWidth="1"/>
    <col min="2051" max="2119" width="1.90625" style="199" customWidth="1"/>
    <col min="2120" max="2120" width="1.6328125" style="199" customWidth="1"/>
    <col min="2121" max="2304" width="9" style="199"/>
    <col min="2305" max="2306" width="2.26953125" style="199" customWidth="1"/>
    <col min="2307" max="2375" width="1.90625" style="199" customWidth="1"/>
    <col min="2376" max="2376" width="1.6328125" style="199" customWidth="1"/>
    <col min="2377" max="2560" width="9" style="199"/>
    <col min="2561" max="2562" width="2.26953125" style="199" customWidth="1"/>
    <col min="2563" max="2631" width="1.90625" style="199" customWidth="1"/>
    <col min="2632" max="2632" width="1.6328125" style="199" customWidth="1"/>
    <col min="2633" max="2816" width="9" style="199"/>
    <col min="2817" max="2818" width="2.26953125" style="199" customWidth="1"/>
    <col min="2819" max="2887" width="1.90625" style="199" customWidth="1"/>
    <col min="2888" max="2888" width="1.6328125" style="199" customWidth="1"/>
    <col min="2889" max="3072" width="9" style="199"/>
    <col min="3073" max="3074" width="2.26953125" style="199" customWidth="1"/>
    <col min="3075" max="3143" width="1.90625" style="199" customWidth="1"/>
    <col min="3144" max="3144" width="1.6328125" style="199" customWidth="1"/>
    <col min="3145" max="3328" width="9" style="199"/>
    <col min="3329" max="3330" width="2.26953125" style="199" customWidth="1"/>
    <col min="3331" max="3399" width="1.90625" style="199" customWidth="1"/>
    <col min="3400" max="3400" width="1.6328125" style="199" customWidth="1"/>
    <col min="3401" max="3584" width="9" style="199"/>
    <col min="3585" max="3586" width="2.26953125" style="199" customWidth="1"/>
    <col min="3587" max="3655" width="1.90625" style="199" customWidth="1"/>
    <col min="3656" max="3656" width="1.6328125" style="199" customWidth="1"/>
    <col min="3657" max="3840" width="9" style="199"/>
    <col min="3841" max="3842" width="2.26953125" style="199" customWidth="1"/>
    <col min="3843" max="3911" width="1.90625" style="199" customWidth="1"/>
    <col min="3912" max="3912" width="1.6328125" style="199" customWidth="1"/>
    <col min="3913" max="4096" width="9" style="199"/>
    <col min="4097" max="4098" width="2.26953125" style="199" customWidth="1"/>
    <col min="4099" max="4167" width="1.90625" style="199" customWidth="1"/>
    <col min="4168" max="4168" width="1.6328125" style="199" customWidth="1"/>
    <col min="4169" max="4352" width="9" style="199"/>
    <col min="4353" max="4354" width="2.26953125" style="199" customWidth="1"/>
    <col min="4355" max="4423" width="1.90625" style="199" customWidth="1"/>
    <col min="4424" max="4424" width="1.6328125" style="199" customWidth="1"/>
    <col min="4425" max="4608" width="9" style="199"/>
    <col min="4609" max="4610" width="2.26953125" style="199" customWidth="1"/>
    <col min="4611" max="4679" width="1.90625" style="199" customWidth="1"/>
    <col min="4680" max="4680" width="1.6328125" style="199" customWidth="1"/>
    <col min="4681" max="4864" width="9" style="199"/>
    <col min="4865" max="4866" width="2.26953125" style="199" customWidth="1"/>
    <col min="4867" max="4935" width="1.90625" style="199" customWidth="1"/>
    <col min="4936" max="4936" width="1.6328125" style="199" customWidth="1"/>
    <col min="4937" max="5120" width="9" style="199"/>
    <col min="5121" max="5122" width="2.26953125" style="199" customWidth="1"/>
    <col min="5123" max="5191" width="1.90625" style="199" customWidth="1"/>
    <col min="5192" max="5192" width="1.6328125" style="199" customWidth="1"/>
    <col min="5193" max="5376" width="9" style="199"/>
    <col min="5377" max="5378" width="2.26953125" style="199" customWidth="1"/>
    <col min="5379" max="5447" width="1.90625" style="199" customWidth="1"/>
    <col min="5448" max="5448" width="1.6328125" style="199" customWidth="1"/>
    <col min="5449" max="5632" width="9" style="199"/>
    <col min="5633" max="5634" width="2.26953125" style="199" customWidth="1"/>
    <col min="5635" max="5703" width="1.90625" style="199" customWidth="1"/>
    <col min="5704" max="5704" width="1.6328125" style="199" customWidth="1"/>
    <col min="5705" max="5888" width="9" style="199"/>
    <col min="5889" max="5890" width="2.26953125" style="199" customWidth="1"/>
    <col min="5891" max="5959" width="1.90625" style="199" customWidth="1"/>
    <col min="5960" max="5960" width="1.6328125" style="199" customWidth="1"/>
    <col min="5961" max="6144" width="9" style="199"/>
    <col min="6145" max="6146" width="2.26953125" style="199" customWidth="1"/>
    <col min="6147" max="6215" width="1.90625" style="199" customWidth="1"/>
    <col min="6216" max="6216" width="1.6328125" style="199" customWidth="1"/>
    <col min="6217" max="6400" width="9" style="199"/>
    <col min="6401" max="6402" width="2.26953125" style="199" customWidth="1"/>
    <col min="6403" max="6471" width="1.90625" style="199" customWidth="1"/>
    <col min="6472" max="6472" width="1.6328125" style="199" customWidth="1"/>
    <col min="6473" max="6656" width="9" style="199"/>
    <col min="6657" max="6658" width="2.26953125" style="199" customWidth="1"/>
    <col min="6659" max="6727" width="1.90625" style="199" customWidth="1"/>
    <col min="6728" max="6728" width="1.6328125" style="199" customWidth="1"/>
    <col min="6729" max="6912" width="9" style="199"/>
    <col min="6913" max="6914" width="2.26953125" style="199" customWidth="1"/>
    <col min="6915" max="6983" width="1.90625" style="199" customWidth="1"/>
    <col min="6984" max="6984" width="1.6328125" style="199" customWidth="1"/>
    <col min="6985" max="7168" width="9" style="199"/>
    <col min="7169" max="7170" width="2.26953125" style="199" customWidth="1"/>
    <col min="7171" max="7239" width="1.90625" style="199" customWidth="1"/>
    <col min="7240" max="7240" width="1.6328125" style="199" customWidth="1"/>
    <col min="7241" max="7424" width="9" style="199"/>
    <col min="7425" max="7426" width="2.26953125" style="199" customWidth="1"/>
    <col min="7427" max="7495" width="1.90625" style="199" customWidth="1"/>
    <col min="7496" max="7496" width="1.6328125" style="199" customWidth="1"/>
    <col min="7497" max="7680" width="9" style="199"/>
    <col min="7681" max="7682" width="2.26953125" style="199" customWidth="1"/>
    <col min="7683" max="7751" width="1.90625" style="199" customWidth="1"/>
    <col min="7752" max="7752" width="1.6328125" style="199" customWidth="1"/>
    <col min="7753" max="7936" width="9" style="199"/>
    <col min="7937" max="7938" width="2.26953125" style="199" customWidth="1"/>
    <col min="7939" max="8007" width="1.90625" style="199" customWidth="1"/>
    <col min="8008" max="8008" width="1.6328125" style="199" customWidth="1"/>
    <col min="8009" max="8192" width="9" style="199"/>
    <col min="8193" max="8194" width="2.26953125" style="199" customWidth="1"/>
    <col min="8195" max="8263" width="1.90625" style="199" customWidth="1"/>
    <col min="8264" max="8264" width="1.6328125" style="199" customWidth="1"/>
    <col min="8265" max="8448" width="9" style="199"/>
    <col min="8449" max="8450" width="2.26953125" style="199" customWidth="1"/>
    <col min="8451" max="8519" width="1.90625" style="199" customWidth="1"/>
    <col min="8520" max="8520" width="1.6328125" style="199" customWidth="1"/>
    <col min="8521" max="8704" width="9" style="199"/>
    <col min="8705" max="8706" width="2.26953125" style="199" customWidth="1"/>
    <col min="8707" max="8775" width="1.90625" style="199" customWidth="1"/>
    <col min="8776" max="8776" width="1.6328125" style="199" customWidth="1"/>
    <col min="8777" max="8960" width="9" style="199"/>
    <col min="8961" max="8962" width="2.26953125" style="199" customWidth="1"/>
    <col min="8963" max="9031" width="1.90625" style="199" customWidth="1"/>
    <col min="9032" max="9032" width="1.6328125" style="199" customWidth="1"/>
    <col min="9033" max="9216" width="9" style="199"/>
    <col min="9217" max="9218" width="2.26953125" style="199" customWidth="1"/>
    <col min="9219" max="9287" width="1.90625" style="199" customWidth="1"/>
    <col min="9288" max="9288" width="1.6328125" style="199" customWidth="1"/>
    <col min="9289" max="9472" width="9" style="199"/>
    <col min="9473" max="9474" width="2.26953125" style="199" customWidth="1"/>
    <col min="9475" max="9543" width="1.90625" style="199" customWidth="1"/>
    <col min="9544" max="9544" width="1.6328125" style="199" customWidth="1"/>
    <col min="9545" max="9728" width="9" style="199"/>
    <col min="9729" max="9730" width="2.26953125" style="199" customWidth="1"/>
    <col min="9731" max="9799" width="1.90625" style="199" customWidth="1"/>
    <col min="9800" max="9800" width="1.6328125" style="199" customWidth="1"/>
    <col min="9801" max="9984" width="9" style="199"/>
    <col min="9985" max="9986" width="2.26953125" style="199" customWidth="1"/>
    <col min="9987" max="10055" width="1.90625" style="199" customWidth="1"/>
    <col min="10056" max="10056" width="1.6328125" style="199" customWidth="1"/>
    <col min="10057" max="10240" width="9" style="199"/>
    <col min="10241" max="10242" width="2.26953125" style="199" customWidth="1"/>
    <col min="10243" max="10311" width="1.90625" style="199" customWidth="1"/>
    <col min="10312" max="10312" width="1.6328125" style="199" customWidth="1"/>
    <col min="10313" max="10496" width="9" style="199"/>
    <col min="10497" max="10498" width="2.26953125" style="199" customWidth="1"/>
    <col min="10499" max="10567" width="1.90625" style="199" customWidth="1"/>
    <col min="10568" max="10568" width="1.6328125" style="199" customWidth="1"/>
    <col min="10569" max="10752" width="9" style="199"/>
    <col min="10753" max="10754" width="2.26953125" style="199" customWidth="1"/>
    <col min="10755" max="10823" width="1.90625" style="199" customWidth="1"/>
    <col min="10824" max="10824" width="1.6328125" style="199" customWidth="1"/>
    <col min="10825" max="11008" width="9" style="199"/>
    <col min="11009" max="11010" width="2.26953125" style="199" customWidth="1"/>
    <col min="11011" max="11079" width="1.90625" style="199" customWidth="1"/>
    <col min="11080" max="11080" width="1.6328125" style="199" customWidth="1"/>
    <col min="11081" max="11264" width="9" style="199"/>
    <col min="11265" max="11266" width="2.26953125" style="199" customWidth="1"/>
    <col min="11267" max="11335" width="1.90625" style="199" customWidth="1"/>
    <col min="11336" max="11336" width="1.6328125" style="199" customWidth="1"/>
    <col min="11337" max="11520" width="9" style="199"/>
    <col min="11521" max="11522" width="2.26953125" style="199" customWidth="1"/>
    <col min="11523" max="11591" width="1.90625" style="199" customWidth="1"/>
    <col min="11592" max="11592" width="1.6328125" style="199" customWidth="1"/>
    <col min="11593" max="11776" width="9" style="199"/>
    <col min="11777" max="11778" width="2.26953125" style="199" customWidth="1"/>
    <col min="11779" max="11847" width="1.90625" style="199" customWidth="1"/>
    <col min="11848" max="11848" width="1.6328125" style="199" customWidth="1"/>
    <col min="11849" max="12032" width="9" style="199"/>
    <col min="12033" max="12034" width="2.26953125" style="199" customWidth="1"/>
    <col min="12035" max="12103" width="1.90625" style="199" customWidth="1"/>
    <col min="12104" max="12104" width="1.6328125" style="199" customWidth="1"/>
    <col min="12105" max="12288" width="9" style="199"/>
    <col min="12289" max="12290" width="2.26953125" style="199" customWidth="1"/>
    <col min="12291" max="12359" width="1.90625" style="199" customWidth="1"/>
    <col min="12360" max="12360" width="1.6328125" style="199" customWidth="1"/>
    <col min="12361" max="12544" width="9" style="199"/>
    <col min="12545" max="12546" width="2.26953125" style="199" customWidth="1"/>
    <col min="12547" max="12615" width="1.90625" style="199" customWidth="1"/>
    <col min="12616" max="12616" width="1.6328125" style="199" customWidth="1"/>
    <col min="12617" max="12800" width="9" style="199"/>
    <col min="12801" max="12802" width="2.26953125" style="199" customWidth="1"/>
    <col min="12803" max="12871" width="1.90625" style="199" customWidth="1"/>
    <col min="12872" max="12872" width="1.6328125" style="199" customWidth="1"/>
    <col min="12873" max="13056" width="9" style="199"/>
    <col min="13057" max="13058" width="2.26953125" style="199" customWidth="1"/>
    <col min="13059" max="13127" width="1.90625" style="199" customWidth="1"/>
    <col min="13128" max="13128" width="1.6328125" style="199" customWidth="1"/>
    <col min="13129" max="13312" width="9" style="199"/>
    <col min="13313" max="13314" width="2.26953125" style="199" customWidth="1"/>
    <col min="13315" max="13383" width="1.90625" style="199" customWidth="1"/>
    <col min="13384" max="13384" width="1.6328125" style="199" customWidth="1"/>
    <col min="13385" max="13568" width="9" style="199"/>
    <col min="13569" max="13570" width="2.26953125" style="199" customWidth="1"/>
    <col min="13571" max="13639" width="1.90625" style="199" customWidth="1"/>
    <col min="13640" max="13640" width="1.6328125" style="199" customWidth="1"/>
    <col min="13641" max="13824" width="9" style="199"/>
    <col min="13825" max="13826" width="2.26953125" style="199" customWidth="1"/>
    <col min="13827" max="13895" width="1.90625" style="199" customWidth="1"/>
    <col min="13896" max="13896" width="1.6328125" style="199" customWidth="1"/>
    <col min="13897" max="14080" width="9" style="199"/>
    <col min="14081" max="14082" width="2.26953125" style="199" customWidth="1"/>
    <col min="14083" max="14151" width="1.90625" style="199" customWidth="1"/>
    <col min="14152" max="14152" width="1.6328125" style="199" customWidth="1"/>
    <col min="14153" max="14336" width="9" style="199"/>
    <col min="14337" max="14338" width="2.26953125" style="199" customWidth="1"/>
    <col min="14339" max="14407" width="1.90625" style="199" customWidth="1"/>
    <col min="14408" max="14408" width="1.6328125" style="199" customWidth="1"/>
    <col min="14409" max="14592" width="9" style="199"/>
    <col min="14593" max="14594" width="2.26953125" style="199" customWidth="1"/>
    <col min="14595" max="14663" width="1.90625" style="199" customWidth="1"/>
    <col min="14664" max="14664" width="1.6328125" style="199" customWidth="1"/>
    <col min="14665" max="14848" width="9" style="199"/>
    <col min="14849" max="14850" width="2.26953125" style="199" customWidth="1"/>
    <col min="14851" max="14919" width="1.90625" style="199" customWidth="1"/>
    <col min="14920" max="14920" width="1.6328125" style="199" customWidth="1"/>
    <col min="14921" max="15104" width="9" style="199"/>
    <col min="15105" max="15106" width="2.26953125" style="199" customWidth="1"/>
    <col min="15107" max="15175" width="1.90625" style="199" customWidth="1"/>
    <col min="15176" max="15176" width="1.6328125" style="199" customWidth="1"/>
    <col min="15177" max="15360" width="9" style="199"/>
    <col min="15361" max="15362" width="2.26953125" style="199" customWidth="1"/>
    <col min="15363" max="15431" width="1.90625" style="199" customWidth="1"/>
    <col min="15432" max="15432" width="1.6328125" style="199" customWidth="1"/>
    <col min="15433" max="15616" width="9" style="199"/>
    <col min="15617" max="15618" width="2.26953125" style="199" customWidth="1"/>
    <col min="15619" max="15687" width="1.90625" style="199" customWidth="1"/>
    <col min="15688" max="15688" width="1.6328125" style="199" customWidth="1"/>
    <col min="15689" max="15872" width="9" style="199"/>
    <col min="15873" max="15874" width="2.26953125" style="199" customWidth="1"/>
    <col min="15875" max="15943" width="1.90625" style="199" customWidth="1"/>
    <col min="15944" max="15944" width="1.6328125" style="199" customWidth="1"/>
    <col min="15945" max="16128" width="9" style="199"/>
    <col min="16129" max="16130" width="2.26953125" style="199" customWidth="1"/>
    <col min="16131" max="16199" width="1.90625" style="199" customWidth="1"/>
    <col min="16200" max="16200" width="1.6328125" style="199" customWidth="1"/>
    <col min="16201" max="16384" width="9" style="199"/>
  </cols>
  <sheetData>
    <row r="1" spans="1:77" ht="13.5" customHeight="1">
      <c r="A1" s="2112" t="s">
        <v>6812</v>
      </c>
      <c r="C1" s="199" t="s">
        <v>6813</v>
      </c>
      <c r="U1" s="209"/>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209"/>
      <c r="BY1" s="209"/>
    </row>
    <row r="2" spans="1:77">
      <c r="A2" s="2113"/>
    </row>
    <row r="3" spans="1:77">
      <c r="A3" s="2113"/>
      <c r="C3" s="477"/>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9"/>
    </row>
    <row r="4" spans="1:77" ht="21">
      <c r="A4" s="2113"/>
      <c r="C4" s="2088" t="s">
        <v>6814</v>
      </c>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89"/>
      <c r="AY4" s="2089"/>
      <c r="AZ4" s="2089"/>
      <c r="BA4" s="2089"/>
      <c r="BB4" s="2089"/>
      <c r="BC4" s="2089"/>
      <c r="BD4" s="2089"/>
      <c r="BE4" s="2089"/>
      <c r="BF4" s="2089"/>
      <c r="BG4" s="2089"/>
      <c r="BH4" s="2089"/>
      <c r="BI4" s="2089"/>
      <c r="BJ4" s="2089"/>
      <c r="BK4" s="2089"/>
      <c r="BL4" s="2089"/>
      <c r="BM4" s="2089"/>
      <c r="BN4" s="2089"/>
      <c r="BO4" s="2089"/>
      <c r="BP4" s="2089"/>
      <c r="BQ4" s="2089"/>
      <c r="BR4" s="2089"/>
      <c r="BS4" s="2089"/>
      <c r="BT4" s="2090"/>
    </row>
    <row r="5" spans="1:77">
      <c r="A5" s="2113"/>
      <c r="C5" s="48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82"/>
    </row>
    <row r="6" spans="1:77">
      <c r="A6" s="2113"/>
      <c r="C6" s="480"/>
      <c r="D6" s="209"/>
      <c r="E6" s="1659" t="s">
        <v>6796</v>
      </c>
      <c r="F6" s="1659"/>
      <c r="G6" s="1659"/>
      <c r="H6" s="1659"/>
      <c r="I6" s="1659"/>
      <c r="J6" s="1659"/>
      <c r="K6" s="1659"/>
      <c r="L6" s="1659"/>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9"/>
      <c r="AK6" s="209"/>
      <c r="AL6" s="209"/>
      <c r="AM6" s="856"/>
      <c r="AN6" s="209"/>
      <c r="AO6" s="2087" t="s">
        <v>6765</v>
      </c>
      <c r="AP6" s="2087"/>
      <c r="AQ6" s="2087"/>
      <c r="AR6" s="2087"/>
      <c r="AS6" s="2087"/>
      <c r="AT6" s="2087"/>
      <c r="AU6" s="2087"/>
      <c r="AV6" s="2087"/>
      <c r="AW6" s="2086"/>
      <c r="AX6" s="2086"/>
      <c r="AY6" s="2086"/>
      <c r="AZ6" s="2086"/>
      <c r="BA6" s="2086"/>
      <c r="BB6" s="2086"/>
      <c r="BC6" s="2086"/>
      <c r="BD6" s="2086"/>
      <c r="BE6" s="2086"/>
      <c r="BF6" s="2086"/>
      <c r="BG6" s="2086"/>
      <c r="BH6" s="2086"/>
      <c r="BI6" s="2086"/>
      <c r="BJ6" s="2086"/>
      <c r="BK6" s="2086"/>
      <c r="BL6" s="2086"/>
      <c r="BM6" s="2086"/>
      <c r="BN6" s="2086"/>
      <c r="BO6" s="2086"/>
      <c r="BP6" s="2086"/>
      <c r="BQ6" s="2086"/>
      <c r="BR6" s="2086"/>
      <c r="BS6" s="487"/>
      <c r="BT6" s="482"/>
    </row>
    <row r="7" spans="1:77">
      <c r="A7" s="2113"/>
      <c r="C7" s="48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82"/>
    </row>
    <row r="8" spans="1:77">
      <c r="A8" s="2113"/>
      <c r="C8" s="2160" t="s">
        <v>6766</v>
      </c>
      <c r="D8" s="2161"/>
      <c r="E8" s="2161"/>
      <c r="F8" s="2161"/>
      <c r="G8" s="2161"/>
      <c r="H8" s="2161"/>
      <c r="I8" s="2161"/>
      <c r="J8" s="2162"/>
      <c r="K8" s="1638"/>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9"/>
      <c r="AL8" s="2163" t="s">
        <v>6797</v>
      </c>
      <c r="AM8" s="2164"/>
      <c r="AN8" s="2164"/>
      <c r="AO8" s="2165"/>
      <c r="AP8" s="2166" t="s">
        <v>6768</v>
      </c>
      <c r="AQ8" s="2166"/>
      <c r="AR8" s="2158"/>
      <c r="AS8" s="2158"/>
      <c r="AT8" s="2158"/>
      <c r="AU8" s="2158"/>
      <c r="AV8" s="2158"/>
      <c r="AW8" s="2158"/>
      <c r="AX8" s="2158"/>
      <c r="AY8" s="2158"/>
      <c r="AZ8" s="2158"/>
      <c r="BA8" s="2158"/>
      <c r="BB8" s="2158"/>
      <c r="BC8" s="2158"/>
      <c r="BD8" s="2158"/>
      <c r="BE8" s="2158"/>
      <c r="BF8" s="2158"/>
      <c r="BG8" s="2158"/>
      <c r="BH8" s="2158"/>
      <c r="BI8" s="2158"/>
      <c r="BJ8" s="2158"/>
      <c r="BK8" s="2158"/>
      <c r="BL8" s="2158"/>
      <c r="BM8" s="2158"/>
      <c r="BN8" s="2158"/>
      <c r="BO8" s="2158"/>
      <c r="BP8" s="2158"/>
      <c r="BQ8" s="2158"/>
      <c r="BR8" s="2158"/>
      <c r="BS8" s="2158"/>
      <c r="BT8" s="2159"/>
    </row>
    <row r="9" spans="1:77">
      <c r="A9" s="2113"/>
      <c r="C9" s="2160" t="s">
        <v>6769</v>
      </c>
      <c r="D9" s="2161"/>
      <c r="E9" s="2161"/>
      <c r="F9" s="2161"/>
      <c r="G9" s="2161"/>
      <c r="H9" s="2161"/>
      <c r="I9" s="2161"/>
      <c r="J9" s="2162"/>
      <c r="K9" s="1638"/>
      <c r="L9" s="1631"/>
      <c r="M9" s="1631"/>
      <c r="N9" s="1631"/>
      <c r="O9" s="1631"/>
      <c r="P9" s="1631"/>
      <c r="Q9" s="1631"/>
      <c r="R9" s="1631"/>
      <c r="S9" s="1631"/>
      <c r="T9" s="1631"/>
      <c r="U9" s="1631"/>
      <c r="V9" s="1631"/>
      <c r="W9" s="1631"/>
      <c r="X9" s="1631"/>
      <c r="Y9" s="1631"/>
      <c r="Z9" s="1631"/>
      <c r="AA9" s="1631"/>
      <c r="AB9" s="1631"/>
      <c r="AC9" s="1631"/>
      <c r="AD9" s="1631"/>
      <c r="AE9" s="1631"/>
      <c r="AF9" s="1631"/>
      <c r="AG9" s="1631"/>
      <c r="AH9" s="1631"/>
      <c r="AI9" s="1631"/>
      <c r="AJ9" s="1631"/>
      <c r="AK9" s="1639"/>
      <c r="AL9" s="2167" t="s">
        <v>6798</v>
      </c>
      <c r="AM9" s="2168"/>
      <c r="AN9" s="2168"/>
      <c r="AO9" s="2169"/>
      <c r="AP9" s="2166" t="s">
        <v>6770</v>
      </c>
      <c r="AQ9" s="2166"/>
      <c r="AR9" s="2158"/>
      <c r="AS9" s="2158"/>
      <c r="AT9" s="2158"/>
      <c r="AU9" s="2158"/>
      <c r="AV9" s="2158"/>
      <c r="AW9" s="2158"/>
      <c r="AX9" s="2158"/>
      <c r="AY9" s="2158"/>
      <c r="AZ9" s="2158"/>
      <c r="BA9" s="2158"/>
      <c r="BB9" s="2158"/>
      <c r="BC9" s="2158"/>
      <c r="BD9" s="2158"/>
      <c r="BE9" s="2158"/>
      <c r="BF9" s="2158"/>
      <c r="BG9" s="2158"/>
      <c r="BH9" s="2158"/>
      <c r="BI9" s="2158"/>
      <c r="BJ9" s="2158"/>
      <c r="BK9" s="2158"/>
      <c r="BL9" s="2158"/>
      <c r="BM9" s="2158"/>
      <c r="BN9" s="2158"/>
      <c r="BO9" s="2158"/>
      <c r="BP9" s="2158"/>
      <c r="BQ9" s="2158"/>
      <c r="BR9" s="2158"/>
      <c r="BS9" s="2158"/>
      <c r="BT9" s="2159"/>
    </row>
    <row r="10" spans="1:77">
      <c r="A10" s="2113"/>
      <c r="C10" s="2160" t="s">
        <v>6799</v>
      </c>
      <c r="D10" s="2161"/>
      <c r="E10" s="2161"/>
      <c r="F10" s="2161"/>
      <c r="G10" s="2161"/>
      <c r="H10" s="2161"/>
      <c r="I10" s="2161"/>
      <c r="J10" s="2162"/>
      <c r="K10" s="1638"/>
      <c r="L10" s="1631"/>
      <c r="M10" s="1631"/>
      <c r="N10" s="1631"/>
      <c r="O10" s="1631"/>
      <c r="P10" s="1631"/>
      <c r="Q10" s="1631"/>
      <c r="R10" s="1631"/>
      <c r="S10" s="1631"/>
      <c r="T10" s="1631"/>
      <c r="U10" s="1631"/>
      <c r="V10" s="1631"/>
      <c r="W10" s="1631"/>
      <c r="X10" s="1631"/>
      <c r="Y10" s="1631"/>
      <c r="Z10" s="1631"/>
      <c r="AA10" s="1631"/>
      <c r="AB10" s="1631"/>
      <c r="AC10" s="1631"/>
      <c r="AD10" s="1631"/>
      <c r="AE10" s="1631"/>
      <c r="AF10" s="1631"/>
      <c r="AG10" s="1631"/>
      <c r="AH10" s="1631"/>
      <c r="AI10" s="1631"/>
      <c r="AJ10" s="1631"/>
      <c r="AK10" s="1639"/>
      <c r="AL10" s="2160" t="s">
        <v>6800</v>
      </c>
      <c r="AM10" s="2161"/>
      <c r="AN10" s="2161"/>
      <c r="AO10" s="2161"/>
      <c r="AP10" s="2161"/>
      <c r="AQ10" s="2161"/>
      <c r="AR10" s="2161"/>
      <c r="AS10" s="2162"/>
      <c r="AT10" s="1638"/>
      <c r="AU10" s="1631"/>
      <c r="AV10" s="1631"/>
      <c r="AW10" s="1631"/>
      <c r="AX10" s="1631"/>
      <c r="AY10" s="1631"/>
      <c r="AZ10" s="1631"/>
      <c r="BA10" s="1631"/>
      <c r="BB10" s="1631"/>
      <c r="BC10" s="1631"/>
      <c r="BD10" s="1631"/>
      <c r="BE10" s="1631"/>
      <c r="BF10" s="1631"/>
      <c r="BG10" s="1631"/>
      <c r="BH10" s="1631"/>
      <c r="BI10" s="1631"/>
      <c r="BJ10" s="1631"/>
      <c r="BK10" s="1631"/>
      <c r="BL10" s="1631"/>
      <c r="BM10" s="1631"/>
      <c r="BN10" s="1631"/>
      <c r="BO10" s="1631"/>
      <c r="BP10" s="1631"/>
      <c r="BQ10" s="1631"/>
      <c r="BR10" s="1631"/>
      <c r="BS10" s="1631"/>
      <c r="BT10" s="1639"/>
    </row>
    <row r="11" spans="1:77" ht="13.5" customHeight="1">
      <c r="A11" s="2113"/>
      <c r="C11" s="2163" t="s">
        <v>6773</v>
      </c>
      <c r="D11" s="2164"/>
      <c r="E11" s="2164"/>
      <c r="F11" s="2164"/>
      <c r="G11" s="2165"/>
      <c r="H11" s="2171" t="s">
        <v>6774</v>
      </c>
      <c r="I11" s="2166"/>
      <c r="J11" s="2172"/>
      <c r="K11" s="1638"/>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9"/>
      <c r="AL11" s="2173" t="s">
        <v>6801</v>
      </c>
      <c r="AM11" s="2174"/>
      <c r="AN11" s="2175"/>
      <c r="AO11" s="2166" t="s">
        <v>6776</v>
      </c>
      <c r="AP11" s="2166"/>
      <c r="AQ11" s="2166"/>
      <c r="AR11" s="2166"/>
      <c r="AS11" s="2172"/>
      <c r="AT11" s="1638"/>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9"/>
    </row>
    <row r="12" spans="1:77">
      <c r="A12" s="2113"/>
      <c r="C12" s="2167" t="s">
        <v>6777</v>
      </c>
      <c r="D12" s="2168"/>
      <c r="E12" s="2168"/>
      <c r="F12" s="2168"/>
      <c r="G12" s="2169"/>
      <c r="H12" s="2171" t="s">
        <v>6778</v>
      </c>
      <c r="I12" s="2166"/>
      <c r="J12" s="2172"/>
      <c r="K12" s="1638"/>
      <c r="L12" s="1631"/>
      <c r="M12" s="1631"/>
      <c r="N12" s="1631"/>
      <c r="O12" s="1631"/>
      <c r="P12" s="1631"/>
      <c r="Q12" s="1631"/>
      <c r="R12" s="1631"/>
      <c r="S12" s="1631"/>
      <c r="T12" s="1631"/>
      <c r="U12" s="1631"/>
      <c r="V12" s="1631"/>
      <c r="W12" s="1631"/>
      <c r="X12" s="1631"/>
      <c r="Y12" s="1631"/>
      <c r="Z12" s="1631"/>
      <c r="AA12" s="1631"/>
      <c r="AB12" s="1631"/>
      <c r="AC12" s="1631"/>
      <c r="AD12" s="1631"/>
      <c r="AE12" s="1631"/>
      <c r="AF12" s="1631"/>
      <c r="AG12" s="1631"/>
      <c r="AH12" s="1631"/>
      <c r="AI12" s="1631"/>
      <c r="AJ12" s="1631"/>
      <c r="AK12" s="1639"/>
      <c r="AL12" s="2176"/>
      <c r="AM12" s="2177"/>
      <c r="AN12" s="2178"/>
      <c r="AO12" s="2166" t="s">
        <v>6779</v>
      </c>
      <c r="AP12" s="2166"/>
      <c r="AQ12" s="2166"/>
      <c r="AR12" s="2166"/>
      <c r="AS12" s="2172"/>
      <c r="AT12" s="1638"/>
      <c r="AU12" s="1631"/>
      <c r="AV12" s="1631"/>
      <c r="AW12" s="1631"/>
      <c r="AX12" s="1631"/>
      <c r="AY12" s="1631"/>
      <c r="AZ12" s="1631"/>
      <c r="BA12" s="1631"/>
      <c r="BB12" s="1631"/>
      <c r="BC12" s="1631"/>
      <c r="BD12" s="1631"/>
      <c r="BE12" s="1631"/>
      <c r="BF12" s="1631"/>
      <c r="BG12" s="1631"/>
      <c r="BH12" s="1631"/>
      <c r="BI12" s="1631"/>
      <c r="BJ12" s="1631"/>
      <c r="BK12" s="1631"/>
      <c r="BL12" s="1631"/>
      <c r="BM12" s="1631"/>
      <c r="BN12" s="1631"/>
      <c r="BO12" s="1631"/>
      <c r="BP12" s="1631"/>
      <c r="BQ12" s="1631"/>
      <c r="BR12" s="1631"/>
      <c r="BS12" s="1631"/>
      <c r="BT12" s="1639"/>
    </row>
    <row r="13" spans="1:77">
      <c r="A13" s="2113"/>
      <c r="C13" s="2160" t="s">
        <v>6802</v>
      </c>
      <c r="D13" s="2161"/>
      <c r="E13" s="2161"/>
      <c r="F13" s="2161"/>
      <c r="G13" s="2161"/>
      <c r="H13" s="2161"/>
      <c r="I13" s="2161"/>
      <c r="J13" s="2162"/>
      <c r="K13" s="1638"/>
      <c r="L13" s="1631"/>
      <c r="M13" s="1631"/>
      <c r="N13" s="1631"/>
      <c r="O13" s="1631"/>
      <c r="P13" s="1631"/>
      <c r="Q13" s="1631"/>
      <c r="R13" s="1631"/>
      <c r="S13" s="1631"/>
      <c r="T13" s="1631"/>
      <c r="U13" s="1631"/>
      <c r="V13" s="1631"/>
      <c r="W13" s="1631"/>
      <c r="X13" s="1631"/>
      <c r="Y13" s="1631"/>
      <c r="Z13" s="1631"/>
      <c r="AA13" s="1631"/>
      <c r="AB13" s="1631"/>
      <c r="AC13" s="1631"/>
      <c r="AD13" s="1631"/>
      <c r="AE13" s="1631"/>
      <c r="AF13" s="1631"/>
      <c r="AG13" s="1631"/>
      <c r="AH13" s="1631"/>
      <c r="AI13" s="1631"/>
      <c r="AJ13" s="1631"/>
      <c r="AK13" s="1639"/>
      <c r="AL13" s="2160" t="s">
        <v>6803</v>
      </c>
      <c r="AM13" s="2161"/>
      <c r="AN13" s="2161"/>
      <c r="AO13" s="2161"/>
      <c r="AP13" s="2161"/>
      <c r="AQ13" s="2161"/>
      <c r="AR13" s="2161"/>
      <c r="AS13" s="2162"/>
      <c r="AT13" s="1638"/>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9"/>
    </row>
    <row r="14" spans="1:77">
      <c r="A14" s="2113"/>
      <c r="C14" s="466"/>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85"/>
      <c r="AM14" s="485"/>
      <c r="AN14" s="485"/>
      <c r="AO14" s="485"/>
      <c r="AP14" s="485"/>
      <c r="AQ14" s="485"/>
      <c r="AR14" s="485"/>
      <c r="AS14" s="485"/>
      <c r="AT14" s="485"/>
      <c r="AU14" s="485"/>
      <c r="AV14" s="485"/>
      <c r="AW14" s="485"/>
      <c r="AX14" s="485"/>
      <c r="AY14" s="485"/>
      <c r="AZ14" s="485"/>
      <c r="BA14" s="485"/>
      <c r="BB14" s="485"/>
      <c r="BC14" s="467"/>
      <c r="BD14" s="467"/>
      <c r="BE14" s="467"/>
      <c r="BF14" s="467"/>
      <c r="BG14" s="467"/>
      <c r="BH14" s="467"/>
      <c r="BI14" s="467"/>
      <c r="BJ14" s="467"/>
      <c r="BK14" s="467"/>
      <c r="BL14" s="467"/>
      <c r="BM14" s="467"/>
      <c r="BN14" s="467"/>
      <c r="BO14" s="467"/>
      <c r="BP14" s="467"/>
      <c r="BQ14" s="467"/>
      <c r="BR14" s="467"/>
      <c r="BS14" s="467"/>
      <c r="BT14" s="468"/>
    </row>
    <row r="15" spans="1:77" ht="8.25" customHeight="1">
      <c r="A15" s="2113"/>
      <c r="C15" s="2103"/>
      <c r="D15" s="2170"/>
      <c r="E15" s="2170"/>
      <c r="F15" s="2170"/>
      <c r="G15" s="2170"/>
      <c r="H15" s="2170"/>
      <c r="I15" s="2170"/>
      <c r="J15" s="2170"/>
      <c r="K15" s="486"/>
      <c r="L15" s="209"/>
      <c r="M15" s="209"/>
      <c r="N15" s="209"/>
      <c r="O15" s="209"/>
      <c r="P15" s="209"/>
      <c r="Q15" s="209"/>
      <c r="R15" s="209"/>
      <c r="S15" s="209"/>
      <c r="T15" s="482"/>
      <c r="U15" s="209"/>
      <c r="V15" s="209"/>
      <c r="W15" s="209"/>
      <c r="X15" s="209"/>
      <c r="Y15" s="209"/>
      <c r="Z15" s="209"/>
      <c r="AA15" s="477"/>
      <c r="AB15" s="209"/>
      <c r="AC15" s="478"/>
      <c r="AD15" s="478"/>
      <c r="AE15" s="478"/>
      <c r="AF15" s="478"/>
      <c r="AG15" s="478"/>
      <c r="AH15" s="478"/>
      <c r="AI15" s="478"/>
      <c r="AJ15" s="479"/>
      <c r="AK15" s="209"/>
      <c r="AL15" s="209"/>
      <c r="AM15" s="209"/>
      <c r="AN15" s="209"/>
      <c r="AO15" s="209"/>
      <c r="AP15" s="209"/>
      <c r="AQ15" s="209"/>
      <c r="AR15" s="209"/>
      <c r="AS15" s="209"/>
      <c r="AT15" s="209"/>
      <c r="AU15" s="209"/>
      <c r="AV15" s="209"/>
      <c r="AW15" s="209"/>
      <c r="AX15" s="482"/>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82"/>
    </row>
    <row r="16" spans="1:77" ht="8.25" customHeight="1">
      <c r="A16" s="2113"/>
      <c r="C16" s="1656"/>
      <c r="D16" s="1626"/>
      <c r="E16" s="1626"/>
      <c r="F16" s="1626"/>
      <c r="G16" s="1626"/>
      <c r="H16" s="1626"/>
      <c r="I16" s="1626"/>
      <c r="J16" s="1626"/>
      <c r="K16" s="486"/>
      <c r="L16" s="209"/>
      <c r="M16" s="209"/>
      <c r="N16" s="209"/>
      <c r="O16" s="209"/>
      <c r="P16" s="209"/>
      <c r="Q16" s="209"/>
      <c r="R16" s="209"/>
      <c r="S16" s="209"/>
      <c r="T16" s="482"/>
      <c r="U16" s="209"/>
      <c r="V16" s="209"/>
      <c r="W16" s="209"/>
      <c r="X16" s="209"/>
      <c r="Y16" s="209"/>
      <c r="Z16" s="209"/>
      <c r="AA16" s="480"/>
      <c r="AB16" s="209"/>
      <c r="AC16" s="209"/>
      <c r="AD16" s="209"/>
      <c r="AE16" s="209"/>
      <c r="AF16" s="209"/>
      <c r="AG16" s="209"/>
      <c r="AH16" s="209"/>
      <c r="AI16" s="209"/>
      <c r="AJ16" s="482"/>
      <c r="AK16" s="209"/>
      <c r="AL16" s="209"/>
      <c r="AM16" s="209"/>
      <c r="AN16" s="209"/>
      <c r="AO16" s="209"/>
      <c r="AP16" s="209"/>
      <c r="AQ16" s="209"/>
      <c r="AR16" s="209"/>
      <c r="AS16" s="209"/>
      <c r="AT16" s="209"/>
      <c r="AU16" s="209"/>
      <c r="AV16" s="209"/>
      <c r="AW16" s="209"/>
      <c r="AX16" s="482"/>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82"/>
    </row>
    <row r="17" spans="1:72" ht="8.25" customHeight="1">
      <c r="A17" s="2113"/>
      <c r="C17" s="1656"/>
      <c r="D17" s="1626"/>
      <c r="E17" s="1626"/>
      <c r="F17" s="1626"/>
      <c r="G17" s="1626"/>
      <c r="H17" s="1626"/>
      <c r="I17" s="1626"/>
      <c r="J17" s="1626"/>
      <c r="K17" s="486"/>
      <c r="L17" s="209"/>
      <c r="M17" s="209"/>
      <c r="N17" s="209"/>
      <c r="O17" s="209"/>
      <c r="P17" s="209"/>
      <c r="Q17" s="209"/>
      <c r="R17" s="209"/>
      <c r="S17" s="209"/>
      <c r="T17" s="482"/>
      <c r="U17" s="209"/>
      <c r="V17" s="209"/>
      <c r="W17" s="209"/>
      <c r="X17" s="209"/>
      <c r="Y17" s="209"/>
      <c r="Z17" s="209"/>
      <c r="AA17" s="480"/>
      <c r="AB17" s="209"/>
      <c r="AC17" s="209"/>
      <c r="AD17" s="209"/>
      <c r="AE17" s="209"/>
      <c r="AF17" s="209"/>
      <c r="AG17" s="209"/>
      <c r="AH17" s="209"/>
      <c r="AI17" s="209"/>
      <c r="AJ17" s="482"/>
      <c r="AK17" s="209"/>
      <c r="AL17" s="209"/>
      <c r="AM17" s="209"/>
      <c r="AN17" s="209"/>
      <c r="AO17" s="209"/>
      <c r="AP17" s="209"/>
      <c r="AQ17" s="209"/>
      <c r="AR17" s="209"/>
      <c r="AS17" s="209"/>
      <c r="AT17" s="209"/>
      <c r="AU17" s="209"/>
      <c r="AV17" s="209"/>
      <c r="AW17" s="209"/>
      <c r="AX17" s="482"/>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82"/>
    </row>
    <row r="18" spans="1:72" ht="8.25" customHeight="1">
      <c r="A18" s="2113"/>
      <c r="C18" s="1656"/>
      <c r="D18" s="1626"/>
      <c r="E18" s="1626"/>
      <c r="F18" s="1626"/>
      <c r="G18" s="1626"/>
      <c r="H18" s="1626"/>
      <c r="I18" s="1626"/>
      <c r="J18" s="1626"/>
      <c r="K18" s="486"/>
      <c r="L18" s="209"/>
      <c r="M18" s="209"/>
      <c r="N18" s="209"/>
      <c r="O18" s="209"/>
      <c r="P18" s="209"/>
      <c r="Q18" s="209"/>
      <c r="R18" s="209"/>
      <c r="S18" s="209"/>
      <c r="T18" s="482"/>
      <c r="U18" s="209"/>
      <c r="V18" s="209"/>
      <c r="W18" s="209"/>
      <c r="X18" s="209"/>
      <c r="Y18" s="209"/>
      <c r="Z18" s="209"/>
      <c r="AA18" s="480"/>
      <c r="AB18" s="209"/>
      <c r="AC18" s="209"/>
      <c r="AD18" s="209"/>
      <c r="AE18" s="209"/>
      <c r="AF18" s="209"/>
      <c r="AG18" s="209"/>
      <c r="AH18" s="209"/>
      <c r="AI18" s="209"/>
      <c r="AJ18" s="482"/>
      <c r="AK18" s="209"/>
      <c r="AL18" s="209"/>
      <c r="AM18" s="209"/>
      <c r="AN18" s="209"/>
      <c r="AO18" s="209"/>
      <c r="AP18" s="209"/>
      <c r="AQ18" s="209"/>
      <c r="AR18" s="209"/>
      <c r="AS18" s="209"/>
      <c r="AT18" s="209"/>
      <c r="AU18" s="209"/>
      <c r="AV18" s="209"/>
      <c r="AW18" s="209"/>
      <c r="AX18" s="482"/>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82"/>
    </row>
    <row r="19" spans="1:72" ht="8.25" customHeight="1">
      <c r="A19" s="2113"/>
      <c r="C19" s="1656"/>
      <c r="D19" s="1626"/>
      <c r="E19" s="1626"/>
      <c r="F19" s="1626"/>
      <c r="G19" s="1626"/>
      <c r="H19" s="1626"/>
      <c r="I19" s="1626"/>
      <c r="J19" s="1626"/>
      <c r="K19" s="486"/>
      <c r="L19" s="209"/>
      <c r="M19" s="209"/>
      <c r="N19" s="209"/>
      <c r="O19" s="209"/>
      <c r="P19" s="209"/>
      <c r="Q19" s="209"/>
      <c r="R19" s="209"/>
      <c r="S19" s="209"/>
      <c r="T19" s="482"/>
      <c r="U19" s="209"/>
      <c r="V19" s="209"/>
      <c r="W19" s="209"/>
      <c r="X19" s="209"/>
      <c r="Y19" s="209"/>
      <c r="Z19" s="209"/>
      <c r="AA19" s="480"/>
      <c r="AB19" s="209"/>
      <c r="AC19" s="209"/>
      <c r="AD19" s="209"/>
      <c r="AE19" s="209"/>
      <c r="AF19" s="209"/>
      <c r="AG19" s="209"/>
      <c r="AH19" s="209"/>
      <c r="AI19" s="209"/>
      <c r="AJ19" s="482"/>
      <c r="AK19" s="209"/>
      <c r="AL19" s="209"/>
      <c r="AM19" s="209"/>
      <c r="AN19" s="209"/>
      <c r="AO19" s="209"/>
      <c r="AP19" s="209"/>
      <c r="AQ19" s="209"/>
      <c r="AR19" s="209"/>
      <c r="AS19" s="209"/>
      <c r="AT19" s="209"/>
      <c r="AU19" s="209"/>
      <c r="AV19" s="209"/>
      <c r="AW19" s="209"/>
      <c r="AX19" s="482"/>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82"/>
    </row>
    <row r="20" spans="1:72" ht="8.25" customHeight="1">
      <c r="A20" s="2113"/>
      <c r="C20" s="1656"/>
      <c r="D20" s="1626"/>
      <c r="E20" s="1626"/>
      <c r="F20" s="1626"/>
      <c r="G20" s="1626"/>
      <c r="H20" s="1626"/>
      <c r="I20" s="1626"/>
      <c r="J20" s="1626"/>
      <c r="K20" s="486"/>
      <c r="L20" s="209"/>
      <c r="M20" s="209"/>
      <c r="O20" s="209"/>
      <c r="P20" s="209"/>
      <c r="Q20" s="209"/>
      <c r="R20" s="209"/>
      <c r="S20" s="209"/>
      <c r="T20" s="482"/>
      <c r="U20" s="209"/>
      <c r="V20" s="209"/>
      <c r="W20" s="209"/>
      <c r="X20" s="209"/>
      <c r="Y20" s="209"/>
      <c r="Z20" s="209"/>
      <c r="AA20" s="480"/>
      <c r="AB20" s="209"/>
      <c r="AC20" s="209"/>
      <c r="AD20" s="209"/>
      <c r="AE20" s="209"/>
      <c r="AF20" s="209"/>
      <c r="AG20" s="209"/>
      <c r="AH20" s="209"/>
      <c r="AI20" s="209"/>
      <c r="AJ20" s="482"/>
      <c r="AK20" s="209"/>
      <c r="AL20" s="209"/>
      <c r="AM20" s="209"/>
      <c r="AN20" s="209"/>
      <c r="AO20" s="209"/>
      <c r="AP20" s="209"/>
      <c r="AQ20" s="209"/>
      <c r="AR20" s="209"/>
      <c r="AS20" s="209"/>
      <c r="AT20" s="209"/>
      <c r="AU20" s="209"/>
      <c r="AV20" s="209"/>
      <c r="AW20" s="209"/>
      <c r="AX20" s="482"/>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82"/>
    </row>
    <row r="21" spans="1:72" ht="8.25" customHeight="1">
      <c r="A21" s="2113"/>
      <c r="C21" s="1656"/>
      <c r="D21" s="1626"/>
      <c r="E21" s="1626"/>
      <c r="F21" s="1626"/>
      <c r="G21" s="1626"/>
      <c r="H21" s="1626"/>
      <c r="I21" s="1626"/>
      <c r="J21" s="1626"/>
      <c r="K21" s="486"/>
      <c r="L21" s="209"/>
      <c r="M21" s="209"/>
      <c r="N21" s="209"/>
      <c r="O21" s="209"/>
      <c r="P21" s="209"/>
      <c r="Q21" s="209"/>
      <c r="R21" s="209"/>
      <c r="S21" s="209"/>
      <c r="T21" s="482"/>
      <c r="U21" s="209"/>
      <c r="V21" s="209"/>
      <c r="W21" s="209"/>
      <c r="X21" s="209"/>
      <c r="Y21" s="209"/>
      <c r="Z21" s="209"/>
      <c r="AA21" s="480"/>
      <c r="AB21" s="209"/>
      <c r="AC21" s="209"/>
      <c r="AD21" s="209"/>
      <c r="AE21" s="209"/>
      <c r="AF21" s="209"/>
      <c r="AG21" s="209"/>
      <c r="AH21" s="209"/>
      <c r="AI21" s="209"/>
      <c r="AJ21" s="482"/>
      <c r="AK21" s="209"/>
      <c r="AL21" s="209"/>
      <c r="AM21" s="209"/>
      <c r="AN21" s="209"/>
      <c r="AO21" s="209"/>
      <c r="AP21" s="209"/>
      <c r="AQ21" s="209"/>
      <c r="AR21" s="209"/>
      <c r="AS21" s="209"/>
      <c r="AT21" s="209"/>
      <c r="AU21" s="209"/>
      <c r="AV21" s="209"/>
      <c r="AW21" s="209"/>
      <c r="AX21" s="482"/>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82"/>
    </row>
    <row r="22" spans="1:72" ht="8.25" customHeight="1">
      <c r="A22" s="2113"/>
      <c r="C22" s="1656"/>
      <c r="D22" s="1626"/>
      <c r="E22" s="1626"/>
      <c r="F22" s="1626"/>
      <c r="G22" s="1626"/>
      <c r="H22" s="1626"/>
      <c r="I22" s="1626"/>
      <c r="J22" s="1626"/>
      <c r="K22" s="486"/>
      <c r="L22" s="209"/>
      <c r="M22" s="209"/>
      <c r="N22" s="209"/>
      <c r="O22" s="209"/>
      <c r="P22" s="209"/>
      <c r="Q22" s="209"/>
      <c r="R22" s="209"/>
      <c r="S22" s="209"/>
      <c r="T22" s="482"/>
      <c r="U22" s="209"/>
      <c r="V22" s="209"/>
      <c r="W22" s="209"/>
      <c r="X22" s="209"/>
      <c r="Y22" s="209"/>
      <c r="Z22" s="209"/>
      <c r="AA22" s="480"/>
      <c r="AB22" s="209"/>
      <c r="AC22" s="209"/>
      <c r="AD22" s="209"/>
      <c r="AE22" s="209"/>
      <c r="AF22" s="209"/>
      <c r="AG22" s="209"/>
      <c r="AH22" s="209"/>
      <c r="AI22" s="209"/>
      <c r="AJ22" s="482"/>
      <c r="AK22" s="209"/>
      <c r="AL22" s="209"/>
      <c r="AM22" s="209"/>
      <c r="AN22" s="209"/>
      <c r="AO22" s="209"/>
      <c r="AP22" s="209"/>
      <c r="AQ22" s="209"/>
      <c r="AR22" s="209"/>
      <c r="AS22" s="209"/>
      <c r="AT22" s="209"/>
      <c r="AU22" s="209"/>
      <c r="AV22" s="209"/>
      <c r="AW22" s="209"/>
      <c r="AX22" s="482"/>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82"/>
    </row>
    <row r="23" spans="1:72" ht="8.25" customHeight="1">
      <c r="A23" s="2113"/>
      <c r="C23" s="1656"/>
      <c r="D23" s="1626"/>
      <c r="E23" s="1626"/>
      <c r="F23" s="1626"/>
      <c r="G23" s="1626"/>
      <c r="H23" s="1626"/>
      <c r="I23" s="1626"/>
      <c r="J23" s="1626"/>
      <c r="K23" s="486"/>
      <c r="L23" s="209"/>
      <c r="M23" s="209"/>
      <c r="N23" s="209"/>
      <c r="O23" s="209"/>
      <c r="P23" s="209"/>
      <c r="Q23" s="209"/>
      <c r="R23" s="209"/>
      <c r="S23" s="209"/>
      <c r="T23" s="482"/>
      <c r="U23" s="209"/>
      <c r="V23" s="209"/>
      <c r="W23" s="209"/>
      <c r="X23" s="209"/>
      <c r="Y23" s="209"/>
      <c r="Z23" s="209"/>
      <c r="AA23" s="480"/>
      <c r="AB23" s="209"/>
      <c r="AC23" s="209"/>
      <c r="AD23" s="209"/>
      <c r="AE23" s="209"/>
      <c r="AF23" s="209"/>
      <c r="AG23" s="209"/>
      <c r="AH23" s="209"/>
      <c r="AI23" s="209"/>
      <c r="AJ23" s="482"/>
      <c r="AK23" s="209"/>
      <c r="AL23" s="209"/>
      <c r="AM23" s="209"/>
      <c r="AN23" s="209"/>
      <c r="AO23" s="209"/>
      <c r="AP23" s="209"/>
      <c r="AQ23" s="209"/>
      <c r="AR23" s="209"/>
      <c r="AS23" s="209"/>
      <c r="AT23" s="209"/>
      <c r="AU23" s="209"/>
      <c r="AV23" s="209"/>
      <c r="AW23" s="209"/>
      <c r="AX23" s="482"/>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82"/>
    </row>
    <row r="24" spans="1:72" ht="8.25" customHeight="1">
      <c r="A24" s="2113"/>
      <c r="C24" s="1656"/>
      <c r="D24" s="1626"/>
      <c r="E24" s="1626"/>
      <c r="F24" s="1626"/>
      <c r="G24" s="1626"/>
      <c r="H24" s="1626"/>
      <c r="I24" s="1626"/>
      <c r="J24" s="1626"/>
      <c r="K24" s="486"/>
      <c r="L24" s="209"/>
      <c r="M24" s="209"/>
      <c r="N24" s="209"/>
      <c r="O24" s="209"/>
      <c r="P24" s="209"/>
      <c r="Q24" s="209"/>
      <c r="S24" s="209"/>
      <c r="T24" s="482"/>
      <c r="U24" s="209"/>
      <c r="V24" s="209"/>
      <c r="W24" s="209"/>
      <c r="X24" s="209"/>
      <c r="Y24" s="209"/>
      <c r="Z24" s="209"/>
      <c r="AA24" s="480"/>
      <c r="AB24" s="209"/>
      <c r="AC24" s="209"/>
      <c r="AD24" s="209"/>
      <c r="AE24" s="209"/>
      <c r="AF24" s="209"/>
      <c r="AG24" s="209"/>
      <c r="AH24" s="209"/>
      <c r="AI24" s="209"/>
      <c r="AJ24" s="482"/>
      <c r="AK24" s="209"/>
      <c r="AL24" s="209"/>
      <c r="AM24" s="209"/>
      <c r="AN24" s="209"/>
      <c r="AO24" s="209"/>
      <c r="AP24" s="209"/>
      <c r="AQ24" s="209"/>
      <c r="AR24" s="209"/>
      <c r="AS24" s="209"/>
      <c r="AT24" s="209"/>
      <c r="AU24" s="209"/>
      <c r="AV24" s="209"/>
      <c r="AW24" s="209"/>
      <c r="AX24" s="482"/>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82"/>
    </row>
    <row r="25" spans="1:72" ht="8.25" customHeight="1">
      <c r="A25" s="2113"/>
      <c r="C25" s="1656"/>
      <c r="D25" s="1626"/>
      <c r="E25" s="1626"/>
      <c r="F25" s="1626"/>
      <c r="G25" s="1626"/>
      <c r="H25" s="1626"/>
      <c r="I25" s="1626"/>
      <c r="J25" s="1626"/>
      <c r="K25" s="486"/>
      <c r="L25" s="209"/>
      <c r="M25" s="209"/>
      <c r="N25" s="209"/>
      <c r="O25" s="209"/>
      <c r="P25" s="209"/>
      <c r="Q25" s="209"/>
      <c r="R25" s="209"/>
      <c r="S25" s="209"/>
      <c r="T25" s="482"/>
      <c r="U25" s="209"/>
      <c r="V25" s="209"/>
      <c r="W25" s="209"/>
      <c r="X25" s="209"/>
      <c r="Y25" s="209"/>
      <c r="Z25" s="209"/>
      <c r="AA25" s="480"/>
      <c r="AB25" s="209"/>
      <c r="AC25" s="209"/>
      <c r="AD25" s="209"/>
      <c r="AE25" s="209"/>
      <c r="AF25" s="209"/>
      <c r="AG25" s="209"/>
      <c r="AH25" s="209"/>
      <c r="AI25" s="209"/>
      <c r="AJ25" s="482"/>
      <c r="AK25" s="209"/>
      <c r="AL25" s="209"/>
      <c r="AM25" s="209"/>
      <c r="AN25" s="209"/>
      <c r="AO25" s="209"/>
      <c r="AP25" s="209"/>
      <c r="AQ25" s="209"/>
      <c r="AR25" s="209"/>
      <c r="AS25" s="209"/>
      <c r="AT25" s="209"/>
      <c r="AU25" s="209"/>
      <c r="AV25" s="209"/>
      <c r="AW25" s="209"/>
      <c r="AX25" s="482"/>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82"/>
    </row>
    <row r="26" spans="1:72" ht="8.25" customHeight="1">
      <c r="A26" s="2113"/>
      <c r="C26" s="1658"/>
      <c r="D26" s="1659"/>
      <c r="E26" s="1659"/>
      <c r="F26" s="1659"/>
      <c r="G26" s="1659"/>
      <c r="H26" s="1659"/>
      <c r="I26" s="1659"/>
      <c r="J26" s="1659"/>
      <c r="K26" s="486"/>
      <c r="L26" s="485"/>
      <c r="M26" s="485"/>
      <c r="N26" s="485"/>
      <c r="O26" s="485"/>
      <c r="P26" s="485"/>
      <c r="Q26" s="485"/>
      <c r="R26" s="485"/>
      <c r="S26" s="485"/>
      <c r="T26" s="486"/>
      <c r="U26" s="485"/>
      <c r="V26" s="485"/>
      <c r="W26" s="485"/>
      <c r="X26" s="485"/>
      <c r="Y26" s="485"/>
      <c r="Z26" s="485"/>
      <c r="AA26" s="484"/>
      <c r="AB26" s="485"/>
      <c r="AC26" s="485"/>
      <c r="AD26" s="485"/>
      <c r="AE26" s="485"/>
      <c r="AF26" s="485"/>
      <c r="AG26" s="485"/>
      <c r="AH26" s="485"/>
      <c r="AI26" s="485"/>
      <c r="AJ26" s="486"/>
      <c r="AK26" s="485"/>
      <c r="AL26" s="485"/>
      <c r="AM26" s="485"/>
      <c r="AN26" s="485"/>
      <c r="AO26" s="485"/>
      <c r="AP26" s="485"/>
      <c r="AQ26" s="485"/>
      <c r="AR26" s="485"/>
      <c r="AS26" s="485"/>
      <c r="AT26" s="485"/>
      <c r="AU26" s="485"/>
      <c r="AV26" s="485"/>
      <c r="AW26" s="485"/>
      <c r="AX26" s="486"/>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6"/>
    </row>
    <row r="27" spans="1:72" ht="8.25" customHeight="1">
      <c r="A27" s="2113"/>
      <c r="C27" s="2103"/>
      <c r="D27" s="2170"/>
      <c r="E27" s="2170"/>
      <c r="F27" s="2170"/>
      <c r="G27" s="2170"/>
      <c r="H27" s="2170"/>
      <c r="I27" s="2170"/>
      <c r="J27" s="2170"/>
      <c r="K27" s="486"/>
      <c r="L27" s="209"/>
      <c r="M27" s="209"/>
      <c r="N27" s="209"/>
      <c r="O27" s="209"/>
      <c r="P27" s="209"/>
      <c r="Q27" s="209"/>
      <c r="R27" s="209"/>
      <c r="S27" s="209"/>
      <c r="T27" s="482"/>
      <c r="U27" s="209"/>
      <c r="V27" s="209"/>
      <c r="W27" s="209"/>
      <c r="X27" s="209"/>
      <c r="Y27" s="209"/>
      <c r="Z27" s="209"/>
      <c r="AA27" s="480"/>
      <c r="AB27" s="209"/>
      <c r="AC27" s="209"/>
      <c r="AD27" s="209"/>
      <c r="AE27" s="209"/>
      <c r="AF27" s="209"/>
      <c r="AG27" s="209"/>
      <c r="AH27" s="209"/>
      <c r="AI27" s="209"/>
      <c r="AJ27" s="482"/>
      <c r="AK27" s="209"/>
      <c r="AL27" s="209"/>
      <c r="AM27" s="209"/>
      <c r="AN27" s="209"/>
      <c r="AO27" s="209"/>
      <c r="AP27" s="209"/>
      <c r="AQ27" s="209"/>
      <c r="AR27" s="209"/>
      <c r="AS27" s="209"/>
      <c r="AT27" s="209"/>
      <c r="AU27" s="209"/>
      <c r="AV27" s="209"/>
      <c r="AW27" s="209"/>
      <c r="AX27" s="482"/>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82"/>
    </row>
    <row r="28" spans="1:72" ht="8.25" customHeight="1">
      <c r="A28" s="2113"/>
      <c r="C28" s="1656"/>
      <c r="D28" s="1626"/>
      <c r="E28" s="1626"/>
      <c r="F28" s="1626"/>
      <c r="G28" s="1626"/>
      <c r="H28" s="1626"/>
      <c r="I28" s="1626"/>
      <c r="J28" s="1626"/>
      <c r="K28" s="486"/>
      <c r="L28" s="209"/>
      <c r="M28" s="209"/>
      <c r="O28" s="209"/>
      <c r="P28" s="209"/>
      <c r="Q28" s="209"/>
      <c r="R28" s="209"/>
      <c r="S28" s="209"/>
      <c r="T28" s="482"/>
      <c r="U28" s="209"/>
      <c r="V28" s="209"/>
      <c r="W28" s="209"/>
      <c r="X28" s="209"/>
      <c r="Y28" s="209"/>
      <c r="Z28" s="209"/>
      <c r="AA28" s="480"/>
      <c r="AB28" s="209"/>
      <c r="AC28" s="209"/>
      <c r="AD28" s="209"/>
      <c r="AE28" s="209"/>
      <c r="AF28" s="209"/>
      <c r="AG28" s="209"/>
      <c r="AH28" s="209"/>
      <c r="AI28" s="209"/>
      <c r="AJ28" s="482"/>
      <c r="AK28" s="209"/>
      <c r="AL28" s="209"/>
      <c r="AM28" s="209"/>
      <c r="AN28" s="209"/>
      <c r="AO28" s="209"/>
      <c r="AP28" s="209"/>
      <c r="AQ28" s="209"/>
      <c r="AR28" s="209"/>
      <c r="AS28" s="209"/>
      <c r="AT28" s="209"/>
      <c r="AU28" s="209"/>
      <c r="AV28" s="209"/>
      <c r="AW28" s="209"/>
      <c r="AX28" s="482"/>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482"/>
    </row>
    <row r="29" spans="1:72" ht="8.25" customHeight="1">
      <c r="A29" s="2113"/>
      <c r="C29" s="1656"/>
      <c r="D29" s="1626"/>
      <c r="E29" s="1626"/>
      <c r="F29" s="1626"/>
      <c r="G29" s="1626"/>
      <c r="H29" s="1626"/>
      <c r="I29" s="1626"/>
      <c r="J29" s="1626"/>
      <c r="K29" s="486"/>
      <c r="L29" s="209"/>
      <c r="M29" s="209"/>
      <c r="N29" s="209"/>
      <c r="O29" s="209"/>
      <c r="P29" s="209"/>
      <c r="Q29" s="209"/>
      <c r="R29" s="209"/>
      <c r="S29" s="209"/>
      <c r="T29" s="482"/>
      <c r="U29" s="209"/>
      <c r="V29" s="209"/>
      <c r="W29" s="209"/>
      <c r="X29" s="209"/>
      <c r="Y29" s="209"/>
      <c r="Z29" s="209"/>
      <c r="AA29" s="480"/>
      <c r="AB29" s="209"/>
      <c r="AC29" s="209"/>
      <c r="AD29" s="209"/>
      <c r="AE29" s="209"/>
      <c r="AF29" s="209"/>
      <c r="AG29" s="209"/>
      <c r="AH29" s="209"/>
      <c r="AI29" s="209"/>
      <c r="AJ29" s="482"/>
      <c r="AK29" s="209"/>
      <c r="AL29" s="209"/>
      <c r="AM29" s="209"/>
      <c r="AN29" s="209"/>
      <c r="AO29" s="209"/>
      <c r="AP29" s="209"/>
      <c r="AQ29" s="209"/>
      <c r="AR29" s="209"/>
      <c r="AS29" s="209"/>
      <c r="AT29" s="209"/>
      <c r="AU29" s="209"/>
      <c r="AV29" s="209"/>
      <c r="AW29" s="209"/>
      <c r="AX29" s="482"/>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82"/>
    </row>
    <row r="30" spans="1:72" ht="8.25" customHeight="1">
      <c r="A30" s="2113"/>
      <c r="C30" s="1656"/>
      <c r="D30" s="1626"/>
      <c r="E30" s="1626"/>
      <c r="F30" s="1626"/>
      <c r="G30" s="1626"/>
      <c r="H30" s="1626"/>
      <c r="I30" s="1626"/>
      <c r="J30" s="1626"/>
      <c r="K30" s="486"/>
      <c r="L30" s="209"/>
      <c r="M30" s="209"/>
      <c r="N30" s="209"/>
      <c r="O30" s="209"/>
      <c r="P30" s="209"/>
      <c r="Q30" s="209"/>
      <c r="R30" s="209"/>
      <c r="S30" s="209"/>
      <c r="T30" s="482"/>
      <c r="U30" s="209"/>
      <c r="V30" s="209"/>
      <c r="W30" s="209"/>
      <c r="X30" s="209"/>
      <c r="Y30" s="209"/>
      <c r="Z30" s="209"/>
      <c r="AA30" s="480"/>
      <c r="AB30" s="209"/>
      <c r="AC30" s="209"/>
      <c r="AD30" s="209"/>
      <c r="AE30" s="209"/>
      <c r="AF30" s="209"/>
      <c r="AG30" s="209"/>
      <c r="AH30" s="209"/>
      <c r="AI30" s="209"/>
      <c r="AJ30" s="482"/>
      <c r="AK30" s="209"/>
      <c r="AL30" s="209"/>
      <c r="AM30" s="209"/>
      <c r="AN30" s="209"/>
      <c r="AO30" s="209"/>
      <c r="AP30" s="209"/>
      <c r="AQ30" s="209"/>
      <c r="AR30" s="209"/>
      <c r="AS30" s="209"/>
      <c r="AT30" s="209"/>
      <c r="AU30" s="209"/>
      <c r="AV30" s="209"/>
      <c r="AW30" s="209"/>
      <c r="AX30" s="482"/>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82"/>
    </row>
    <row r="31" spans="1:72" ht="8.25" customHeight="1">
      <c r="A31" s="2113"/>
      <c r="C31" s="1656"/>
      <c r="D31" s="1626"/>
      <c r="E31" s="1626"/>
      <c r="F31" s="1626"/>
      <c r="G31" s="1626"/>
      <c r="H31" s="1626"/>
      <c r="I31" s="1626"/>
      <c r="J31" s="1626"/>
      <c r="K31" s="486"/>
      <c r="L31" s="209"/>
      <c r="M31" s="209"/>
      <c r="N31" s="209"/>
      <c r="O31" s="209"/>
      <c r="P31" s="209"/>
      <c r="Q31" s="209"/>
      <c r="R31" s="209"/>
      <c r="S31" s="209"/>
      <c r="T31" s="482"/>
      <c r="U31" s="209"/>
      <c r="V31" s="209"/>
      <c r="W31" s="209"/>
      <c r="X31" s="209"/>
      <c r="Y31" s="209"/>
      <c r="Z31" s="209"/>
      <c r="AA31" s="480"/>
      <c r="AB31" s="209"/>
      <c r="AC31" s="209"/>
      <c r="AD31" s="209"/>
      <c r="AE31" s="209"/>
      <c r="AF31" s="209"/>
      <c r="AG31" s="209"/>
      <c r="AH31" s="209"/>
      <c r="AI31" s="209"/>
      <c r="AJ31" s="482"/>
      <c r="AK31" s="209"/>
      <c r="AL31" s="209"/>
      <c r="AM31" s="209"/>
      <c r="AN31" s="209"/>
      <c r="AO31" s="209"/>
      <c r="AP31" s="209"/>
      <c r="AQ31" s="209"/>
      <c r="AR31" s="209"/>
      <c r="AS31" s="209"/>
      <c r="AT31" s="209"/>
      <c r="AU31" s="209"/>
      <c r="AV31" s="209"/>
      <c r="AW31" s="209"/>
      <c r="AX31" s="482"/>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82"/>
    </row>
    <row r="32" spans="1:72" ht="8.25" customHeight="1">
      <c r="A32" s="2113"/>
      <c r="C32" s="1656"/>
      <c r="D32" s="1626"/>
      <c r="E32" s="1626"/>
      <c r="F32" s="1626"/>
      <c r="G32" s="1626"/>
      <c r="H32" s="1626"/>
      <c r="I32" s="1626"/>
      <c r="J32" s="1626"/>
      <c r="K32" s="486"/>
      <c r="L32" s="209"/>
      <c r="M32" s="209"/>
      <c r="N32" s="209"/>
      <c r="O32" s="209"/>
      <c r="P32" s="209"/>
      <c r="Q32" s="209"/>
      <c r="R32" s="209"/>
      <c r="S32" s="209"/>
      <c r="T32" s="482"/>
      <c r="U32" s="209"/>
      <c r="V32" s="209"/>
      <c r="W32" s="209"/>
      <c r="X32" s="209"/>
      <c r="Y32" s="209"/>
      <c r="Z32" s="209"/>
      <c r="AA32" s="480"/>
      <c r="AB32" s="209"/>
      <c r="AC32" s="209"/>
      <c r="AD32" s="209"/>
      <c r="AE32" s="209"/>
      <c r="AF32" s="209"/>
      <c r="AG32" s="209"/>
      <c r="AH32" s="209"/>
      <c r="AI32" s="209"/>
      <c r="AJ32" s="482"/>
      <c r="AK32" s="209"/>
      <c r="AL32" s="209"/>
      <c r="AM32" s="209"/>
      <c r="AN32" s="209"/>
      <c r="AO32" s="209"/>
      <c r="AP32" s="209"/>
      <c r="AQ32" s="209"/>
      <c r="AR32" s="209"/>
      <c r="AS32" s="209"/>
      <c r="AT32" s="209"/>
      <c r="AU32" s="209"/>
      <c r="AV32" s="209"/>
      <c r="AW32" s="209"/>
      <c r="AX32" s="482"/>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82"/>
    </row>
    <row r="33" spans="1:72" ht="8.25" customHeight="1">
      <c r="A33" s="2113"/>
      <c r="C33" s="1656"/>
      <c r="D33" s="1626"/>
      <c r="E33" s="1626"/>
      <c r="F33" s="1626"/>
      <c r="G33" s="1626"/>
      <c r="H33" s="1626"/>
      <c r="I33" s="1626"/>
      <c r="J33" s="1626"/>
      <c r="K33" s="486"/>
      <c r="L33" s="209"/>
      <c r="M33" s="209"/>
      <c r="N33" s="209"/>
      <c r="O33" s="209"/>
      <c r="P33" s="209"/>
      <c r="Q33" s="209"/>
      <c r="R33" s="209"/>
      <c r="S33" s="209"/>
      <c r="T33" s="482"/>
      <c r="U33" s="209"/>
      <c r="V33" s="209"/>
      <c r="W33" s="209"/>
      <c r="X33" s="209"/>
      <c r="Y33" s="209"/>
      <c r="Z33" s="209"/>
      <c r="AA33" s="480"/>
      <c r="AB33" s="209"/>
      <c r="AC33" s="209"/>
      <c r="AD33" s="209"/>
      <c r="AE33" s="209"/>
      <c r="AF33" s="209"/>
      <c r="AG33" s="209"/>
      <c r="AH33" s="209"/>
      <c r="AI33" s="209"/>
      <c r="AJ33" s="482"/>
      <c r="AK33" s="209"/>
      <c r="AL33" s="209"/>
      <c r="AM33" s="209"/>
      <c r="AN33" s="209"/>
      <c r="AO33" s="209"/>
      <c r="AP33" s="209"/>
      <c r="AQ33" s="209"/>
      <c r="AR33" s="209"/>
      <c r="AS33" s="209"/>
      <c r="AT33" s="209"/>
      <c r="AU33" s="209"/>
      <c r="AV33" s="209"/>
      <c r="AW33" s="209"/>
      <c r="AX33" s="482"/>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82"/>
    </row>
    <row r="34" spans="1:72" ht="8.25" customHeight="1">
      <c r="A34" s="2113"/>
      <c r="C34" s="1658"/>
      <c r="D34" s="1659"/>
      <c r="E34" s="1659"/>
      <c r="F34" s="1659"/>
      <c r="G34" s="1659"/>
      <c r="H34" s="1659"/>
      <c r="I34" s="1659"/>
      <c r="J34" s="1659"/>
      <c r="K34" s="486"/>
      <c r="L34" s="485"/>
      <c r="M34" s="485"/>
      <c r="N34" s="485"/>
      <c r="O34" s="485"/>
      <c r="P34" s="485"/>
      <c r="Q34" s="485"/>
      <c r="R34" s="485"/>
      <c r="S34" s="485"/>
      <c r="T34" s="486"/>
      <c r="U34" s="485"/>
      <c r="V34" s="485"/>
      <c r="W34" s="485"/>
      <c r="X34" s="485"/>
      <c r="Y34" s="485"/>
      <c r="Z34" s="485"/>
      <c r="AA34" s="484"/>
      <c r="AB34" s="485"/>
      <c r="AC34" s="485"/>
      <c r="AD34" s="485"/>
      <c r="AE34" s="485"/>
      <c r="AF34" s="485"/>
      <c r="AG34" s="485"/>
      <c r="AH34" s="485"/>
      <c r="AI34" s="485"/>
      <c r="AJ34" s="486"/>
      <c r="AK34" s="485"/>
      <c r="AL34" s="485"/>
      <c r="AM34" s="485"/>
      <c r="AN34" s="485"/>
      <c r="AO34" s="485"/>
      <c r="AP34" s="485"/>
      <c r="AQ34" s="485"/>
      <c r="AR34" s="485"/>
      <c r="AS34" s="485"/>
      <c r="AT34" s="485"/>
      <c r="AU34" s="485"/>
      <c r="AV34" s="485"/>
      <c r="AW34" s="485"/>
      <c r="AX34" s="486"/>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6"/>
    </row>
    <row r="35" spans="1:72" ht="12.75" customHeight="1">
      <c r="A35" s="2113"/>
      <c r="C35" s="2103"/>
      <c r="D35" s="2170"/>
      <c r="E35" s="2170"/>
      <c r="F35" s="2170"/>
      <c r="G35" s="2170"/>
      <c r="H35" s="2170"/>
      <c r="I35" s="2170"/>
      <c r="J35" s="2170"/>
      <c r="K35" s="486"/>
      <c r="L35" s="209"/>
      <c r="M35" s="209"/>
      <c r="N35" s="209"/>
      <c r="O35" s="209"/>
      <c r="P35" s="209"/>
      <c r="Q35" s="209"/>
      <c r="R35" s="209"/>
      <c r="S35" s="209"/>
      <c r="T35" s="482"/>
      <c r="U35" s="209"/>
      <c r="V35" s="209"/>
      <c r="W35" s="209"/>
      <c r="X35" s="209"/>
      <c r="Y35" s="209"/>
      <c r="Z35" s="209"/>
      <c r="AA35" s="480"/>
      <c r="AB35" s="209"/>
      <c r="AC35" s="209"/>
      <c r="AD35" s="209"/>
      <c r="AE35" s="209"/>
      <c r="AF35" s="209"/>
      <c r="AG35" s="209"/>
      <c r="AH35" s="209"/>
      <c r="AI35" s="209"/>
      <c r="AJ35" s="482"/>
      <c r="AK35" s="209"/>
      <c r="AL35" s="209"/>
      <c r="AM35" s="209"/>
      <c r="AN35" s="209"/>
      <c r="AO35" s="209"/>
      <c r="AP35" s="209"/>
      <c r="AQ35" s="209"/>
      <c r="AR35" s="209"/>
      <c r="AS35" s="209"/>
      <c r="AT35" s="209"/>
      <c r="AU35" s="209"/>
      <c r="AV35" s="209"/>
      <c r="AW35" s="209"/>
      <c r="AX35" s="482"/>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82"/>
    </row>
    <row r="36" spans="1:72" ht="12.75" customHeight="1">
      <c r="A36" s="2113"/>
      <c r="C36" s="1656"/>
      <c r="D36" s="1626"/>
      <c r="E36" s="1626"/>
      <c r="F36" s="1626"/>
      <c r="G36" s="1626"/>
      <c r="H36" s="1626"/>
      <c r="I36" s="1626"/>
      <c r="J36" s="1626"/>
      <c r="K36" s="486"/>
      <c r="L36" s="209"/>
      <c r="M36" s="209"/>
      <c r="N36" s="209"/>
      <c r="O36" s="209"/>
      <c r="P36" s="209"/>
      <c r="Q36" s="209"/>
      <c r="R36" s="209"/>
      <c r="S36" s="209"/>
      <c r="T36" s="482"/>
      <c r="U36" s="209"/>
      <c r="V36" s="209"/>
      <c r="W36" s="209"/>
      <c r="X36" s="209"/>
      <c r="Y36" s="209"/>
      <c r="Z36" s="209"/>
      <c r="AA36" s="480"/>
      <c r="AB36" s="209"/>
      <c r="AC36" s="209"/>
      <c r="AD36" s="209"/>
      <c r="AE36" s="209"/>
      <c r="AF36" s="209"/>
      <c r="AG36" s="209"/>
      <c r="AH36" s="209"/>
      <c r="AI36" s="209"/>
      <c r="AJ36" s="482"/>
      <c r="AK36" s="209"/>
      <c r="AL36" s="209"/>
      <c r="AM36" s="209"/>
      <c r="AN36" s="209"/>
      <c r="AO36" s="209"/>
      <c r="AP36" s="209"/>
      <c r="AQ36" s="209"/>
      <c r="AR36" s="209"/>
      <c r="AS36" s="209"/>
      <c r="AT36" s="209"/>
      <c r="AU36" s="209"/>
      <c r="AV36" s="209"/>
      <c r="AW36" s="209"/>
      <c r="AX36" s="482"/>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82"/>
    </row>
    <row r="37" spans="1:72" ht="12.75" customHeight="1">
      <c r="A37" s="2113"/>
      <c r="C37" s="1656"/>
      <c r="D37" s="1626"/>
      <c r="E37" s="1626"/>
      <c r="F37" s="1626"/>
      <c r="G37" s="1626"/>
      <c r="H37" s="1626"/>
      <c r="I37" s="1626"/>
      <c r="J37" s="1626"/>
      <c r="K37" s="486"/>
      <c r="L37" s="209"/>
      <c r="M37" s="209"/>
      <c r="N37" s="209"/>
      <c r="P37" s="209"/>
      <c r="Q37" s="209"/>
      <c r="R37" s="209"/>
      <c r="S37" s="209"/>
      <c r="T37" s="482"/>
      <c r="U37" s="209"/>
      <c r="V37" s="209"/>
      <c r="W37" s="209"/>
      <c r="X37" s="209"/>
      <c r="Y37" s="209"/>
      <c r="Z37" s="209"/>
      <c r="AA37" s="480"/>
      <c r="AB37" s="209"/>
      <c r="AC37" s="209"/>
      <c r="AD37" s="209"/>
      <c r="AE37" s="209"/>
      <c r="AF37" s="209"/>
      <c r="AG37" s="209"/>
      <c r="AH37" s="209"/>
      <c r="AI37" s="209"/>
      <c r="AJ37" s="482"/>
      <c r="AK37" s="209"/>
      <c r="AL37" s="209"/>
      <c r="AM37" s="209"/>
      <c r="AN37" s="209"/>
      <c r="AO37" s="209"/>
      <c r="AP37" s="209"/>
      <c r="AQ37" s="209"/>
      <c r="AR37" s="209"/>
      <c r="AS37" s="209"/>
      <c r="AT37" s="209"/>
      <c r="AU37" s="209"/>
      <c r="AV37" s="209"/>
      <c r="AW37" s="209"/>
      <c r="AX37" s="482"/>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82"/>
    </row>
    <row r="38" spans="1:72" ht="12.75" customHeight="1">
      <c r="A38" s="2113"/>
      <c r="C38" s="1656"/>
      <c r="D38" s="1626"/>
      <c r="E38" s="1626"/>
      <c r="F38" s="1626"/>
      <c r="G38" s="1626"/>
      <c r="H38" s="1626"/>
      <c r="I38" s="1626"/>
      <c r="J38" s="1626"/>
      <c r="K38" s="486"/>
      <c r="L38" s="209"/>
      <c r="M38" s="209"/>
      <c r="N38" s="209"/>
      <c r="O38" s="209"/>
      <c r="Q38" s="209"/>
      <c r="R38" s="209"/>
      <c r="S38" s="209"/>
      <c r="T38" s="482"/>
      <c r="U38" s="209"/>
      <c r="V38" s="209"/>
      <c r="W38" s="209"/>
      <c r="X38" s="209"/>
      <c r="Y38" s="209"/>
      <c r="Z38" s="209"/>
      <c r="AA38" s="480"/>
      <c r="AB38" s="209"/>
      <c r="AC38" s="209"/>
      <c r="AD38" s="209"/>
      <c r="AE38" s="209"/>
      <c r="AF38" s="209"/>
      <c r="AG38" s="209"/>
      <c r="AH38" s="209"/>
      <c r="AI38" s="209"/>
      <c r="AJ38" s="482"/>
      <c r="AK38" s="209"/>
      <c r="AL38" s="209"/>
      <c r="AM38" s="209"/>
      <c r="AN38" s="209"/>
      <c r="AO38" s="209"/>
      <c r="AP38" s="209"/>
      <c r="AQ38" s="209"/>
      <c r="AR38" s="209"/>
      <c r="AS38" s="209"/>
      <c r="AT38" s="209"/>
      <c r="AU38" s="209"/>
      <c r="AV38" s="209"/>
      <c r="AW38" s="209"/>
      <c r="AX38" s="482"/>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82"/>
    </row>
    <row r="39" spans="1:72" ht="12.75" customHeight="1">
      <c r="A39" s="2113"/>
      <c r="C39" s="1658"/>
      <c r="D39" s="1659"/>
      <c r="E39" s="1659"/>
      <c r="F39" s="1659"/>
      <c r="G39" s="1659"/>
      <c r="H39" s="1659"/>
      <c r="I39" s="1659"/>
      <c r="J39" s="1659"/>
      <c r="K39" s="486"/>
      <c r="L39" s="484"/>
      <c r="M39" s="485"/>
      <c r="N39" s="485"/>
      <c r="O39" s="485"/>
      <c r="P39" s="485"/>
      <c r="Q39" s="485"/>
      <c r="R39" s="485"/>
      <c r="S39" s="485"/>
      <c r="T39" s="486"/>
      <c r="U39" s="485"/>
      <c r="V39" s="485"/>
      <c r="W39" s="485"/>
      <c r="X39" s="485"/>
      <c r="Y39" s="485"/>
      <c r="Z39" s="485"/>
      <c r="AA39" s="484"/>
      <c r="AB39" s="485"/>
      <c r="AC39" s="485"/>
      <c r="AD39" s="485"/>
      <c r="AE39" s="485"/>
      <c r="AF39" s="485"/>
      <c r="AG39" s="485"/>
      <c r="AH39" s="485"/>
      <c r="AI39" s="485"/>
      <c r="AJ39" s="486"/>
      <c r="AK39" s="485"/>
      <c r="AL39" s="485"/>
      <c r="AM39" s="485"/>
      <c r="AN39" s="485"/>
      <c r="AO39" s="485"/>
      <c r="AP39" s="485"/>
      <c r="AQ39" s="485"/>
      <c r="AR39" s="485"/>
      <c r="AS39" s="485"/>
      <c r="AT39" s="485"/>
      <c r="AU39" s="485"/>
      <c r="AV39" s="485"/>
      <c r="AW39" s="485"/>
      <c r="AX39" s="486"/>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6"/>
    </row>
    <row r="40" spans="1:72">
      <c r="A40" s="2113"/>
      <c r="C40" s="2109" t="s">
        <v>6804</v>
      </c>
      <c r="D40" s="2110"/>
      <c r="E40" s="2110"/>
      <c r="F40" s="2110"/>
      <c r="G40" s="2110"/>
      <c r="H40" s="2110"/>
      <c r="I40" s="2110"/>
      <c r="J40" s="2111"/>
      <c r="K40" s="485"/>
      <c r="L40" s="2110">
        <v>1</v>
      </c>
      <c r="M40" s="2110"/>
      <c r="N40" s="2110">
        <v>2</v>
      </c>
      <c r="O40" s="2110"/>
      <c r="P40" s="2110">
        <v>3</v>
      </c>
      <c r="Q40" s="2110"/>
      <c r="R40" s="2110">
        <v>4</v>
      </c>
      <c r="S40" s="2110"/>
      <c r="T40" s="2110">
        <v>5</v>
      </c>
      <c r="U40" s="2110"/>
      <c r="V40" s="2110">
        <v>6</v>
      </c>
      <c r="W40" s="2110"/>
      <c r="X40" s="2110">
        <v>7</v>
      </c>
      <c r="Y40" s="2110"/>
      <c r="Z40" s="2110">
        <v>8</v>
      </c>
      <c r="AA40" s="2110"/>
      <c r="AB40" s="2110">
        <v>9</v>
      </c>
      <c r="AC40" s="2110"/>
      <c r="AD40" s="2110">
        <v>10</v>
      </c>
      <c r="AE40" s="2110"/>
      <c r="AF40" s="2110">
        <v>11</v>
      </c>
      <c r="AG40" s="2110"/>
      <c r="AH40" s="2110">
        <v>12</v>
      </c>
      <c r="AI40" s="2110"/>
      <c r="AJ40" s="2110">
        <v>13</v>
      </c>
      <c r="AK40" s="2110"/>
      <c r="AL40" s="2110">
        <v>14</v>
      </c>
      <c r="AM40" s="2110"/>
      <c r="AN40" s="2110">
        <v>15</v>
      </c>
      <c r="AO40" s="2110"/>
      <c r="AP40" s="2110">
        <v>16</v>
      </c>
      <c r="AQ40" s="2110"/>
      <c r="AR40" s="2110">
        <v>17</v>
      </c>
      <c r="AS40" s="2110"/>
      <c r="AT40" s="2110">
        <v>18</v>
      </c>
      <c r="AU40" s="2110"/>
      <c r="AV40" s="2110">
        <v>19</v>
      </c>
      <c r="AW40" s="2110"/>
      <c r="AX40" s="2110">
        <v>20</v>
      </c>
      <c r="AY40" s="2110"/>
      <c r="AZ40" s="485"/>
      <c r="BA40" s="485"/>
      <c r="BB40" s="485"/>
      <c r="BC40" s="485"/>
      <c r="BD40" s="485"/>
      <c r="BE40" s="485"/>
      <c r="BF40" s="485"/>
      <c r="BG40" s="485"/>
      <c r="BH40" s="485"/>
      <c r="BI40" s="485"/>
      <c r="BJ40" s="485"/>
      <c r="BK40" s="485"/>
      <c r="BL40" s="485"/>
      <c r="BM40" s="485"/>
      <c r="BN40" s="485"/>
      <c r="BO40" s="485"/>
      <c r="BP40" s="485"/>
      <c r="BQ40" s="485"/>
      <c r="BR40" s="485"/>
      <c r="BS40" s="485"/>
      <c r="BT40" s="486"/>
    </row>
    <row r="41" spans="1:72">
      <c r="A41" s="2113"/>
      <c r="C41" s="2103" t="s">
        <v>6805</v>
      </c>
      <c r="D41" s="2170"/>
      <c r="E41" s="2170"/>
      <c r="F41" s="2170"/>
      <c r="G41" s="2170"/>
      <c r="H41" s="2170"/>
      <c r="I41" s="2170"/>
      <c r="J41" s="2104"/>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482"/>
    </row>
    <row r="42" spans="1:72">
      <c r="A42" s="2113"/>
      <c r="C42" s="1656"/>
      <c r="D42" s="1626"/>
      <c r="E42" s="1626"/>
      <c r="F42" s="1626"/>
      <c r="G42" s="1626"/>
      <c r="H42" s="1626"/>
      <c r="I42" s="1626"/>
      <c r="J42" s="2144"/>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482"/>
    </row>
    <row r="43" spans="1:72">
      <c r="A43" s="2113"/>
      <c r="C43" s="1656"/>
      <c r="D43" s="1626"/>
      <c r="E43" s="1626"/>
      <c r="F43" s="1626"/>
      <c r="G43" s="1626"/>
      <c r="H43" s="1626"/>
      <c r="I43" s="1626"/>
      <c r="J43" s="2144"/>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82"/>
    </row>
    <row r="44" spans="1:72">
      <c r="A44" s="2113"/>
      <c r="C44" s="1658"/>
      <c r="D44" s="1659"/>
      <c r="E44" s="1659"/>
      <c r="F44" s="1659"/>
      <c r="G44" s="1659"/>
      <c r="H44" s="1659"/>
      <c r="I44" s="1659"/>
      <c r="J44" s="2102"/>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6"/>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31750</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69850</xdr:colOff>
                <xdr:row>3</xdr:row>
                <xdr:rowOff>0</xdr:rowOff>
              </from>
              <to>
                <xdr:col>37</xdr:col>
                <xdr:colOff>76200</xdr:colOff>
                <xdr:row>3</xdr:row>
                <xdr:rowOff>260350</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31750</xdr:colOff>
                <xdr:row>19</xdr:row>
                <xdr:rowOff>31750</xdr:rowOff>
              </from>
              <to>
                <xdr:col>6</xdr:col>
                <xdr:colOff>69850</xdr:colOff>
                <xdr:row>20</xdr:row>
                <xdr:rowOff>88900</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31750</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69850</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5"/>
  <dimension ref="A1:AX52"/>
  <sheetViews>
    <sheetView view="pageBreakPreview" zoomScale="85" zoomScaleNormal="100" zoomScaleSheetLayoutView="85" workbookViewId="0">
      <selection activeCell="A4" sqref="A4:AX4"/>
    </sheetView>
  </sheetViews>
  <sheetFormatPr defaultRowHeight="13"/>
  <cols>
    <col min="1" max="50" width="1.7265625" style="199" customWidth="1"/>
    <col min="51" max="256" width="9" style="199"/>
    <col min="257" max="306" width="1.7265625" style="199" customWidth="1"/>
    <col min="307" max="512" width="9" style="199"/>
    <col min="513" max="562" width="1.7265625" style="199" customWidth="1"/>
    <col min="563" max="768" width="9" style="199"/>
    <col min="769" max="818" width="1.7265625" style="199" customWidth="1"/>
    <col min="819" max="1024" width="9" style="199"/>
    <col min="1025" max="1074" width="1.7265625" style="199" customWidth="1"/>
    <col min="1075" max="1280" width="9" style="199"/>
    <col min="1281" max="1330" width="1.7265625" style="199" customWidth="1"/>
    <col min="1331" max="1536" width="9" style="199"/>
    <col min="1537" max="1586" width="1.7265625" style="199" customWidth="1"/>
    <col min="1587" max="1792" width="9" style="199"/>
    <col min="1793" max="1842" width="1.7265625" style="199" customWidth="1"/>
    <col min="1843" max="2048" width="9" style="199"/>
    <col min="2049" max="2098" width="1.7265625" style="199" customWidth="1"/>
    <col min="2099" max="2304" width="9" style="199"/>
    <col min="2305" max="2354" width="1.7265625" style="199" customWidth="1"/>
    <col min="2355" max="2560" width="9" style="199"/>
    <col min="2561" max="2610" width="1.7265625" style="199" customWidth="1"/>
    <col min="2611" max="2816" width="9" style="199"/>
    <col min="2817" max="2866" width="1.7265625" style="199" customWidth="1"/>
    <col min="2867" max="3072" width="9" style="199"/>
    <col min="3073" max="3122" width="1.7265625" style="199" customWidth="1"/>
    <col min="3123" max="3328" width="9" style="199"/>
    <col min="3329" max="3378" width="1.7265625" style="199" customWidth="1"/>
    <col min="3379" max="3584" width="9" style="199"/>
    <col min="3585" max="3634" width="1.7265625" style="199" customWidth="1"/>
    <col min="3635" max="3840" width="9" style="199"/>
    <col min="3841" max="3890" width="1.7265625" style="199" customWidth="1"/>
    <col min="3891" max="4096" width="9" style="199"/>
    <col min="4097" max="4146" width="1.7265625" style="199" customWidth="1"/>
    <col min="4147" max="4352" width="9" style="199"/>
    <col min="4353" max="4402" width="1.7265625" style="199" customWidth="1"/>
    <col min="4403" max="4608" width="9" style="199"/>
    <col min="4609" max="4658" width="1.7265625" style="199" customWidth="1"/>
    <col min="4659" max="4864" width="9" style="199"/>
    <col min="4865" max="4914" width="1.7265625" style="199" customWidth="1"/>
    <col min="4915" max="5120" width="9" style="199"/>
    <col min="5121" max="5170" width="1.7265625" style="199" customWidth="1"/>
    <col min="5171" max="5376" width="9" style="199"/>
    <col min="5377" max="5426" width="1.7265625" style="199" customWidth="1"/>
    <col min="5427" max="5632" width="9" style="199"/>
    <col min="5633" max="5682" width="1.7265625" style="199" customWidth="1"/>
    <col min="5683" max="5888" width="9" style="199"/>
    <col min="5889" max="5938" width="1.7265625" style="199" customWidth="1"/>
    <col min="5939" max="6144" width="9" style="199"/>
    <col min="6145" max="6194" width="1.7265625" style="199" customWidth="1"/>
    <col min="6195" max="6400" width="9" style="199"/>
    <col min="6401" max="6450" width="1.7265625" style="199" customWidth="1"/>
    <col min="6451" max="6656" width="9" style="199"/>
    <col min="6657" max="6706" width="1.7265625" style="199" customWidth="1"/>
    <col min="6707" max="6912" width="9" style="199"/>
    <col min="6913" max="6962" width="1.7265625" style="199" customWidth="1"/>
    <col min="6963" max="7168" width="9" style="199"/>
    <col min="7169" max="7218" width="1.7265625" style="199" customWidth="1"/>
    <col min="7219" max="7424" width="9" style="199"/>
    <col min="7425" max="7474" width="1.7265625" style="199" customWidth="1"/>
    <col min="7475" max="7680" width="9" style="199"/>
    <col min="7681" max="7730" width="1.7265625" style="199" customWidth="1"/>
    <col min="7731" max="7936" width="9" style="199"/>
    <col min="7937" max="7986" width="1.7265625" style="199" customWidth="1"/>
    <col min="7987" max="8192" width="9" style="199"/>
    <col min="8193" max="8242" width="1.7265625" style="199" customWidth="1"/>
    <col min="8243" max="8448" width="9" style="199"/>
    <col min="8449" max="8498" width="1.7265625" style="199" customWidth="1"/>
    <col min="8499" max="8704" width="9" style="199"/>
    <col min="8705" max="8754" width="1.7265625" style="199" customWidth="1"/>
    <col min="8755" max="8960" width="9" style="199"/>
    <col min="8961" max="9010" width="1.7265625" style="199" customWidth="1"/>
    <col min="9011" max="9216" width="9" style="199"/>
    <col min="9217" max="9266" width="1.7265625" style="199" customWidth="1"/>
    <col min="9267" max="9472" width="9" style="199"/>
    <col min="9473" max="9522" width="1.7265625" style="199" customWidth="1"/>
    <col min="9523" max="9728" width="9" style="199"/>
    <col min="9729" max="9778" width="1.7265625" style="199" customWidth="1"/>
    <col min="9779" max="9984" width="9" style="199"/>
    <col min="9985" max="10034" width="1.7265625" style="199" customWidth="1"/>
    <col min="10035" max="10240" width="9" style="199"/>
    <col min="10241" max="10290" width="1.7265625" style="199" customWidth="1"/>
    <col min="10291" max="10496" width="9" style="199"/>
    <col min="10497" max="10546" width="1.7265625" style="199" customWidth="1"/>
    <col min="10547" max="10752" width="9" style="199"/>
    <col min="10753" max="10802" width="1.7265625" style="199" customWidth="1"/>
    <col min="10803" max="11008" width="9" style="199"/>
    <col min="11009" max="11058" width="1.7265625" style="199" customWidth="1"/>
    <col min="11059" max="11264" width="9" style="199"/>
    <col min="11265" max="11314" width="1.7265625" style="199" customWidth="1"/>
    <col min="11315" max="11520" width="9" style="199"/>
    <col min="11521" max="11570" width="1.7265625" style="199" customWidth="1"/>
    <col min="11571" max="11776" width="9" style="199"/>
    <col min="11777" max="11826" width="1.7265625" style="199" customWidth="1"/>
    <col min="11827" max="12032" width="9" style="199"/>
    <col min="12033" max="12082" width="1.7265625" style="199" customWidth="1"/>
    <col min="12083" max="12288" width="9" style="199"/>
    <col min="12289" max="12338" width="1.7265625" style="199" customWidth="1"/>
    <col min="12339" max="12544" width="9" style="199"/>
    <col min="12545" max="12594" width="1.7265625" style="199" customWidth="1"/>
    <col min="12595" max="12800" width="9" style="199"/>
    <col min="12801" max="12850" width="1.7265625" style="199" customWidth="1"/>
    <col min="12851" max="13056" width="9" style="199"/>
    <col min="13057" max="13106" width="1.7265625" style="199" customWidth="1"/>
    <col min="13107" max="13312" width="9" style="199"/>
    <col min="13313" max="13362" width="1.7265625" style="199" customWidth="1"/>
    <col min="13363" max="13568" width="9" style="199"/>
    <col min="13569" max="13618" width="1.7265625" style="199" customWidth="1"/>
    <col min="13619" max="13824" width="9" style="199"/>
    <col min="13825" max="13874" width="1.7265625" style="199" customWidth="1"/>
    <col min="13875" max="14080" width="9" style="199"/>
    <col min="14081" max="14130" width="1.7265625" style="199" customWidth="1"/>
    <col min="14131" max="14336" width="9" style="199"/>
    <col min="14337" max="14386" width="1.7265625" style="199" customWidth="1"/>
    <col min="14387" max="14592" width="9" style="199"/>
    <col min="14593" max="14642" width="1.7265625" style="199" customWidth="1"/>
    <col min="14643" max="14848" width="9" style="199"/>
    <col min="14849" max="14898" width="1.7265625" style="199" customWidth="1"/>
    <col min="14899" max="15104" width="9" style="199"/>
    <col min="15105" max="15154" width="1.7265625" style="199" customWidth="1"/>
    <col min="15155" max="15360" width="9" style="199"/>
    <col min="15361" max="15410" width="1.7265625" style="199" customWidth="1"/>
    <col min="15411" max="15616" width="9" style="199"/>
    <col min="15617" max="15666" width="1.7265625" style="199" customWidth="1"/>
    <col min="15667" max="15872" width="9" style="199"/>
    <col min="15873" max="15922" width="1.7265625" style="199" customWidth="1"/>
    <col min="15923" max="16128" width="9" style="199"/>
    <col min="16129" max="16178" width="1.7265625" style="199" customWidth="1"/>
    <col min="16179" max="16384" width="9" style="199"/>
  </cols>
  <sheetData>
    <row r="1" spans="1:50">
      <c r="A1" s="199" t="s">
        <v>6815</v>
      </c>
    </row>
    <row r="3" spans="1:50">
      <c r="A3" s="477"/>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9"/>
    </row>
    <row r="4" spans="1:50" ht="21">
      <c r="A4" s="2088" t="s">
        <v>6816</v>
      </c>
      <c r="B4" s="2089"/>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2089"/>
      <c r="AL4" s="2089"/>
      <c r="AM4" s="2089"/>
      <c r="AN4" s="2089"/>
      <c r="AO4" s="2089"/>
      <c r="AP4" s="2089"/>
      <c r="AQ4" s="2089"/>
      <c r="AR4" s="2089"/>
      <c r="AS4" s="2089"/>
      <c r="AT4" s="2089"/>
      <c r="AU4" s="2089"/>
      <c r="AV4" s="2089"/>
      <c r="AW4" s="2089"/>
      <c r="AX4" s="2090"/>
    </row>
    <row r="5" spans="1:50">
      <c r="A5" s="48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482"/>
    </row>
    <row r="6" spans="1:50">
      <c r="A6" s="48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482"/>
    </row>
    <row r="7" spans="1:50">
      <c r="A7" s="480"/>
      <c r="B7" s="209"/>
      <c r="C7" s="209"/>
      <c r="D7" s="209"/>
      <c r="E7" s="209"/>
      <c r="F7" s="209"/>
      <c r="G7" s="209"/>
      <c r="H7" s="209"/>
      <c r="I7" s="209"/>
      <c r="J7" s="1637"/>
      <c r="K7" s="1637"/>
      <c r="L7" s="1637"/>
      <c r="M7" s="1637"/>
      <c r="N7" s="1637"/>
      <c r="O7" s="1637"/>
      <c r="P7" s="1637"/>
      <c r="Q7" s="1637"/>
      <c r="R7" s="1637"/>
      <c r="S7" s="1637"/>
      <c r="T7" s="1637"/>
      <c r="U7" s="1637"/>
      <c r="V7" s="1637"/>
      <c r="W7" s="1637"/>
      <c r="X7" s="1637"/>
      <c r="Y7" s="209"/>
      <c r="Z7" s="209"/>
      <c r="AA7" s="209"/>
      <c r="AB7" s="209"/>
      <c r="AC7" s="209"/>
      <c r="AD7" s="209"/>
      <c r="AE7" s="209"/>
      <c r="AF7" s="209"/>
      <c r="AG7" s="209"/>
      <c r="AH7" s="209"/>
      <c r="AI7" s="1637"/>
      <c r="AJ7" s="1637"/>
      <c r="AK7" s="1637"/>
      <c r="AL7" s="1637"/>
      <c r="AM7" s="1637"/>
      <c r="AN7" s="1637"/>
      <c r="AO7" s="1637"/>
      <c r="AP7" s="1637"/>
      <c r="AQ7" s="1637"/>
      <c r="AR7" s="1637"/>
      <c r="AS7" s="1637"/>
      <c r="AT7" s="1637"/>
      <c r="AU7" s="1637"/>
      <c r="AV7" s="1637"/>
      <c r="AW7" s="1637"/>
      <c r="AX7" s="482"/>
    </row>
    <row r="8" spans="1:50">
      <c r="A8" s="480"/>
      <c r="B8" s="2187" t="s">
        <v>6677</v>
      </c>
      <c r="C8" s="2187"/>
      <c r="D8" s="2187"/>
      <c r="E8" s="2187"/>
      <c r="F8" s="2187"/>
      <c r="G8" s="2187"/>
      <c r="H8" s="2187"/>
      <c r="I8" s="2187"/>
      <c r="J8" s="2086"/>
      <c r="K8" s="2086"/>
      <c r="L8" s="2086"/>
      <c r="M8" s="2086"/>
      <c r="N8" s="2086"/>
      <c r="O8" s="2086"/>
      <c r="P8" s="2086"/>
      <c r="Q8" s="2086"/>
      <c r="R8" s="2086"/>
      <c r="S8" s="2086"/>
      <c r="T8" s="2086"/>
      <c r="U8" s="2086"/>
      <c r="V8" s="2086"/>
      <c r="W8" s="2086"/>
      <c r="X8" s="2086"/>
      <c r="Y8" s="209"/>
      <c r="Z8" s="209"/>
      <c r="AA8" s="2187" t="s">
        <v>6817</v>
      </c>
      <c r="AB8" s="2187"/>
      <c r="AC8" s="2187"/>
      <c r="AD8" s="2187"/>
      <c r="AE8" s="2187"/>
      <c r="AF8" s="2187"/>
      <c r="AG8" s="2187"/>
      <c r="AH8" s="2187"/>
      <c r="AI8" s="2086"/>
      <c r="AJ8" s="2086"/>
      <c r="AK8" s="2086"/>
      <c r="AL8" s="2086"/>
      <c r="AM8" s="2086"/>
      <c r="AN8" s="2086"/>
      <c r="AO8" s="2086"/>
      <c r="AP8" s="2086"/>
      <c r="AQ8" s="2086"/>
      <c r="AR8" s="2086"/>
      <c r="AS8" s="2086"/>
      <c r="AT8" s="2086"/>
      <c r="AU8" s="2086"/>
      <c r="AV8" s="2086"/>
      <c r="AW8" s="2086"/>
      <c r="AX8" s="482"/>
    </row>
    <row r="9" spans="1:50">
      <c r="A9" s="480"/>
      <c r="B9" s="209"/>
      <c r="C9" s="209"/>
      <c r="D9" s="209"/>
      <c r="E9" s="209"/>
      <c r="F9" s="209"/>
      <c r="G9" s="209"/>
      <c r="H9" s="209"/>
      <c r="I9" s="209"/>
      <c r="J9" s="2085"/>
      <c r="K9" s="2085"/>
      <c r="L9" s="2085"/>
      <c r="M9" s="2085"/>
      <c r="N9" s="2085"/>
      <c r="O9" s="2085"/>
      <c r="P9" s="2085"/>
      <c r="Q9" s="2085"/>
      <c r="R9" s="2085"/>
      <c r="S9" s="2085"/>
      <c r="T9" s="2085"/>
      <c r="U9" s="2085"/>
      <c r="V9" s="2085"/>
      <c r="W9" s="2085"/>
      <c r="X9" s="2085"/>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482"/>
    </row>
    <row r="10" spans="1:50">
      <c r="A10" s="480"/>
      <c r="B10" s="2187" t="s">
        <v>6818</v>
      </c>
      <c r="C10" s="2187"/>
      <c r="D10" s="2187"/>
      <c r="E10" s="2187"/>
      <c r="F10" s="2187"/>
      <c r="G10" s="2187"/>
      <c r="H10" s="2187"/>
      <c r="I10" s="2187"/>
      <c r="J10" s="2086"/>
      <c r="K10" s="2086"/>
      <c r="L10" s="2086"/>
      <c r="M10" s="2086"/>
      <c r="N10" s="2086"/>
      <c r="O10" s="2086"/>
      <c r="P10" s="2086"/>
      <c r="Q10" s="2086"/>
      <c r="R10" s="2086"/>
      <c r="S10" s="2086"/>
      <c r="T10" s="2086"/>
      <c r="U10" s="2086"/>
      <c r="V10" s="2086"/>
      <c r="W10" s="2086"/>
      <c r="X10" s="2086"/>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482"/>
    </row>
    <row r="11" spans="1:50">
      <c r="A11" s="480"/>
      <c r="B11" s="209"/>
      <c r="C11" s="209"/>
      <c r="D11" s="209"/>
      <c r="E11" s="209"/>
      <c r="F11" s="209"/>
      <c r="G11" s="209"/>
      <c r="H11" s="209"/>
      <c r="I11" s="209"/>
      <c r="J11" s="2085"/>
      <c r="K11" s="2085"/>
      <c r="L11" s="2085"/>
      <c r="M11" s="2085"/>
      <c r="N11" s="2085"/>
      <c r="O11" s="2085"/>
      <c r="P11" s="2085"/>
      <c r="Q11" s="2085"/>
      <c r="R11" s="2085"/>
      <c r="S11" s="2085"/>
      <c r="T11" s="2085"/>
      <c r="U11" s="2085"/>
      <c r="V11" s="2085"/>
      <c r="W11" s="2085"/>
      <c r="X11" s="2085"/>
      <c r="Y11" s="209"/>
      <c r="Z11" s="209"/>
      <c r="AA11" s="209"/>
      <c r="AB11" s="209"/>
      <c r="AC11" s="209"/>
      <c r="AD11" s="209"/>
      <c r="AE11" s="209"/>
      <c r="AF11" s="209"/>
      <c r="AG11" s="209"/>
      <c r="AH11" s="209"/>
      <c r="AI11" s="1637"/>
      <c r="AJ11" s="1637"/>
      <c r="AK11" s="1637"/>
      <c r="AL11" s="1637"/>
      <c r="AM11" s="1637"/>
      <c r="AN11" s="1637"/>
      <c r="AO11" s="1637"/>
      <c r="AP11" s="1637"/>
      <c r="AQ11" s="1637"/>
      <c r="AR11" s="1637"/>
      <c r="AS11" s="1637"/>
      <c r="AT11" s="1637"/>
      <c r="AU11" s="1637"/>
      <c r="AV11" s="1637"/>
      <c r="AW11" s="1637"/>
      <c r="AX11" s="482"/>
    </row>
    <row r="12" spans="1:50">
      <c r="A12" s="480"/>
      <c r="B12" s="2187" t="s">
        <v>6819</v>
      </c>
      <c r="C12" s="2187"/>
      <c r="D12" s="2187"/>
      <c r="E12" s="2187"/>
      <c r="F12" s="2187"/>
      <c r="G12" s="2187"/>
      <c r="H12" s="2187"/>
      <c r="I12" s="2187"/>
      <c r="J12" s="2086"/>
      <c r="K12" s="2086"/>
      <c r="L12" s="2086"/>
      <c r="M12" s="2086"/>
      <c r="N12" s="2086"/>
      <c r="O12" s="2086"/>
      <c r="P12" s="2086"/>
      <c r="Q12" s="2086"/>
      <c r="R12" s="2086"/>
      <c r="S12" s="2086"/>
      <c r="T12" s="2086"/>
      <c r="U12" s="2086"/>
      <c r="V12" s="2086"/>
      <c r="W12" s="2086"/>
      <c r="X12" s="2086"/>
      <c r="Y12" s="209"/>
      <c r="Z12" s="209"/>
      <c r="AA12" s="2188" t="s">
        <v>6820</v>
      </c>
      <c r="AB12" s="2188"/>
      <c r="AC12" s="2188"/>
      <c r="AD12" s="2188"/>
      <c r="AE12" s="2188"/>
      <c r="AF12" s="2188"/>
      <c r="AG12" s="2188"/>
      <c r="AH12" s="2188"/>
      <c r="AI12" s="2086"/>
      <c r="AJ12" s="2086"/>
      <c r="AK12" s="2086"/>
      <c r="AL12" s="2086"/>
      <c r="AM12" s="2086"/>
      <c r="AN12" s="2086"/>
      <c r="AO12" s="2086"/>
      <c r="AP12" s="2086"/>
      <c r="AQ12" s="2086"/>
      <c r="AR12" s="2086"/>
      <c r="AS12" s="2086"/>
      <c r="AT12" s="2086"/>
      <c r="AU12" s="2086"/>
      <c r="AV12" s="2086"/>
      <c r="AW12" s="2086"/>
      <c r="AX12" s="482"/>
    </row>
    <row r="13" spans="1:50">
      <c r="A13" s="480"/>
      <c r="B13" s="209"/>
      <c r="C13" s="209"/>
      <c r="D13" s="209"/>
      <c r="E13" s="209"/>
      <c r="F13" s="209"/>
      <c r="G13" s="209"/>
      <c r="H13" s="209"/>
      <c r="I13" s="209"/>
      <c r="J13" s="2085"/>
      <c r="K13" s="2085"/>
      <c r="L13" s="2085"/>
      <c r="M13" s="2085"/>
      <c r="N13" s="2085"/>
      <c r="O13" s="2085"/>
      <c r="P13" s="2085"/>
      <c r="Q13" s="2085"/>
      <c r="R13" s="2085"/>
      <c r="S13" s="2085"/>
      <c r="T13" s="2085"/>
      <c r="U13" s="2085"/>
      <c r="V13" s="2085"/>
      <c r="W13" s="2085"/>
      <c r="X13" s="2085"/>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482"/>
    </row>
    <row r="14" spans="1:50">
      <c r="A14" s="480"/>
      <c r="B14" s="2187" t="s">
        <v>6821</v>
      </c>
      <c r="C14" s="2187"/>
      <c r="D14" s="2187"/>
      <c r="E14" s="2187"/>
      <c r="F14" s="2187"/>
      <c r="G14" s="2187"/>
      <c r="H14" s="2187"/>
      <c r="I14" s="2187"/>
      <c r="J14" s="2086"/>
      <c r="K14" s="2086"/>
      <c r="L14" s="2086"/>
      <c r="M14" s="2086"/>
      <c r="N14" s="2086"/>
      <c r="O14" s="2086"/>
      <c r="P14" s="2086"/>
      <c r="Q14" s="2086"/>
      <c r="R14" s="2086"/>
      <c r="S14" s="2086"/>
      <c r="T14" s="2086"/>
      <c r="U14" s="2086"/>
      <c r="V14" s="2086"/>
      <c r="W14" s="2086"/>
      <c r="X14" s="2086"/>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482"/>
    </row>
    <row r="15" spans="1:50">
      <c r="A15" s="480"/>
      <c r="B15" s="209"/>
      <c r="C15" s="209"/>
      <c r="D15" s="209"/>
      <c r="E15" s="209"/>
      <c r="F15" s="209"/>
      <c r="G15" s="209"/>
      <c r="H15" s="209"/>
      <c r="I15" s="209"/>
      <c r="J15" s="2085"/>
      <c r="K15" s="2085"/>
      <c r="L15" s="2085"/>
      <c r="M15" s="2085"/>
      <c r="N15" s="2085"/>
      <c r="O15" s="2085"/>
      <c r="P15" s="2085"/>
      <c r="Q15" s="2085"/>
      <c r="R15" s="2085"/>
      <c r="S15" s="2085"/>
      <c r="T15" s="2085"/>
      <c r="U15" s="2085"/>
      <c r="V15" s="2085"/>
      <c r="W15" s="2085"/>
      <c r="X15" s="2085"/>
      <c r="Y15" s="209"/>
      <c r="Z15" s="209"/>
      <c r="AA15" s="209"/>
      <c r="AB15" s="209"/>
      <c r="AC15" s="209"/>
      <c r="AD15" s="209"/>
      <c r="AE15" s="209"/>
      <c r="AF15" s="209"/>
      <c r="AG15" s="209"/>
      <c r="AH15" s="209"/>
      <c r="AI15" s="1637"/>
      <c r="AJ15" s="1637"/>
      <c r="AK15" s="1637"/>
      <c r="AL15" s="1637"/>
      <c r="AM15" s="1637"/>
      <c r="AN15" s="1637"/>
      <c r="AO15" s="1637"/>
      <c r="AP15" s="1637"/>
      <c r="AQ15" s="1637"/>
      <c r="AR15" s="1637"/>
      <c r="AS15" s="1637"/>
      <c r="AT15" s="1637"/>
      <c r="AU15" s="1637"/>
      <c r="AV15" s="1637"/>
      <c r="AW15" s="1637"/>
      <c r="AX15" s="482"/>
    </row>
    <row r="16" spans="1:50" ht="13.5" customHeight="1">
      <c r="A16" s="480"/>
      <c r="B16" s="2187" t="s">
        <v>6822</v>
      </c>
      <c r="C16" s="2187"/>
      <c r="D16" s="2187"/>
      <c r="E16" s="2187"/>
      <c r="F16" s="2187"/>
      <c r="G16" s="2187"/>
      <c r="H16" s="2187"/>
      <c r="I16" s="2187"/>
      <c r="J16" s="2086"/>
      <c r="K16" s="2086"/>
      <c r="L16" s="2086"/>
      <c r="M16" s="2086"/>
      <c r="N16" s="2086"/>
      <c r="O16" s="2086"/>
      <c r="P16" s="2086"/>
      <c r="Q16" s="2086"/>
      <c r="R16" s="2086"/>
      <c r="S16" s="2086"/>
      <c r="T16" s="2086"/>
      <c r="U16" s="2086"/>
      <c r="V16" s="2086"/>
      <c r="W16" s="2086"/>
      <c r="X16" s="2086"/>
      <c r="Y16" s="209"/>
      <c r="Z16" s="209"/>
      <c r="AA16" s="2187" t="s">
        <v>6823</v>
      </c>
      <c r="AB16" s="2187"/>
      <c r="AC16" s="2187"/>
      <c r="AD16" s="2187"/>
      <c r="AE16" s="2187"/>
      <c r="AF16" s="2187"/>
      <c r="AG16" s="2187"/>
      <c r="AH16" s="2187"/>
      <c r="AI16" s="2086"/>
      <c r="AJ16" s="2086"/>
      <c r="AK16" s="2086"/>
      <c r="AL16" s="2086"/>
      <c r="AM16" s="2086"/>
      <c r="AN16" s="2086"/>
      <c r="AO16" s="2086"/>
      <c r="AP16" s="2086"/>
      <c r="AQ16" s="2086"/>
      <c r="AR16" s="2086"/>
      <c r="AS16" s="2086"/>
      <c r="AT16" s="2086"/>
      <c r="AU16" s="2086"/>
      <c r="AV16" s="2086"/>
      <c r="AW16" s="2086"/>
      <c r="AX16" s="482"/>
    </row>
    <row r="17" spans="1:50">
      <c r="A17" s="480"/>
      <c r="B17" s="483"/>
      <c r="C17" s="483"/>
      <c r="D17" s="483"/>
      <c r="E17" s="483"/>
      <c r="F17" s="483"/>
      <c r="G17" s="483"/>
      <c r="H17" s="483"/>
      <c r="I17" s="483"/>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482"/>
    </row>
    <row r="18" spans="1:50">
      <c r="A18" s="48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482"/>
    </row>
    <row r="19" spans="1:50" ht="16.5" customHeight="1">
      <c r="A19" s="872" t="s">
        <v>6736</v>
      </c>
      <c r="B19" s="872"/>
      <c r="C19" s="2091"/>
      <c r="D19" s="2091"/>
      <c r="E19" s="2091"/>
      <c r="F19" s="2091"/>
      <c r="G19" s="2091"/>
      <c r="H19" s="2091"/>
      <c r="I19" s="2091"/>
      <c r="J19" s="2091"/>
      <c r="K19" s="872" t="s">
        <v>6736</v>
      </c>
      <c r="L19" s="872"/>
      <c r="M19" s="2091"/>
      <c r="N19" s="2091"/>
      <c r="O19" s="2091"/>
      <c r="P19" s="2091"/>
      <c r="Q19" s="2091"/>
      <c r="R19" s="2091"/>
      <c r="S19" s="2091"/>
      <c r="T19" s="2091"/>
      <c r="U19" s="872" t="s">
        <v>6736</v>
      </c>
      <c r="V19" s="872"/>
      <c r="W19" s="2091"/>
      <c r="X19" s="2091"/>
      <c r="Y19" s="2091"/>
      <c r="Z19" s="2091"/>
      <c r="AA19" s="2091"/>
      <c r="AB19" s="2091"/>
      <c r="AC19" s="2091"/>
      <c r="AD19" s="2091"/>
      <c r="AE19" s="872" t="s">
        <v>6736</v>
      </c>
      <c r="AF19" s="872"/>
      <c r="AG19" s="2091"/>
      <c r="AH19" s="2091"/>
      <c r="AI19" s="2091"/>
      <c r="AJ19" s="2091"/>
      <c r="AK19" s="2091"/>
      <c r="AL19" s="2091"/>
      <c r="AM19" s="2091"/>
      <c r="AN19" s="2091"/>
      <c r="AO19" s="872" t="s">
        <v>6736</v>
      </c>
      <c r="AP19" s="872"/>
      <c r="AQ19" s="2091"/>
      <c r="AR19" s="2091"/>
      <c r="AS19" s="2091"/>
      <c r="AT19" s="2091"/>
      <c r="AU19" s="2091"/>
      <c r="AV19" s="2091"/>
      <c r="AW19" s="2091"/>
      <c r="AX19" s="2091"/>
    </row>
    <row r="20" spans="1:50" ht="16.5" customHeight="1">
      <c r="A20" s="2091">
        <v>1</v>
      </c>
      <c r="B20" s="2091"/>
      <c r="C20" s="2091"/>
      <c r="D20" s="2091"/>
      <c r="E20" s="2091"/>
      <c r="F20" s="2091"/>
      <c r="G20" s="2091"/>
      <c r="H20" s="2091"/>
      <c r="I20" s="2091"/>
      <c r="J20" s="2091"/>
      <c r="K20" s="2091">
        <v>21</v>
      </c>
      <c r="L20" s="2091"/>
      <c r="M20" s="2091"/>
      <c r="N20" s="2091"/>
      <c r="O20" s="2091"/>
      <c r="P20" s="2091"/>
      <c r="Q20" s="2091"/>
      <c r="R20" s="2091"/>
      <c r="S20" s="2091"/>
      <c r="T20" s="2091"/>
      <c r="U20" s="2091">
        <v>41</v>
      </c>
      <c r="V20" s="2091"/>
      <c r="W20" s="2091"/>
      <c r="X20" s="2091"/>
      <c r="Y20" s="2091"/>
      <c r="Z20" s="2091"/>
      <c r="AA20" s="2091"/>
      <c r="AB20" s="2091"/>
      <c r="AC20" s="2091"/>
      <c r="AD20" s="2091"/>
      <c r="AE20" s="2091">
        <v>61</v>
      </c>
      <c r="AF20" s="2091"/>
      <c r="AG20" s="2091"/>
      <c r="AH20" s="2091"/>
      <c r="AI20" s="2091"/>
      <c r="AJ20" s="2091"/>
      <c r="AK20" s="2091"/>
      <c r="AL20" s="2091"/>
      <c r="AM20" s="2091"/>
      <c r="AN20" s="2091"/>
      <c r="AO20" s="2091">
        <v>81</v>
      </c>
      <c r="AP20" s="2091"/>
      <c r="AQ20" s="2091"/>
      <c r="AR20" s="2091"/>
      <c r="AS20" s="2091"/>
      <c r="AT20" s="2091"/>
      <c r="AU20" s="2091"/>
      <c r="AV20" s="2091"/>
      <c r="AW20" s="2091"/>
      <c r="AX20" s="2091"/>
    </row>
    <row r="21" spans="1:50" ht="16.5" customHeight="1">
      <c r="A21" s="2091">
        <v>2</v>
      </c>
      <c r="B21" s="2091"/>
      <c r="C21" s="2091"/>
      <c r="D21" s="2091"/>
      <c r="E21" s="2091"/>
      <c r="F21" s="2091"/>
      <c r="G21" s="2091"/>
      <c r="H21" s="2091"/>
      <c r="I21" s="2091"/>
      <c r="J21" s="2091"/>
      <c r="K21" s="2091">
        <v>22</v>
      </c>
      <c r="L21" s="2091"/>
      <c r="M21" s="2091"/>
      <c r="N21" s="2091"/>
      <c r="O21" s="2091"/>
      <c r="P21" s="2091"/>
      <c r="Q21" s="2091"/>
      <c r="R21" s="2091"/>
      <c r="S21" s="2091"/>
      <c r="T21" s="2091"/>
      <c r="U21" s="2091">
        <v>42</v>
      </c>
      <c r="V21" s="2091"/>
      <c r="W21" s="2091"/>
      <c r="X21" s="2091"/>
      <c r="Y21" s="2091"/>
      <c r="Z21" s="2091"/>
      <c r="AA21" s="2091"/>
      <c r="AB21" s="2091"/>
      <c r="AC21" s="2091"/>
      <c r="AD21" s="2091"/>
      <c r="AE21" s="2091">
        <v>62</v>
      </c>
      <c r="AF21" s="2091"/>
      <c r="AG21" s="2091"/>
      <c r="AH21" s="2091"/>
      <c r="AI21" s="2091"/>
      <c r="AJ21" s="2091"/>
      <c r="AK21" s="2091"/>
      <c r="AL21" s="2091"/>
      <c r="AM21" s="2091"/>
      <c r="AN21" s="2091"/>
      <c r="AO21" s="2091">
        <v>82</v>
      </c>
      <c r="AP21" s="2091"/>
      <c r="AQ21" s="2091"/>
      <c r="AR21" s="2091"/>
      <c r="AS21" s="2091"/>
      <c r="AT21" s="2091"/>
      <c r="AU21" s="2091"/>
      <c r="AV21" s="2091"/>
      <c r="AW21" s="2091"/>
      <c r="AX21" s="2091"/>
    </row>
    <row r="22" spans="1:50" ht="16.5" customHeight="1">
      <c r="A22" s="2091">
        <v>3</v>
      </c>
      <c r="B22" s="2091"/>
      <c r="C22" s="2091"/>
      <c r="D22" s="2091"/>
      <c r="E22" s="2091"/>
      <c r="F22" s="2091"/>
      <c r="G22" s="2091"/>
      <c r="H22" s="2091"/>
      <c r="I22" s="2091"/>
      <c r="J22" s="2091"/>
      <c r="K22" s="2091">
        <v>23</v>
      </c>
      <c r="L22" s="2091"/>
      <c r="M22" s="2091"/>
      <c r="N22" s="2091"/>
      <c r="O22" s="2091"/>
      <c r="P22" s="2091"/>
      <c r="Q22" s="2091"/>
      <c r="R22" s="2091"/>
      <c r="S22" s="2091"/>
      <c r="T22" s="2091"/>
      <c r="U22" s="2091">
        <v>43</v>
      </c>
      <c r="V22" s="2091"/>
      <c r="W22" s="2091"/>
      <c r="X22" s="2091"/>
      <c r="Y22" s="2091"/>
      <c r="Z22" s="2091"/>
      <c r="AA22" s="2091"/>
      <c r="AB22" s="2091"/>
      <c r="AC22" s="2091"/>
      <c r="AD22" s="2091"/>
      <c r="AE22" s="2091">
        <v>63</v>
      </c>
      <c r="AF22" s="2091"/>
      <c r="AG22" s="2091"/>
      <c r="AH22" s="2091"/>
      <c r="AI22" s="2091"/>
      <c r="AJ22" s="2091"/>
      <c r="AK22" s="2091"/>
      <c r="AL22" s="2091"/>
      <c r="AM22" s="2091"/>
      <c r="AN22" s="2091"/>
      <c r="AO22" s="2091">
        <v>83</v>
      </c>
      <c r="AP22" s="2091"/>
      <c r="AQ22" s="2091"/>
      <c r="AR22" s="2091"/>
      <c r="AS22" s="2091"/>
      <c r="AT22" s="2091"/>
      <c r="AU22" s="2091"/>
      <c r="AV22" s="2091"/>
      <c r="AW22" s="2091"/>
      <c r="AX22" s="2091"/>
    </row>
    <row r="23" spans="1:50" ht="16.5" customHeight="1">
      <c r="A23" s="2091">
        <v>4</v>
      </c>
      <c r="B23" s="2091"/>
      <c r="C23" s="2091"/>
      <c r="D23" s="2091"/>
      <c r="E23" s="2091"/>
      <c r="F23" s="2091"/>
      <c r="G23" s="2091"/>
      <c r="H23" s="2091"/>
      <c r="I23" s="2091"/>
      <c r="J23" s="2091"/>
      <c r="K23" s="2091">
        <v>24</v>
      </c>
      <c r="L23" s="2091"/>
      <c r="M23" s="2091"/>
      <c r="N23" s="2091"/>
      <c r="O23" s="2091"/>
      <c r="P23" s="2091"/>
      <c r="Q23" s="2091"/>
      <c r="R23" s="2091"/>
      <c r="S23" s="2091"/>
      <c r="T23" s="2091"/>
      <c r="U23" s="2091">
        <v>44</v>
      </c>
      <c r="V23" s="2091"/>
      <c r="W23" s="2091"/>
      <c r="X23" s="2091"/>
      <c r="Y23" s="2091"/>
      <c r="Z23" s="2091"/>
      <c r="AA23" s="2091"/>
      <c r="AB23" s="2091"/>
      <c r="AC23" s="2091"/>
      <c r="AD23" s="2091"/>
      <c r="AE23" s="2091">
        <v>64</v>
      </c>
      <c r="AF23" s="2091"/>
      <c r="AG23" s="2091"/>
      <c r="AH23" s="2091"/>
      <c r="AI23" s="2091"/>
      <c r="AJ23" s="2091"/>
      <c r="AK23" s="2091"/>
      <c r="AL23" s="2091"/>
      <c r="AM23" s="2091"/>
      <c r="AN23" s="2091"/>
      <c r="AO23" s="2091">
        <v>84</v>
      </c>
      <c r="AP23" s="2091"/>
      <c r="AQ23" s="2091"/>
      <c r="AR23" s="2091"/>
      <c r="AS23" s="2091"/>
      <c r="AT23" s="2091"/>
      <c r="AU23" s="2091"/>
      <c r="AV23" s="2091"/>
      <c r="AW23" s="2091"/>
      <c r="AX23" s="2091"/>
    </row>
    <row r="24" spans="1:50" ht="16.5" customHeight="1">
      <c r="A24" s="2091">
        <v>5</v>
      </c>
      <c r="B24" s="2091"/>
      <c r="C24" s="2091"/>
      <c r="D24" s="2091"/>
      <c r="E24" s="2091"/>
      <c r="F24" s="2091"/>
      <c r="G24" s="2091"/>
      <c r="H24" s="2091"/>
      <c r="I24" s="2091"/>
      <c r="J24" s="2091"/>
      <c r="K24" s="2091">
        <v>25</v>
      </c>
      <c r="L24" s="2091"/>
      <c r="M24" s="2091"/>
      <c r="N24" s="2091"/>
      <c r="O24" s="2091"/>
      <c r="P24" s="2091"/>
      <c r="Q24" s="2091"/>
      <c r="R24" s="2091"/>
      <c r="S24" s="2091"/>
      <c r="T24" s="2091"/>
      <c r="U24" s="2091">
        <v>45</v>
      </c>
      <c r="V24" s="2091"/>
      <c r="W24" s="2091"/>
      <c r="X24" s="2091"/>
      <c r="Y24" s="2091"/>
      <c r="Z24" s="2091"/>
      <c r="AA24" s="2091"/>
      <c r="AB24" s="2091"/>
      <c r="AC24" s="2091"/>
      <c r="AD24" s="2091"/>
      <c r="AE24" s="2091">
        <v>65</v>
      </c>
      <c r="AF24" s="2091"/>
      <c r="AG24" s="2091"/>
      <c r="AH24" s="2091"/>
      <c r="AI24" s="2091"/>
      <c r="AJ24" s="2091"/>
      <c r="AK24" s="2091"/>
      <c r="AL24" s="2091"/>
      <c r="AM24" s="2091"/>
      <c r="AN24" s="2091"/>
      <c r="AO24" s="2091">
        <v>85</v>
      </c>
      <c r="AP24" s="2091"/>
      <c r="AQ24" s="2091"/>
      <c r="AR24" s="2091"/>
      <c r="AS24" s="2091"/>
      <c r="AT24" s="2091"/>
      <c r="AU24" s="2091"/>
      <c r="AV24" s="2091"/>
      <c r="AW24" s="2091"/>
      <c r="AX24" s="2091"/>
    </row>
    <row r="25" spans="1:50" ht="16.5" customHeight="1">
      <c r="A25" s="2091">
        <v>6</v>
      </c>
      <c r="B25" s="2091"/>
      <c r="C25" s="2091"/>
      <c r="D25" s="2091"/>
      <c r="E25" s="2091"/>
      <c r="F25" s="2091"/>
      <c r="G25" s="2091"/>
      <c r="H25" s="2091"/>
      <c r="I25" s="2091"/>
      <c r="J25" s="2091"/>
      <c r="K25" s="2091">
        <v>26</v>
      </c>
      <c r="L25" s="2091"/>
      <c r="M25" s="2091"/>
      <c r="N25" s="2091"/>
      <c r="O25" s="2091"/>
      <c r="P25" s="2091"/>
      <c r="Q25" s="2091"/>
      <c r="R25" s="2091"/>
      <c r="S25" s="2091"/>
      <c r="T25" s="2091"/>
      <c r="U25" s="2091">
        <v>46</v>
      </c>
      <c r="V25" s="2091"/>
      <c r="W25" s="2091"/>
      <c r="X25" s="2091"/>
      <c r="Y25" s="2091"/>
      <c r="Z25" s="2091"/>
      <c r="AA25" s="2091"/>
      <c r="AB25" s="2091"/>
      <c r="AC25" s="2091"/>
      <c r="AD25" s="2091"/>
      <c r="AE25" s="2091">
        <v>66</v>
      </c>
      <c r="AF25" s="2091"/>
      <c r="AG25" s="2091"/>
      <c r="AH25" s="2091"/>
      <c r="AI25" s="2091"/>
      <c r="AJ25" s="2091"/>
      <c r="AK25" s="2091"/>
      <c r="AL25" s="2091"/>
      <c r="AM25" s="2091"/>
      <c r="AN25" s="2091"/>
      <c r="AO25" s="2091">
        <v>86</v>
      </c>
      <c r="AP25" s="2091"/>
      <c r="AQ25" s="2091"/>
      <c r="AR25" s="2091"/>
      <c r="AS25" s="2091"/>
      <c r="AT25" s="2091"/>
      <c r="AU25" s="2091"/>
      <c r="AV25" s="2091"/>
      <c r="AW25" s="2091"/>
      <c r="AX25" s="2091"/>
    </row>
    <row r="26" spans="1:50" ht="16.5" customHeight="1">
      <c r="A26" s="2091">
        <v>7</v>
      </c>
      <c r="B26" s="2091"/>
      <c r="C26" s="2091"/>
      <c r="D26" s="2091"/>
      <c r="E26" s="2091"/>
      <c r="F26" s="2091"/>
      <c r="G26" s="2091"/>
      <c r="H26" s="2091"/>
      <c r="I26" s="2091"/>
      <c r="J26" s="2091"/>
      <c r="K26" s="2091">
        <v>27</v>
      </c>
      <c r="L26" s="2091"/>
      <c r="M26" s="2091"/>
      <c r="N26" s="2091"/>
      <c r="O26" s="2091"/>
      <c r="P26" s="2091"/>
      <c r="Q26" s="2091"/>
      <c r="R26" s="2091"/>
      <c r="S26" s="2091"/>
      <c r="T26" s="2091"/>
      <c r="U26" s="2091">
        <v>47</v>
      </c>
      <c r="V26" s="2091"/>
      <c r="W26" s="2091"/>
      <c r="X26" s="2091"/>
      <c r="Y26" s="2091"/>
      <c r="Z26" s="2091"/>
      <c r="AA26" s="2091"/>
      <c r="AB26" s="2091"/>
      <c r="AC26" s="2091"/>
      <c r="AD26" s="2091"/>
      <c r="AE26" s="2091">
        <v>67</v>
      </c>
      <c r="AF26" s="2091"/>
      <c r="AG26" s="2091"/>
      <c r="AH26" s="2091"/>
      <c r="AI26" s="2091"/>
      <c r="AJ26" s="2091"/>
      <c r="AK26" s="2091"/>
      <c r="AL26" s="2091"/>
      <c r="AM26" s="2091"/>
      <c r="AN26" s="2091"/>
      <c r="AO26" s="2091">
        <v>87</v>
      </c>
      <c r="AP26" s="2091"/>
      <c r="AQ26" s="2091"/>
      <c r="AR26" s="2091"/>
      <c r="AS26" s="2091"/>
      <c r="AT26" s="2091"/>
      <c r="AU26" s="2091"/>
      <c r="AV26" s="2091"/>
      <c r="AW26" s="2091"/>
      <c r="AX26" s="2091"/>
    </row>
    <row r="27" spans="1:50" ht="16.5" customHeight="1">
      <c r="A27" s="2091">
        <v>8</v>
      </c>
      <c r="B27" s="2091"/>
      <c r="C27" s="2091"/>
      <c r="D27" s="2091"/>
      <c r="E27" s="2091"/>
      <c r="F27" s="2091"/>
      <c r="G27" s="2091"/>
      <c r="H27" s="2091"/>
      <c r="I27" s="2091"/>
      <c r="J27" s="2091"/>
      <c r="K27" s="2091">
        <v>28</v>
      </c>
      <c r="L27" s="2091"/>
      <c r="M27" s="2091"/>
      <c r="N27" s="2091"/>
      <c r="O27" s="2091"/>
      <c r="P27" s="2091"/>
      <c r="Q27" s="2091"/>
      <c r="R27" s="2091"/>
      <c r="S27" s="2091"/>
      <c r="T27" s="2091"/>
      <c r="U27" s="2091">
        <v>48</v>
      </c>
      <c r="V27" s="2091"/>
      <c r="W27" s="2091"/>
      <c r="X27" s="2091"/>
      <c r="Y27" s="2091"/>
      <c r="Z27" s="2091"/>
      <c r="AA27" s="2091"/>
      <c r="AB27" s="2091"/>
      <c r="AC27" s="2091"/>
      <c r="AD27" s="2091"/>
      <c r="AE27" s="2091">
        <v>68</v>
      </c>
      <c r="AF27" s="2091"/>
      <c r="AG27" s="2091"/>
      <c r="AH27" s="2091"/>
      <c r="AI27" s="2091"/>
      <c r="AJ27" s="2091"/>
      <c r="AK27" s="2091"/>
      <c r="AL27" s="2091"/>
      <c r="AM27" s="2091"/>
      <c r="AN27" s="2091"/>
      <c r="AO27" s="2091">
        <v>88</v>
      </c>
      <c r="AP27" s="2091"/>
      <c r="AQ27" s="2091"/>
      <c r="AR27" s="2091"/>
      <c r="AS27" s="2091"/>
      <c r="AT27" s="2091"/>
      <c r="AU27" s="2091"/>
      <c r="AV27" s="2091"/>
      <c r="AW27" s="2091"/>
      <c r="AX27" s="2091"/>
    </row>
    <row r="28" spans="1:50" ht="16.5" customHeight="1">
      <c r="A28" s="2091">
        <v>9</v>
      </c>
      <c r="B28" s="2091"/>
      <c r="C28" s="2091"/>
      <c r="D28" s="2091"/>
      <c r="E28" s="2091"/>
      <c r="F28" s="2091"/>
      <c r="G28" s="2091"/>
      <c r="H28" s="2091"/>
      <c r="I28" s="2091"/>
      <c r="J28" s="2091"/>
      <c r="K28" s="2091">
        <v>29</v>
      </c>
      <c r="L28" s="2091"/>
      <c r="M28" s="2091"/>
      <c r="N28" s="2091"/>
      <c r="O28" s="2091"/>
      <c r="P28" s="2091"/>
      <c r="Q28" s="2091"/>
      <c r="R28" s="2091"/>
      <c r="S28" s="2091"/>
      <c r="T28" s="2091"/>
      <c r="U28" s="2091">
        <v>49</v>
      </c>
      <c r="V28" s="2091"/>
      <c r="W28" s="2091"/>
      <c r="X28" s="2091"/>
      <c r="Y28" s="2091"/>
      <c r="Z28" s="2091"/>
      <c r="AA28" s="2091"/>
      <c r="AB28" s="2091"/>
      <c r="AC28" s="2091"/>
      <c r="AD28" s="2091"/>
      <c r="AE28" s="2091">
        <v>69</v>
      </c>
      <c r="AF28" s="2091"/>
      <c r="AG28" s="2091"/>
      <c r="AH28" s="2091"/>
      <c r="AI28" s="2091"/>
      <c r="AJ28" s="2091"/>
      <c r="AK28" s="2091"/>
      <c r="AL28" s="2091"/>
      <c r="AM28" s="2091"/>
      <c r="AN28" s="2091"/>
      <c r="AO28" s="2091">
        <v>89</v>
      </c>
      <c r="AP28" s="2091"/>
      <c r="AQ28" s="2091"/>
      <c r="AR28" s="2091"/>
      <c r="AS28" s="2091"/>
      <c r="AT28" s="2091"/>
      <c r="AU28" s="2091"/>
      <c r="AV28" s="2091"/>
      <c r="AW28" s="2091"/>
      <c r="AX28" s="2091"/>
    </row>
    <row r="29" spans="1:50" ht="16.5" customHeight="1">
      <c r="A29" s="2091">
        <v>10</v>
      </c>
      <c r="B29" s="2091"/>
      <c r="C29" s="2091"/>
      <c r="D29" s="2091"/>
      <c r="E29" s="2091"/>
      <c r="F29" s="2091"/>
      <c r="G29" s="2091"/>
      <c r="H29" s="2091"/>
      <c r="I29" s="2091"/>
      <c r="J29" s="2091"/>
      <c r="K29" s="2091">
        <v>30</v>
      </c>
      <c r="L29" s="2091"/>
      <c r="M29" s="2091"/>
      <c r="N29" s="2091"/>
      <c r="O29" s="2091"/>
      <c r="P29" s="2091"/>
      <c r="Q29" s="2091"/>
      <c r="R29" s="2091"/>
      <c r="S29" s="2091"/>
      <c r="T29" s="2091"/>
      <c r="U29" s="2091">
        <v>50</v>
      </c>
      <c r="V29" s="2091"/>
      <c r="W29" s="2091"/>
      <c r="X29" s="2091"/>
      <c r="Y29" s="2091"/>
      <c r="Z29" s="2091"/>
      <c r="AA29" s="2091"/>
      <c r="AB29" s="2091"/>
      <c r="AC29" s="2091"/>
      <c r="AD29" s="2091"/>
      <c r="AE29" s="2091">
        <v>70</v>
      </c>
      <c r="AF29" s="2091"/>
      <c r="AG29" s="2091"/>
      <c r="AH29" s="2091"/>
      <c r="AI29" s="2091"/>
      <c r="AJ29" s="2091"/>
      <c r="AK29" s="2091"/>
      <c r="AL29" s="2091"/>
      <c r="AM29" s="2091"/>
      <c r="AN29" s="2091"/>
      <c r="AO29" s="2091">
        <v>90</v>
      </c>
      <c r="AP29" s="2091"/>
      <c r="AQ29" s="2091"/>
      <c r="AR29" s="2091"/>
      <c r="AS29" s="2091"/>
      <c r="AT29" s="2091"/>
      <c r="AU29" s="2091"/>
      <c r="AV29" s="2091"/>
      <c r="AW29" s="2091"/>
      <c r="AX29" s="2091"/>
    </row>
    <row r="30" spans="1:50" ht="16.5" customHeight="1">
      <c r="A30" s="2091">
        <v>11</v>
      </c>
      <c r="B30" s="2091"/>
      <c r="C30" s="2091"/>
      <c r="D30" s="2091"/>
      <c r="E30" s="2091"/>
      <c r="F30" s="2091"/>
      <c r="G30" s="2091"/>
      <c r="H30" s="2091"/>
      <c r="I30" s="2091"/>
      <c r="J30" s="2091"/>
      <c r="K30" s="2091">
        <v>31</v>
      </c>
      <c r="L30" s="2091"/>
      <c r="M30" s="2091"/>
      <c r="N30" s="2091"/>
      <c r="O30" s="2091"/>
      <c r="P30" s="2091"/>
      <c r="Q30" s="2091"/>
      <c r="R30" s="2091"/>
      <c r="S30" s="2091"/>
      <c r="T30" s="2091"/>
      <c r="U30" s="2091">
        <v>51</v>
      </c>
      <c r="V30" s="2091"/>
      <c r="W30" s="2091"/>
      <c r="X30" s="2091"/>
      <c r="Y30" s="2091"/>
      <c r="Z30" s="2091"/>
      <c r="AA30" s="2091"/>
      <c r="AB30" s="2091"/>
      <c r="AC30" s="2091"/>
      <c r="AD30" s="2091"/>
      <c r="AE30" s="2091">
        <v>71</v>
      </c>
      <c r="AF30" s="2091"/>
      <c r="AG30" s="2091"/>
      <c r="AH30" s="2091"/>
      <c r="AI30" s="2091"/>
      <c r="AJ30" s="2091"/>
      <c r="AK30" s="2091"/>
      <c r="AL30" s="2091"/>
      <c r="AM30" s="2091"/>
      <c r="AN30" s="2091"/>
      <c r="AO30" s="2091">
        <v>91</v>
      </c>
      <c r="AP30" s="2091"/>
      <c r="AQ30" s="2091"/>
      <c r="AR30" s="2091"/>
      <c r="AS30" s="2091"/>
      <c r="AT30" s="2091"/>
      <c r="AU30" s="2091"/>
      <c r="AV30" s="2091"/>
      <c r="AW30" s="2091"/>
      <c r="AX30" s="2091"/>
    </row>
    <row r="31" spans="1:50" ht="16.5" customHeight="1">
      <c r="A31" s="2091">
        <v>12</v>
      </c>
      <c r="B31" s="2091"/>
      <c r="C31" s="2091"/>
      <c r="D31" s="2091"/>
      <c r="E31" s="2091"/>
      <c r="F31" s="2091"/>
      <c r="G31" s="2091"/>
      <c r="H31" s="2091"/>
      <c r="I31" s="2091"/>
      <c r="J31" s="2091"/>
      <c r="K31" s="2091">
        <v>32</v>
      </c>
      <c r="L31" s="2091"/>
      <c r="M31" s="2091"/>
      <c r="N31" s="2091"/>
      <c r="O31" s="2091"/>
      <c r="P31" s="2091"/>
      <c r="Q31" s="2091"/>
      <c r="R31" s="2091"/>
      <c r="S31" s="2091"/>
      <c r="T31" s="2091"/>
      <c r="U31" s="2091">
        <v>52</v>
      </c>
      <c r="V31" s="2091"/>
      <c r="W31" s="2091"/>
      <c r="X31" s="2091"/>
      <c r="Y31" s="2091"/>
      <c r="Z31" s="2091"/>
      <c r="AA31" s="2091"/>
      <c r="AB31" s="2091"/>
      <c r="AC31" s="2091"/>
      <c r="AD31" s="2091"/>
      <c r="AE31" s="2091">
        <v>72</v>
      </c>
      <c r="AF31" s="2091"/>
      <c r="AG31" s="2091"/>
      <c r="AH31" s="2091"/>
      <c r="AI31" s="2091"/>
      <c r="AJ31" s="2091"/>
      <c r="AK31" s="2091"/>
      <c r="AL31" s="2091"/>
      <c r="AM31" s="2091"/>
      <c r="AN31" s="2091"/>
      <c r="AO31" s="2091">
        <v>92</v>
      </c>
      <c r="AP31" s="2091"/>
      <c r="AQ31" s="2091"/>
      <c r="AR31" s="2091"/>
      <c r="AS31" s="2091"/>
      <c r="AT31" s="2091"/>
      <c r="AU31" s="2091"/>
      <c r="AV31" s="2091"/>
      <c r="AW31" s="2091"/>
      <c r="AX31" s="2091"/>
    </row>
    <row r="32" spans="1:50" ht="16.5" customHeight="1">
      <c r="A32" s="2091">
        <v>13</v>
      </c>
      <c r="B32" s="2091"/>
      <c r="C32" s="2091"/>
      <c r="D32" s="2091"/>
      <c r="E32" s="2091"/>
      <c r="F32" s="2091"/>
      <c r="G32" s="2091"/>
      <c r="H32" s="2091"/>
      <c r="I32" s="2091"/>
      <c r="J32" s="2091"/>
      <c r="K32" s="2091">
        <v>33</v>
      </c>
      <c r="L32" s="2091"/>
      <c r="M32" s="2091"/>
      <c r="N32" s="2091"/>
      <c r="O32" s="2091"/>
      <c r="P32" s="2091"/>
      <c r="Q32" s="2091"/>
      <c r="R32" s="2091"/>
      <c r="S32" s="2091"/>
      <c r="T32" s="2091"/>
      <c r="U32" s="2091">
        <v>53</v>
      </c>
      <c r="V32" s="2091"/>
      <c r="W32" s="2091"/>
      <c r="X32" s="2091"/>
      <c r="Y32" s="2091"/>
      <c r="Z32" s="2091"/>
      <c r="AA32" s="2091"/>
      <c r="AB32" s="2091"/>
      <c r="AC32" s="2091"/>
      <c r="AD32" s="2091"/>
      <c r="AE32" s="2091">
        <v>73</v>
      </c>
      <c r="AF32" s="2091"/>
      <c r="AG32" s="2091"/>
      <c r="AH32" s="2091"/>
      <c r="AI32" s="2091"/>
      <c r="AJ32" s="2091"/>
      <c r="AK32" s="2091"/>
      <c r="AL32" s="2091"/>
      <c r="AM32" s="2091"/>
      <c r="AN32" s="2091"/>
      <c r="AO32" s="2091">
        <v>93</v>
      </c>
      <c r="AP32" s="2091"/>
      <c r="AQ32" s="2091"/>
      <c r="AR32" s="2091"/>
      <c r="AS32" s="2091"/>
      <c r="AT32" s="2091"/>
      <c r="AU32" s="2091"/>
      <c r="AV32" s="2091"/>
      <c r="AW32" s="2091"/>
      <c r="AX32" s="2091"/>
    </row>
    <row r="33" spans="1:50" ht="16.5" customHeight="1">
      <c r="A33" s="2091">
        <v>14</v>
      </c>
      <c r="B33" s="2091"/>
      <c r="C33" s="2091"/>
      <c r="D33" s="2091"/>
      <c r="E33" s="2091"/>
      <c r="F33" s="2091"/>
      <c r="G33" s="2091"/>
      <c r="H33" s="2091"/>
      <c r="I33" s="2091"/>
      <c r="J33" s="2091"/>
      <c r="K33" s="2091">
        <v>34</v>
      </c>
      <c r="L33" s="2091"/>
      <c r="M33" s="2091"/>
      <c r="N33" s="2091"/>
      <c r="O33" s="2091"/>
      <c r="P33" s="2091"/>
      <c r="Q33" s="2091"/>
      <c r="R33" s="2091"/>
      <c r="S33" s="2091"/>
      <c r="T33" s="2091"/>
      <c r="U33" s="2091">
        <v>54</v>
      </c>
      <c r="V33" s="2091"/>
      <c r="W33" s="2091"/>
      <c r="X33" s="2091"/>
      <c r="Y33" s="2091"/>
      <c r="Z33" s="2091"/>
      <c r="AA33" s="2091"/>
      <c r="AB33" s="2091"/>
      <c r="AC33" s="2091"/>
      <c r="AD33" s="2091"/>
      <c r="AE33" s="2091">
        <v>74</v>
      </c>
      <c r="AF33" s="2091"/>
      <c r="AG33" s="2091"/>
      <c r="AH33" s="2091"/>
      <c r="AI33" s="2091"/>
      <c r="AJ33" s="2091"/>
      <c r="AK33" s="2091"/>
      <c r="AL33" s="2091"/>
      <c r="AM33" s="2091"/>
      <c r="AN33" s="2091"/>
      <c r="AO33" s="2091">
        <v>94</v>
      </c>
      <c r="AP33" s="2091"/>
      <c r="AQ33" s="2091"/>
      <c r="AR33" s="2091"/>
      <c r="AS33" s="2091"/>
      <c r="AT33" s="2091"/>
      <c r="AU33" s="2091"/>
      <c r="AV33" s="2091"/>
      <c r="AW33" s="2091"/>
      <c r="AX33" s="2091"/>
    </row>
    <row r="34" spans="1:50" ht="16.5" customHeight="1">
      <c r="A34" s="2091">
        <v>15</v>
      </c>
      <c r="B34" s="2091"/>
      <c r="C34" s="2091"/>
      <c r="D34" s="2091"/>
      <c r="E34" s="2091"/>
      <c r="F34" s="2091"/>
      <c r="G34" s="2091"/>
      <c r="H34" s="2091"/>
      <c r="I34" s="2091"/>
      <c r="J34" s="2091"/>
      <c r="K34" s="2091">
        <v>35</v>
      </c>
      <c r="L34" s="2091"/>
      <c r="M34" s="2091"/>
      <c r="N34" s="2091"/>
      <c r="O34" s="2091"/>
      <c r="P34" s="2091"/>
      <c r="Q34" s="2091"/>
      <c r="R34" s="2091"/>
      <c r="S34" s="2091"/>
      <c r="T34" s="2091"/>
      <c r="U34" s="2091">
        <v>55</v>
      </c>
      <c r="V34" s="2091"/>
      <c r="W34" s="2091"/>
      <c r="X34" s="2091"/>
      <c r="Y34" s="2091"/>
      <c r="Z34" s="2091"/>
      <c r="AA34" s="2091"/>
      <c r="AB34" s="2091"/>
      <c r="AC34" s="2091"/>
      <c r="AD34" s="2091"/>
      <c r="AE34" s="2091">
        <v>75</v>
      </c>
      <c r="AF34" s="2091"/>
      <c r="AG34" s="2091"/>
      <c r="AH34" s="2091"/>
      <c r="AI34" s="2091"/>
      <c r="AJ34" s="2091"/>
      <c r="AK34" s="2091"/>
      <c r="AL34" s="2091"/>
      <c r="AM34" s="2091"/>
      <c r="AN34" s="2091"/>
      <c r="AO34" s="2091">
        <v>95</v>
      </c>
      <c r="AP34" s="2091"/>
      <c r="AQ34" s="2091"/>
      <c r="AR34" s="2091"/>
      <c r="AS34" s="2091"/>
      <c r="AT34" s="2091"/>
      <c r="AU34" s="2091"/>
      <c r="AV34" s="2091"/>
      <c r="AW34" s="2091"/>
      <c r="AX34" s="2091"/>
    </row>
    <row r="35" spans="1:50" ht="16.5" customHeight="1">
      <c r="A35" s="2091">
        <v>16</v>
      </c>
      <c r="B35" s="2091"/>
      <c r="C35" s="2091"/>
      <c r="D35" s="2091"/>
      <c r="E35" s="2091"/>
      <c r="F35" s="2091"/>
      <c r="G35" s="2091"/>
      <c r="H35" s="2091"/>
      <c r="I35" s="2091"/>
      <c r="J35" s="2091"/>
      <c r="K35" s="2091">
        <v>36</v>
      </c>
      <c r="L35" s="2091"/>
      <c r="M35" s="2091"/>
      <c r="N35" s="2091"/>
      <c r="O35" s="2091"/>
      <c r="P35" s="2091"/>
      <c r="Q35" s="2091"/>
      <c r="R35" s="2091"/>
      <c r="S35" s="2091"/>
      <c r="T35" s="2091"/>
      <c r="U35" s="2091">
        <v>56</v>
      </c>
      <c r="V35" s="2091"/>
      <c r="W35" s="2091"/>
      <c r="X35" s="2091"/>
      <c r="Y35" s="2091"/>
      <c r="Z35" s="2091"/>
      <c r="AA35" s="2091"/>
      <c r="AB35" s="2091"/>
      <c r="AC35" s="2091"/>
      <c r="AD35" s="2091"/>
      <c r="AE35" s="2091">
        <v>76</v>
      </c>
      <c r="AF35" s="2091"/>
      <c r="AG35" s="2091"/>
      <c r="AH35" s="2091"/>
      <c r="AI35" s="2091"/>
      <c r="AJ35" s="2091"/>
      <c r="AK35" s="2091"/>
      <c r="AL35" s="2091"/>
      <c r="AM35" s="2091"/>
      <c r="AN35" s="2091"/>
      <c r="AO35" s="2091">
        <v>96</v>
      </c>
      <c r="AP35" s="2091"/>
      <c r="AQ35" s="2091"/>
      <c r="AR35" s="2091"/>
      <c r="AS35" s="2091"/>
      <c r="AT35" s="2091"/>
      <c r="AU35" s="2091"/>
      <c r="AV35" s="2091"/>
      <c r="AW35" s="2091"/>
      <c r="AX35" s="2091"/>
    </row>
    <row r="36" spans="1:50" ht="16.5" customHeight="1">
      <c r="A36" s="2091">
        <v>17</v>
      </c>
      <c r="B36" s="2091"/>
      <c r="C36" s="2091"/>
      <c r="D36" s="2091"/>
      <c r="E36" s="2091"/>
      <c r="F36" s="2091"/>
      <c r="G36" s="2091"/>
      <c r="H36" s="2091"/>
      <c r="I36" s="2091"/>
      <c r="J36" s="2091"/>
      <c r="K36" s="2091">
        <v>37</v>
      </c>
      <c r="L36" s="2091"/>
      <c r="M36" s="2091"/>
      <c r="N36" s="2091"/>
      <c r="O36" s="2091"/>
      <c r="P36" s="2091"/>
      <c r="Q36" s="2091"/>
      <c r="R36" s="2091"/>
      <c r="S36" s="2091"/>
      <c r="T36" s="2091"/>
      <c r="U36" s="2091">
        <v>57</v>
      </c>
      <c r="V36" s="2091"/>
      <c r="W36" s="2091"/>
      <c r="X36" s="2091"/>
      <c r="Y36" s="2091"/>
      <c r="Z36" s="2091"/>
      <c r="AA36" s="2091"/>
      <c r="AB36" s="2091"/>
      <c r="AC36" s="2091"/>
      <c r="AD36" s="2091"/>
      <c r="AE36" s="2091">
        <v>77</v>
      </c>
      <c r="AF36" s="2091"/>
      <c r="AG36" s="2091"/>
      <c r="AH36" s="2091"/>
      <c r="AI36" s="2091"/>
      <c r="AJ36" s="2091"/>
      <c r="AK36" s="2091"/>
      <c r="AL36" s="2091"/>
      <c r="AM36" s="2091"/>
      <c r="AN36" s="2091"/>
      <c r="AO36" s="2091">
        <v>97</v>
      </c>
      <c r="AP36" s="2091"/>
      <c r="AQ36" s="2091"/>
      <c r="AR36" s="2091"/>
      <c r="AS36" s="2091"/>
      <c r="AT36" s="2091"/>
      <c r="AU36" s="2091"/>
      <c r="AV36" s="2091"/>
      <c r="AW36" s="2091"/>
      <c r="AX36" s="2091"/>
    </row>
    <row r="37" spans="1:50" ht="16.5" customHeight="1">
      <c r="A37" s="2091">
        <v>18</v>
      </c>
      <c r="B37" s="2091"/>
      <c r="C37" s="2091"/>
      <c r="D37" s="2091"/>
      <c r="E37" s="2091"/>
      <c r="F37" s="2091"/>
      <c r="G37" s="2091"/>
      <c r="H37" s="2091"/>
      <c r="I37" s="2091"/>
      <c r="J37" s="2091"/>
      <c r="K37" s="2091">
        <v>38</v>
      </c>
      <c r="L37" s="2091"/>
      <c r="M37" s="2091"/>
      <c r="N37" s="2091"/>
      <c r="O37" s="2091"/>
      <c r="P37" s="2091"/>
      <c r="Q37" s="2091"/>
      <c r="R37" s="2091"/>
      <c r="S37" s="2091"/>
      <c r="T37" s="2091"/>
      <c r="U37" s="2091">
        <v>58</v>
      </c>
      <c r="V37" s="2091"/>
      <c r="W37" s="2091"/>
      <c r="X37" s="2091"/>
      <c r="Y37" s="2091"/>
      <c r="Z37" s="2091"/>
      <c r="AA37" s="2091"/>
      <c r="AB37" s="2091"/>
      <c r="AC37" s="2091"/>
      <c r="AD37" s="2091"/>
      <c r="AE37" s="2091">
        <v>78</v>
      </c>
      <c r="AF37" s="2091"/>
      <c r="AG37" s="2091"/>
      <c r="AH37" s="2091"/>
      <c r="AI37" s="2091"/>
      <c r="AJ37" s="2091"/>
      <c r="AK37" s="2091"/>
      <c r="AL37" s="2091"/>
      <c r="AM37" s="2091"/>
      <c r="AN37" s="2091"/>
      <c r="AO37" s="2091">
        <v>98</v>
      </c>
      <c r="AP37" s="2091"/>
      <c r="AQ37" s="2091"/>
      <c r="AR37" s="2091"/>
      <c r="AS37" s="2091"/>
      <c r="AT37" s="2091"/>
      <c r="AU37" s="2091"/>
      <c r="AV37" s="2091"/>
      <c r="AW37" s="2091"/>
      <c r="AX37" s="2091"/>
    </row>
    <row r="38" spans="1:50" ht="16.5" customHeight="1">
      <c r="A38" s="2091">
        <v>19</v>
      </c>
      <c r="B38" s="2091"/>
      <c r="C38" s="2091"/>
      <c r="D38" s="2091"/>
      <c r="E38" s="2091"/>
      <c r="F38" s="2091"/>
      <c r="G38" s="2091"/>
      <c r="H38" s="2091"/>
      <c r="I38" s="2091"/>
      <c r="J38" s="2091"/>
      <c r="K38" s="2091">
        <v>39</v>
      </c>
      <c r="L38" s="2091"/>
      <c r="M38" s="2091"/>
      <c r="N38" s="2091"/>
      <c r="O38" s="2091"/>
      <c r="P38" s="2091"/>
      <c r="Q38" s="2091"/>
      <c r="R38" s="2091"/>
      <c r="S38" s="2091"/>
      <c r="T38" s="2091"/>
      <c r="U38" s="2091">
        <v>59</v>
      </c>
      <c r="V38" s="2091"/>
      <c r="W38" s="2091"/>
      <c r="X38" s="2091"/>
      <c r="Y38" s="2091"/>
      <c r="Z38" s="2091"/>
      <c r="AA38" s="2091"/>
      <c r="AB38" s="2091"/>
      <c r="AC38" s="2091"/>
      <c r="AD38" s="2091"/>
      <c r="AE38" s="2091">
        <v>79</v>
      </c>
      <c r="AF38" s="2091"/>
      <c r="AG38" s="2091"/>
      <c r="AH38" s="2091"/>
      <c r="AI38" s="2091"/>
      <c r="AJ38" s="2091"/>
      <c r="AK38" s="2091"/>
      <c r="AL38" s="2091"/>
      <c r="AM38" s="2091"/>
      <c r="AN38" s="2091"/>
      <c r="AO38" s="2091">
        <v>99</v>
      </c>
      <c r="AP38" s="2091"/>
      <c r="AQ38" s="2091"/>
      <c r="AR38" s="2091"/>
      <c r="AS38" s="2091"/>
      <c r="AT38" s="2091"/>
      <c r="AU38" s="2091"/>
      <c r="AV38" s="2091"/>
      <c r="AW38" s="2091"/>
      <c r="AX38" s="2091"/>
    </row>
    <row r="39" spans="1:50" ht="16.5" customHeight="1">
      <c r="A39" s="2091">
        <v>20</v>
      </c>
      <c r="B39" s="2091"/>
      <c r="C39" s="2091"/>
      <c r="D39" s="2091"/>
      <c r="E39" s="2091"/>
      <c r="F39" s="2091"/>
      <c r="G39" s="2091"/>
      <c r="H39" s="2091"/>
      <c r="I39" s="2091"/>
      <c r="J39" s="2091"/>
      <c r="K39" s="2091">
        <v>40</v>
      </c>
      <c r="L39" s="2091"/>
      <c r="M39" s="2091"/>
      <c r="N39" s="2091"/>
      <c r="O39" s="2091"/>
      <c r="P39" s="2091"/>
      <c r="Q39" s="2091"/>
      <c r="R39" s="2091"/>
      <c r="S39" s="2091"/>
      <c r="T39" s="2091"/>
      <c r="U39" s="2091">
        <v>60</v>
      </c>
      <c r="V39" s="2091"/>
      <c r="W39" s="2091"/>
      <c r="X39" s="2091"/>
      <c r="Y39" s="2091"/>
      <c r="Z39" s="2091"/>
      <c r="AA39" s="2091"/>
      <c r="AB39" s="2091"/>
      <c r="AC39" s="2091"/>
      <c r="AD39" s="2091"/>
      <c r="AE39" s="2091">
        <v>80</v>
      </c>
      <c r="AF39" s="2091"/>
      <c r="AG39" s="2091"/>
      <c r="AH39" s="2091"/>
      <c r="AI39" s="2091"/>
      <c r="AJ39" s="2091"/>
      <c r="AK39" s="2091"/>
      <c r="AL39" s="2091"/>
      <c r="AM39" s="2091"/>
      <c r="AN39" s="2091"/>
      <c r="AO39" s="2091"/>
      <c r="AP39" s="2091"/>
      <c r="AQ39" s="2091"/>
      <c r="AR39" s="2091"/>
      <c r="AS39" s="2091"/>
      <c r="AT39" s="2091"/>
      <c r="AU39" s="2091"/>
      <c r="AV39" s="2091"/>
      <c r="AW39" s="2091"/>
      <c r="AX39" s="2091"/>
    </row>
    <row r="40" spans="1:50">
      <c r="A40" s="2189" t="s">
        <v>6824</v>
      </c>
      <c r="B40" s="2091"/>
      <c r="C40" s="2091" t="s">
        <v>6825</v>
      </c>
      <c r="D40" s="2091"/>
      <c r="E40" s="2091"/>
      <c r="F40" s="2091"/>
      <c r="G40" s="2091"/>
      <c r="H40" s="2091"/>
      <c r="I40" s="2091"/>
      <c r="J40" s="2091"/>
      <c r="K40" s="2094" t="s">
        <v>678</v>
      </c>
      <c r="L40" s="2094"/>
      <c r="M40" s="2094"/>
      <c r="N40" s="2094"/>
      <c r="O40" s="2094"/>
      <c r="P40" s="2094"/>
      <c r="Q40" s="2094"/>
      <c r="R40" s="2094"/>
      <c r="S40" s="2094"/>
      <c r="T40" s="2094"/>
      <c r="U40" s="2094"/>
      <c r="V40" s="2094"/>
      <c r="W40" s="2094"/>
      <c r="X40" s="2094"/>
      <c r="Y40" s="2094"/>
      <c r="Z40" s="2094"/>
      <c r="AA40" s="2094"/>
      <c r="AB40" s="2094"/>
      <c r="AC40" s="2189" t="s">
        <v>6826</v>
      </c>
      <c r="AD40" s="2091"/>
      <c r="AE40" s="2091" t="s">
        <v>6827</v>
      </c>
      <c r="AF40" s="2091"/>
      <c r="AG40" s="2091"/>
      <c r="AH40" s="2091"/>
      <c r="AI40" s="2091"/>
      <c r="AJ40" s="2091"/>
      <c r="AK40" s="2091"/>
      <c r="AL40" s="2091"/>
      <c r="AM40" s="2094" t="s">
        <v>678</v>
      </c>
      <c r="AN40" s="2094"/>
      <c r="AO40" s="2094"/>
      <c r="AP40" s="2094"/>
      <c r="AQ40" s="2094"/>
      <c r="AR40" s="2094"/>
      <c r="AS40" s="2094"/>
      <c r="AT40" s="2094"/>
      <c r="AU40" s="2094"/>
      <c r="AV40" s="2094"/>
      <c r="AW40" s="2094"/>
      <c r="AX40" s="2094"/>
    </row>
    <row r="41" spans="1:50">
      <c r="A41" s="2091"/>
      <c r="B41" s="2091"/>
      <c r="C41" s="2091"/>
      <c r="D41" s="2091"/>
      <c r="E41" s="2091"/>
      <c r="F41" s="2091"/>
      <c r="G41" s="2091"/>
      <c r="H41" s="2091"/>
      <c r="I41" s="2091"/>
      <c r="J41" s="2091"/>
      <c r="K41" s="2094"/>
      <c r="L41" s="2094"/>
      <c r="M41" s="2094"/>
      <c r="N41" s="2094"/>
      <c r="O41" s="2094"/>
      <c r="P41" s="2094"/>
      <c r="Q41" s="2094"/>
      <c r="R41" s="2094"/>
      <c r="S41" s="2094"/>
      <c r="T41" s="2094"/>
      <c r="U41" s="2094"/>
      <c r="V41" s="2094"/>
      <c r="W41" s="2094"/>
      <c r="X41" s="2094"/>
      <c r="Y41" s="2094"/>
      <c r="Z41" s="2094"/>
      <c r="AA41" s="2094"/>
      <c r="AB41" s="2094"/>
      <c r="AC41" s="2091"/>
      <c r="AD41" s="2091"/>
      <c r="AE41" s="2091"/>
      <c r="AF41" s="2091"/>
      <c r="AG41" s="2091"/>
      <c r="AH41" s="2091"/>
      <c r="AI41" s="2091"/>
      <c r="AJ41" s="2091"/>
      <c r="AK41" s="2091"/>
      <c r="AL41" s="2091"/>
      <c r="AM41" s="2094"/>
      <c r="AN41" s="2094"/>
      <c r="AO41" s="2094"/>
      <c r="AP41" s="2094"/>
      <c r="AQ41" s="2094"/>
      <c r="AR41" s="2094"/>
      <c r="AS41" s="2094"/>
      <c r="AT41" s="2094"/>
      <c r="AU41" s="2094"/>
      <c r="AV41" s="2094"/>
      <c r="AW41" s="2094"/>
      <c r="AX41" s="2094"/>
    </row>
    <row r="42" spans="1:50">
      <c r="A42" s="2189" t="s">
        <v>6828</v>
      </c>
      <c r="B42" s="2091"/>
      <c r="C42" s="2091" t="s">
        <v>6663</v>
      </c>
      <c r="D42" s="2091"/>
      <c r="E42" s="2091"/>
      <c r="F42" s="2091"/>
      <c r="G42" s="2091"/>
      <c r="H42" s="2091"/>
      <c r="I42" s="2091"/>
      <c r="J42" s="2091"/>
      <c r="K42" s="2094" t="s">
        <v>678</v>
      </c>
      <c r="L42" s="2094"/>
      <c r="M42" s="2094"/>
      <c r="N42" s="2094"/>
      <c r="O42" s="2094"/>
      <c r="P42" s="2094"/>
      <c r="Q42" s="2094"/>
      <c r="R42" s="2094"/>
      <c r="S42" s="2094"/>
      <c r="T42" s="2094"/>
      <c r="U42" s="2094" t="s">
        <v>6829</v>
      </c>
      <c r="V42" s="2094"/>
      <c r="W42" s="2094"/>
      <c r="X42" s="2094"/>
      <c r="Y42" s="2094"/>
      <c r="Z42" s="2094"/>
      <c r="AA42" s="2094"/>
      <c r="AB42" s="2094"/>
      <c r="AC42" s="2094"/>
      <c r="AD42" s="2094"/>
      <c r="AE42" s="2094"/>
      <c r="AF42" s="2094"/>
      <c r="AG42" s="2094"/>
      <c r="AH42" s="2094"/>
      <c r="AI42" s="2094"/>
      <c r="AJ42" s="2094"/>
      <c r="AK42" s="2094"/>
      <c r="AL42" s="2094"/>
      <c r="AM42" s="2094" t="s">
        <v>678</v>
      </c>
      <c r="AN42" s="2094"/>
      <c r="AO42" s="2094"/>
      <c r="AP42" s="2094"/>
      <c r="AQ42" s="2094"/>
      <c r="AR42" s="2094"/>
      <c r="AS42" s="2094"/>
      <c r="AT42" s="2094"/>
      <c r="AU42" s="2094"/>
      <c r="AV42" s="2094"/>
      <c r="AW42" s="2094"/>
      <c r="AX42" s="2094"/>
    </row>
    <row r="43" spans="1:50">
      <c r="A43" s="2091"/>
      <c r="B43" s="2091"/>
      <c r="C43" s="2091"/>
      <c r="D43" s="2091"/>
      <c r="E43" s="2091"/>
      <c r="F43" s="2091"/>
      <c r="G43" s="2091"/>
      <c r="H43" s="2091"/>
      <c r="I43" s="2091"/>
      <c r="J43" s="2091"/>
      <c r="K43" s="2094"/>
      <c r="L43" s="2094"/>
      <c r="M43" s="2094"/>
      <c r="N43" s="2094"/>
      <c r="O43" s="2094"/>
      <c r="P43" s="2094"/>
      <c r="Q43" s="2094"/>
      <c r="R43" s="2094"/>
      <c r="S43" s="2094"/>
      <c r="T43" s="2094"/>
      <c r="U43" s="2094"/>
      <c r="V43" s="2094"/>
      <c r="W43" s="2094"/>
      <c r="X43" s="2094"/>
      <c r="Y43" s="2094"/>
      <c r="Z43" s="2094"/>
      <c r="AA43" s="2094"/>
      <c r="AB43" s="2094"/>
      <c r="AC43" s="2094"/>
      <c r="AD43" s="2094"/>
      <c r="AE43" s="2094"/>
      <c r="AF43" s="2094"/>
      <c r="AG43" s="2094"/>
      <c r="AH43" s="2094"/>
      <c r="AI43" s="2094"/>
      <c r="AJ43" s="2094"/>
      <c r="AK43" s="2094"/>
      <c r="AL43" s="2094"/>
      <c r="AM43" s="2094"/>
      <c r="AN43" s="2094"/>
      <c r="AO43" s="2094"/>
      <c r="AP43" s="2094"/>
      <c r="AQ43" s="2094"/>
      <c r="AR43" s="2094"/>
      <c r="AS43" s="2094"/>
      <c r="AT43" s="2094"/>
      <c r="AU43" s="2094"/>
      <c r="AV43" s="2094"/>
      <c r="AW43" s="2094"/>
      <c r="AX43" s="2094"/>
    </row>
    <row r="44" spans="1:50">
      <c r="A44" s="480"/>
      <c r="B44" s="209" t="s">
        <v>655</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482"/>
    </row>
    <row r="45" spans="1:50">
      <c r="A45" s="480"/>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482"/>
    </row>
    <row r="46" spans="1:50">
      <c r="A46" s="480"/>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482"/>
    </row>
    <row r="47" spans="1:50">
      <c r="A47" s="480"/>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482"/>
    </row>
    <row r="48" spans="1:50">
      <c r="A48" s="480"/>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482"/>
    </row>
    <row r="49" spans="1:50">
      <c r="A49" s="48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482"/>
    </row>
    <row r="50" spans="1:50">
      <c r="A50" s="484" t="s">
        <v>6830</v>
      </c>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6"/>
    </row>
    <row r="52" spans="1:50">
      <c r="A52" s="2095" t="s">
        <v>6831</v>
      </c>
      <c r="B52" s="1657"/>
      <c r="C52" s="1657"/>
      <c r="D52" s="1657"/>
      <c r="E52" s="1657"/>
      <c r="F52" s="1657"/>
      <c r="G52" s="1657"/>
      <c r="H52" s="1657"/>
      <c r="I52" s="1657"/>
      <c r="J52" s="1657"/>
      <c r="K52" s="1657"/>
      <c r="L52" s="1657"/>
      <c r="M52" s="1657"/>
      <c r="N52" s="1657"/>
      <c r="O52" s="1657"/>
      <c r="P52" s="1657"/>
      <c r="Q52" s="1657"/>
      <c r="R52" s="1657"/>
      <c r="S52" s="1657"/>
      <c r="T52" s="1657"/>
      <c r="U52" s="1657"/>
      <c r="V52" s="1657"/>
      <c r="W52" s="1657"/>
      <c r="X52" s="1657"/>
      <c r="Y52" s="1657"/>
      <c r="Z52" s="1657"/>
      <c r="AA52" s="1657"/>
      <c r="AB52" s="1657"/>
      <c r="AC52" s="1657"/>
      <c r="AD52" s="1657"/>
      <c r="AE52" s="1657"/>
      <c r="AF52" s="1657"/>
      <c r="AG52" s="1657"/>
      <c r="AH52" s="1657"/>
      <c r="AI52" s="1657"/>
      <c r="AJ52" s="1657"/>
      <c r="AK52" s="1657"/>
      <c r="AL52" s="1657"/>
      <c r="AM52" s="1657"/>
      <c r="AN52" s="1657"/>
      <c r="AO52" s="1657"/>
      <c r="AP52" s="1657"/>
      <c r="AQ52" s="1657"/>
      <c r="AR52" s="1657"/>
      <c r="AS52" s="1657"/>
      <c r="AT52" s="1657"/>
      <c r="AU52" s="1657"/>
      <c r="AV52" s="1657"/>
      <c r="AW52" s="1657"/>
      <c r="AX52" s="1657"/>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12700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146050</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69850</xdr:rowOff>
              </from>
              <to>
                <xdr:col>33</xdr:col>
                <xdr:colOff>88900</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6"/>
  <dimension ref="A1:F39"/>
  <sheetViews>
    <sheetView view="pageBreakPreview" zoomScale="85" zoomScaleNormal="75" zoomScaleSheetLayoutView="85" workbookViewId="0"/>
  </sheetViews>
  <sheetFormatPr defaultRowHeight="20.25" customHeight="1"/>
  <cols>
    <col min="1" max="1" width="18.6328125" style="873" customWidth="1"/>
    <col min="2" max="2" width="17.08984375" style="873" customWidth="1"/>
    <col min="3" max="3" width="12.90625" style="873" customWidth="1"/>
    <col min="4" max="4" width="15.26953125" style="873" customWidth="1"/>
    <col min="5" max="5" width="8.90625" style="873" customWidth="1"/>
    <col min="6" max="6" width="13.453125" style="873" customWidth="1"/>
    <col min="7" max="256" width="9" style="873"/>
    <col min="257" max="257" width="18.6328125" style="873" customWidth="1"/>
    <col min="258" max="258" width="17.08984375" style="873" customWidth="1"/>
    <col min="259" max="259" width="12.90625" style="873" customWidth="1"/>
    <col min="260" max="260" width="15.26953125" style="873" customWidth="1"/>
    <col min="261" max="261" width="8.90625" style="873" customWidth="1"/>
    <col min="262" max="262" width="13.453125" style="873" customWidth="1"/>
    <col min="263" max="512" width="9" style="873"/>
    <col min="513" max="513" width="18.6328125" style="873" customWidth="1"/>
    <col min="514" max="514" width="17.08984375" style="873" customWidth="1"/>
    <col min="515" max="515" width="12.90625" style="873" customWidth="1"/>
    <col min="516" max="516" width="15.26953125" style="873" customWidth="1"/>
    <col min="517" max="517" width="8.90625" style="873" customWidth="1"/>
    <col min="518" max="518" width="13.453125" style="873" customWidth="1"/>
    <col min="519" max="768" width="9" style="873"/>
    <col min="769" max="769" width="18.6328125" style="873" customWidth="1"/>
    <col min="770" max="770" width="17.08984375" style="873" customWidth="1"/>
    <col min="771" max="771" width="12.90625" style="873" customWidth="1"/>
    <col min="772" max="772" width="15.26953125" style="873" customWidth="1"/>
    <col min="773" max="773" width="8.90625" style="873" customWidth="1"/>
    <col min="774" max="774" width="13.453125" style="873" customWidth="1"/>
    <col min="775" max="1024" width="9" style="873"/>
    <col min="1025" max="1025" width="18.6328125" style="873" customWidth="1"/>
    <col min="1026" max="1026" width="17.08984375" style="873" customWidth="1"/>
    <col min="1027" max="1027" width="12.90625" style="873" customWidth="1"/>
    <col min="1028" max="1028" width="15.26953125" style="873" customWidth="1"/>
    <col min="1029" max="1029" width="8.90625" style="873" customWidth="1"/>
    <col min="1030" max="1030" width="13.453125" style="873" customWidth="1"/>
    <col min="1031" max="1280" width="9" style="873"/>
    <col min="1281" max="1281" width="18.6328125" style="873" customWidth="1"/>
    <col min="1282" max="1282" width="17.08984375" style="873" customWidth="1"/>
    <col min="1283" max="1283" width="12.90625" style="873" customWidth="1"/>
    <col min="1284" max="1284" width="15.26953125" style="873" customWidth="1"/>
    <col min="1285" max="1285" width="8.90625" style="873" customWidth="1"/>
    <col min="1286" max="1286" width="13.453125" style="873" customWidth="1"/>
    <col min="1287" max="1536" width="9" style="873"/>
    <col min="1537" max="1537" width="18.6328125" style="873" customWidth="1"/>
    <col min="1538" max="1538" width="17.08984375" style="873" customWidth="1"/>
    <col min="1539" max="1539" width="12.90625" style="873" customWidth="1"/>
    <col min="1540" max="1540" width="15.26953125" style="873" customWidth="1"/>
    <col min="1541" max="1541" width="8.90625" style="873" customWidth="1"/>
    <col min="1542" max="1542" width="13.453125" style="873" customWidth="1"/>
    <col min="1543" max="1792" width="9" style="873"/>
    <col min="1793" max="1793" width="18.6328125" style="873" customWidth="1"/>
    <col min="1794" max="1794" width="17.08984375" style="873" customWidth="1"/>
    <col min="1795" max="1795" width="12.90625" style="873" customWidth="1"/>
    <col min="1796" max="1796" width="15.26953125" style="873" customWidth="1"/>
    <col min="1797" max="1797" width="8.90625" style="873" customWidth="1"/>
    <col min="1798" max="1798" width="13.453125" style="873" customWidth="1"/>
    <col min="1799" max="2048" width="9" style="873"/>
    <col min="2049" max="2049" width="18.6328125" style="873" customWidth="1"/>
    <col min="2050" max="2050" width="17.08984375" style="873" customWidth="1"/>
    <col min="2051" max="2051" width="12.90625" style="873" customWidth="1"/>
    <col min="2052" max="2052" width="15.26953125" style="873" customWidth="1"/>
    <col min="2053" max="2053" width="8.90625" style="873" customWidth="1"/>
    <col min="2054" max="2054" width="13.453125" style="873" customWidth="1"/>
    <col min="2055" max="2304" width="9" style="873"/>
    <col min="2305" max="2305" width="18.6328125" style="873" customWidth="1"/>
    <col min="2306" max="2306" width="17.08984375" style="873" customWidth="1"/>
    <col min="2307" max="2307" width="12.90625" style="873" customWidth="1"/>
    <col min="2308" max="2308" width="15.26953125" style="873" customWidth="1"/>
    <col min="2309" max="2309" width="8.90625" style="873" customWidth="1"/>
    <col min="2310" max="2310" width="13.453125" style="873" customWidth="1"/>
    <col min="2311" max="2560" width="9" style="873"/>
    <col min="2561" max="2561" width="18.6328125" style="873" customWidth="1"/>
    <col min="2562" max="2562" width="17.08984375" style="873" customWidth="1"/>
    <col min="2563" max="2563" width="12.90625" style="873" customWidth="1"/>
    <col min="2564" max="2564" width="15.26953125" style="873" customWidth="1"/>
    <col min="2565" max="2565" width="8.90625" style="873" customWidth="1"/>
    <col min="2566" max="2566" width="13.453125" style="873" customWidth="1"/>
    <col min="2567" max="2816" width="9" style="873"/>
    <col min="2817" max="2817" width="18.6328125" style="873" customWidth="1"/>
    <col min="2818" max="2818" width="17.08984375" style="873" customWidth="1"/>
    <col min="2819" max="2819" width="12.90625" style="873" customWidth="1"/>
    <col min="2820" max="2820" width="15.26953125" style="873" customWidth="1"/>
    <col min="2821" max="2821" width="8.90625" style="873" customWidth="1"/>
    <col min="2822" max="2822" width="13.453125" style="873" customWidth="1"/>
    <col min="2823" max="3072" width="9" style="873"/>
    <col min="3073" max="3073" width="18.6328125" style="873" customWidth="1"/>
    <col min="3074" max="3074" width="17.08984375" style="873" customWidth="1"/>
    <col min="3075" max="3075" width="12.90625" style="873" customWidth="1"/>
    <col min="3076" max="3076" width="15.26953125" style="873" customWidth="1"/>
    <col min="3077" max="3077" width="8.90625" style="873" customWidth="1"/>
    <col min="3078" max="3078" width="13.453125" style="873" customWidth="1"/>
    <col min="3079" max="3328" width="9" style="873"/>
    <col min="3329" max="3329" width="18.6328125" style="873" customWidth="1"/>
    <col min="3330" max="3330" width="17.08984375" style="873" customWidth="1"/>
    <col min="3331" max="3331" width="12.90625" style="873" customWidth="1"/>
    <col min="3332" max="3332" width="15.26953125" style="873" customWidth="1"/>
    <col min="3333" max="3333" width="8.90625" style="873" customWidth="1"/>
    <col min="3334" max="3334" width="13.453125" style="873" customWidth="1"/>
    <col min="3335" max="3584" width="9" style="873"/>
    <col min="3585" max="3585" width="18.6328125" style="873" customWidth="1"/>
    <col min="3586" max="3586" width="17.08984375" style="873" customWidth="1"/>
    <col min="3587" max="3587" width="12.90625" style="873" customWidth="1"/>
    <col min="3588" max="3588" width="15.26953125" style="873" customWidth="1"/>
    <col min="3589" max="3589" width="8.90625" style="873" customWidth="1"/>
    <col min="3590" max="3590" width="13.453125" style="873" customWidth="1"/>
    <col min="3591" max="3840" width="9" style="873"/>
    <col min="3841" max="3841" width="18.6328125" style="873" customWidth="1"/>
    <col min="3842" max="3842" width="17.08984375" style="873" customWidth="1"/>
    <col min="3843" max="3843" width="12.90625" style="873" customWidth="1"/>
    <col min="3844" max="3844" width="15.26953125" style="873" customWidth="1"/>
    <col min="3845" max="3845" width="8.90625" style="873" customWidth="1"/>
    <col min="3846" max="3846" width="13.453125" style="873" customWidth="1"/>
    <col min="3847" max="4096" width="9" style="873"/>
    <col min="4097" max="4097" width="18.6328125" style="873" customWidth="1"/>
    <col min="4098" max="4098" width="17.08984375" style="873" customWidth="1"/>
    <col min="4099" max="4099" width="12.90625" style="873" customWidth="1"/>
    <col min="4100" max="4100" width="15.26953125" style="873" customWidth="1"/>
    <col min="4101" max="4101" width="8.90625" style="873" customWidth="1"/>
    <col min="4102" max="4102" width="13.453125" style="873" customWidth="1"/>
    <col min="4103" max="4352" width="9" style="873"/>
    <col min="4353" max="4353" width="18.6328125" style="873" customWidth="1"/>
    <col min="4354" max="4354" width="17.08984375" style="873" customWidth="1"/>
    <col min="4355" max="4355" width="12.90625" style="873" customWidth="1"/>
    <col min="4356" max="4356" width="15.26953125" style="873" customWidth="1"/>
    <col min="4357" max="4357" width="8.90625" style="873" customWidth="1"/>
    <col min="4358" max="4358" width="13.453125" style="873" customWidth="1"/>
    <col min="4359" max="4608" width="9" style="873"/>
    <col min="4609" max="4609" width="18.6328125" style="873" customWidth="1"/>
    <col min="4610" max="4610" width="17.08984375" style="873" customWidth="1"/>
    <col min="4611" max="4611" width="12.90625" style="873" customWidth="1"/>
    <col min="4612" max="4612" width="15.26953125" style="873" customWidth="1"/>
    <col min="4613" max="4613" width="8.90625" style="873" customWidth="1"/>
    <col min="4614" max="4614" width="13.453125" style="873" customWidth="1"/>
    <col min="4615" max="4864" width="9" style="873"/>
    <col min="4865" max="4865" width="18.6328125" style="873" customWidth="1"/>
    <col min="4866" max="4866" width="17.08984375" style="873" customWidth="1"/>
    <col min="4867" max="4867" width="12.90625" style="873" customWidth="1"/>
    <col min="4868" max="4868" width="15.26953125" style="873" customWidth="1"/>
    <col min="4869" max="4869" width="8.90625" style="873" customWidth="1"/>
    <col min="4870" max="4870" width="13.453125" style="873" customWidth="1"/>
    <col min="4871" max="5120" width="9" style="873"/>
    <col min="5121" max="5121" width="18.6328125" style="873" customWidth="1"/>
    <col min="5122" max="5122" width="17.08984375" style="873" customWidth="1"/>
    <col min="5123" max="5123" width="12.90625" style="873" customWidth="1"/>
    <col min="5124" max="5124" width="15.26953125" style="873" customWidth="1"/>
    <col min="5125" max="5125" width="8.90625" style="873" customWidth="1"/>
    <col min="5126" max="5126" width="13.453125" style="873" customWidth="1"/>
    <col min="5127" max="5376" width="9" style="873"/>
    <col min="5377" max="5377" width="18.6328125" style="873" customWidth="1"/>
    <col min="5378" max="5378" width="17.08984375" style="873" customWidth="1"/>
    <col min="5379" max="5379" width="12.90625" style="873" customWidth="1"/>
    <col min="5380" max="5380" width="15.26953125" style="873" customWidth="1"/>
    <col min="5381" max="5381" width="8.90625" style="873" customWidth="1"/>
    <col min="5382" max="5382" width="13.453125" style="873" customWidth="1"/>
    <col min="5383" max="5632" width="9" style="873"/>
    <col min="5633" max="5633" width="18.6328125" style="873" customWidth="1"/>
    <col min="5634" max="5634" width="17.08984375" style="873" customWidth="1"/>
    <col min="5635" max="5635" width="12.90625" style="873" customWidth="1"/>
    <col min="5636" max="5636" width="15.26953125" style="873" customWidth="1"/>
    <col min="5637" max="5637" width="8.90625" style="873" customWidth="1"/>
    <col min="5638" max="5638" width="13.453125" style="873" customWidth="1"/>
    <col min="5639" max="5888" width="9" style="873"/>
    <col min="5889" max="5889" width="18.6328125" style="873" customWidth="1"/>
    <col min="5890" max="5890" width="17.08984375" style="873" customWidth="1"/>
    <col min="5891" max="5891" width="12.90625" style="873" customWidth="1"/>
    <col min="5892" max="5892" width="15.26953125" style="873" customWidth="1"/>
    <col min="5893" max="5893" width="8.90625" style="873" customWidth="1"/>
    <col min="5894" max="5894" width="13.453125" style="873" customWidth="1"/>
    <col min="5895" max="6144" width="9" style="873"/>
    <col min="6145" max="6145" width="18.6328125" style="873" customWidth="1"/>
    <col min="6146" max="6146" width="17.08984375" style="873" customWidth="1"/>
    <col min="6147" max="6147" width="12.90625" style="873" customWidth="1"/>
    <col min="6148" max="6148" width="15.26953125" style="873" customWidth="1"/>
    <col min="6149" max="6149" width="8.90625" style="873" customWidth="1"/>
    <col min="6150" max="6150" width="13.453125" style="873" customWidth="1"/>
    <col min="6151" max="6400" width="9" style="873"/>
    <col min="6401" max="6401" width="18.6328125" style="873" customWidth="1"/>
    <col min="6402" max="6402" width="17.08984375" style="873" customWidth="1"/>
    <col min="6403" max="6403" width="12.90625" style="873" customWidth="1"/>
    <col min="6404" max="6404" width="15.26953125" style="873" customWidth="1"/>
    <col min="6405" max="6405" width="8.90625" style="873" customWidth="1"/>
    <col min="6406" max="6406" width="13.453125" style="873" customWidth="1"/>
    <col min="6407" max="6656" width="9" style="873"/>
    <col min="6657" max="6657" width="18.6328125" style="873" customWidth="1"/>
    <col min="6658" max="6658" width="17.08984375" style="873" customWidth="1"/>
    <col min="6659" max="6659" width="12.90625" style="873" customWidth="1"/>
    <col min="6660" max="6660" width="15.26953125" style="873" customWidth="1"/>
    <col min="6661" max="6661" width="8.90625" style="873" customWidth="1"/>
    <col min="6662" max="6662" width="13.453125" style="873" customWidth="1"/>
    <col min="6663" max="6912" width="9" style="873"/>
    <col min="6913" max="6913" width="18.6328125" style="873" customWidth="1"/>
    <col min="6914" max="6914" width="17.08984375" style="873" customWidth="1"/>
    <col min="6915" max="6915" width="12.90625" style="873" customWidth="1"/>
    <col min="6916" max="6916" width="15.26953125" style="873" customWidth="1"/>
    <col min="6917" max="6917" width="8.90625" style="873" customWidth="1"/>
    <col min="6918" max="6918" width="13.453125" style="873" customWidth="1"/>
    <col min="6919" max="7168" width="9" style="873"/>
    <col min="7169" max="7169" width="18.6328125" style="873" customWidth="1"/>
    <col min="7170" max="7170" width="17.08984375" style="873" customWidth="1"/>
    <col min="7171" max="7171" width="12.90625" style="873" customWidth="1"/>
    <col min="7172" max="7172" width="15.26953125" style="873" customWidth="1"/>
    <col min="7173" max="7173" width="8.90625" style="873" customWidth="1"/>
    <col min="7174" max="7174" width="13.453125" style="873" customWidth="1"/>
    <col min="7175" max="7424" width="9" style="873"/>
    <col min="7425" max="7425" width="18.6328125" style="873" customWidth="1"/>
    <col min="7426" max="7426" width="17.08984375" style="873" customWidth="1"/>
    <col min="7427" max="7427" width="12.90625" style="873" customWidth="1"/>
    <col min="7428" max="7428" width="15.26953125" style="873" customWidth="1"/>
    <col min="7429" max="7429" width="8.90625" style="873" customWidth="1"/>
    <col min="7430" max="7430" width="13.453125" style="873" customWidth="1"/>
    <col min="7431" max="7680" width="9" style="873"/>
    <col min="7681" max="7681" width="18.6328125" style="873" customWidth="1"/>
    <col min="7682" max="7682" width="17.08984375" style="873" customWidth="1"/>
    <col min="7683" max="7683" width="12.90625" style="873" customWidth="1"/>
    <col min="7684" max="7684" width="15.26953125" style="873" customWidth="1"/>
    <col min="7685" max="7685" width="8.90625" style="873" customWidth="1"/>
    <col min="7686" max="7686" width="13.453125" style="873" customWidth="1"/>
    <col min="7687" max="7936" width="9" style="873"/>
    <col min="7937" max="7937" width="18.6328125" style="873" customWidth="1"/>
    <col min="7938" max="7938" width="17.08984375" style="873" customWidth="1"/>
    <col min="7939" max="7939" width="12.90625" style="873" customWidth="1"/>
    <col min="7940" max="7940" width="15.26953125" style="873" customWidth="1"/>
    <col min="7941" max="7941" width="8.90625" style="873" customWidth="1"/>
    <col min="7942" max="7942" width="13.453125" style="873" customWidth="1"/>
    <col min="7943" max="8192" width="9" style="873"/>
    <col min="8193" max="8193" width="18.6328125" style="873" customWidth="1"/>
    <col min="8194" max="8194" width="17.08984375" style="873" customWidth="1"/>
    <col min="8195" max="8195" width="12.90625" style="873" customWidth="1"/>
    <col min="8196" max="8196" width="15.26953125" style="873" customWidth="1"/>
    <col min="8197" max="8197" width="8.90625" style="873" customWidth="1"/>
    <col min="8198" max="8198" width="13.453125" style="873" customWidth="1"/>
    <col min="8199" max="8448" width="9" style="873"/>
    <col min="8449" max="8449" width="18.6328125" style="873" customWidth="1"/>
    <col min="8450" max="8450" width="17.08984375" style="873" customWidth="1"/>
    <col min="8451" max="8451" width="12.90625" style="873" customWidth="1"/>
    <col min="8452" max="8452" width="15.26953125" style="873" customWidth="1"/>
    <col min="8453" max="8453" width="8.90625" style="873" customWidth="1"/>
    <col min="8454" max="8454" width="13.453125" style="873" customWidth="1"/>
    <col min="8455" max="8704" width="9" style="873"/>
    <col min="8705" max="8705" width="18.6328125" style="873" customWidth="1"/>
    <col min="8706" max="8706" width="17.08984375" style="873" customWidth="1"/>
    <col min="8707" max="8707" width="12.90625" style="873" customWidth="1"/>
    <col min="8708" max="8708" width="15.26953125" style="873" customWidth="1"/>
    <col min="8709" max="8709" width="8.90625" style="873" customWidth="1"/>
    <col min="8710" max="8710" width="13.453125" style="873" customWidth="1"/>
    <col min="8711" max="8960" width="9" style="873"/>
    <col min="8961" max="8961" width="18.6328125" style="873" customWidth="1"/>
    <col min="8962" max="8962" width="17.08984375" style="873" customWidth="1"/>
    <col min="8963" max="8963" width="12.90625" style="873" customWidth="1"/>
    <col min="8964" max="8964" width="15.26953125" style="873" customWidth="1"/>
    <col min="8965" max="8965" width="8.90625" style="873" customWidth="1"/>
    <col min="8966" max="8966" width="13.453125" style="873" customWidth="1"/>
    <col min="8967" max="9216" width="9" style="873"/>
    <col min="9217" max="9217" width="18.6328125" style="873" customWidth="1"/>
    <col min="9218" max="9218" width="17.08984375" style="873" customWidth="1"/>
    <col min="9219" max="9219" width="12.90625" style="873" customWidth="1"/>
    <col min="9220" max="9220" width="15.26953125" style="873" customWidth="1"/>
    <col min="9221" max="9221" width="8.90625" style="873" customWidth="1"/>
    <col min="9222" max="9222" width="13.453125" style="873" customWidth="1"/>
    <col min="9223" max="9472" width="9" style="873"/>
    <col min="9473" max="9473" width="18.6328125" style="873" customWidth="1"/>
    <col min="9474" max="9474" width="17.08984375" style="873" customWidth="1"/>
    <col min="9475" max="9475" width="12.90625" style="873" customWidth="1"/>
    <col min="9476" max="9476" width="15.26953125" style="873" customWidth="1"/>
    <col min="9477" max="9477" width="8.90625" style="873" customWidth="1"/>
    <col min="9478" max="9478" width="13.453125" style="873" customWidth="1"/>
    <col min="9479" max="9728" width="9" style="873"/>
    <col min="9729" max="9729" width="18.6328125" style="873" customWidth="1"/>
    <col min="9730" max="9730" width="17.08984375" style="873" customWidth="1"/>
    <col min="9731" max="9731" width="12.90625" style="873" customWidth="1"/>
    <col min="9732" max="9732" width="15.26953125" style="873" customWidth="1"/>
    <col min="9733" max="9733" width="8.90625" style="873" customWidth="1"/>
    <col min="9734" max="9734" width="13.453125" style="873" customWidth="1"/>
    <col min="9735" max="9984" width="9" style="873"/>
    <col min="9985" max="9985" width="18.6328125" style="873" customWidth="1"/>
    <col min="9986" max="9986" width="17.08984375" style="873" customWidth="1"/>
    <col min="9987" max="9987" width="12.90625" style="873" customWidth="1"/>
    <col min="9988" max="9988" width="15.26953125" style="873" customWidth="1"/>
    <col min="9989" max="9989" width="8.90625" style="873" customWidth="1"/>
    <col min="9990" max="9990" width="13.453125" style="873" customWidth="1"/>
    <col min="9991" max="10240" width="9" style="873"/>
    <col min="10241" max="10241" width="18.6328125" style="873" customWidth="1"/>
    <col min="10242" max="10242" width="17.08984375" style="873" customWidth="1"/>
    <col min="10243" max="10243" width="12.90625" style="873" customWidth="1"/>
    <col min="10244" max="10244" width="15.26953125" style="873" customWidth="1"/>
    <col min="10245" max="10245" width="8.90625" style="873" customWidth="1"/>
    <col min="10246" max="10246" width="13.453125" style="873" customWidth="1"/>
    <col min="10247" max="10496" width="9" style="873"/>
    <col min="10497" max="10497" width="18.6328125" style="873" customWidth="1"/>
    <col min="10498" max="10498" width="17.08984375" style="873" customWidth="1"/>
    <col min="10499" max="10499" width="12.90625" style="873" customWidth="1"/>
    <col min="10500" max="10500" width="15.26953125" style="873" customWidth="1"/>
    <col min="10501" max="10501" width="8.90625" style="873" customWidth="1"/>
    <col min="10502" max="10502" width="13.453125" style="873" customWidth="1"/>
    <col min="10503" max="10752" width="9" style="873"/>
    <col min="10753" max="10753" width="18.6328125" style="873" customWidth="1"/>
    <col min="10754" max="10754" width="17.08984375" style="873" customWidth="1"/>
    <col min="10755" max="10755" width="12.90625" style="873" customWidth="1"/>
    <col min="10756" max="10756" width="15.26953125" style="873" customWidth="1"/>
    <col min="10757" max="10757" width="8.90625" style="873" customWidth="1"/>
    <col min="10758" max="10758" width="13.453125" style="873" customWidth="1"/>
    <col min="10759" max="11008" width="9" style="873"/>
    <col min="11009" max="11009" width="18.6328125" style="873" customWidth="1"/>
    <col min="11010" max="11010" width="17.08984375" style="873" customWidth="1"/>
    <col min="11011" max="11011" width="12.90625" style="873" customWidth="1"/>
    <col min="11012" max="11012" width="15.26953125" style="873" customWidth="1"/>
    <col min="11013" max="11013" width="8.90625" style="873" customWidth="1"/>
    <col min="11014" max="11014" width="13.453125" style="873" customWidth="1"/>
    <col min="11015" max="11264" width="9" style="873"/>
    <col min="11265" max="11265" width="18.6328125" style="873" customWidth="1"/>
    <col min="11266" max="11266" width="17.08984375" style="873" customWidth="1"/>
    <col min="11267" max="11267" width="12.90625" style="873" customWidth="1"/>
    <col min="11268" max="11268" width="15.26953125" style="873" customWidth="1"/>
    <col min="11269" max="11269" width="8.90625" style="873" customWidth="1"/>
    <col min="11270" max="11270" width="13.453125" style="873" customWidth="1"/>
    <col min="11271" max="11520" width="9" style="873"/>
    <col min="11521" max="11521" width="18.6328125" style="873" customWidth="1"/>
    <col min="11522" max="11522" width="17.08984375" style="873" customWidth="1"/>
    <col min="11523" max="11523" width="12.90625" style="873" customWidth="1"/>
    <col min="11524" max="11524" width="15.26953125" style="873" customWidth="1"/>
    <col min="11525" max="11525" width="8.90625" style="873" customWidth="1"/>
    <col min="11526" max="11526" width="13.453125" style="873" customWidth="1"/>
    <col min="11527" max="11776" width="9" style="873"/>
    <col min="11777" max="11777" width="18.6328125" style="873" customWidth="1"/>
    <col min="11778" max="11778" width="17.08984375" style="873" customWidth="1"/>
    <col min="11779" max="11779" width="12.90625" style="873" customWidth="1"/>
    <col min="11780" max="11780" width="15.26953125" style="873" customWidth="1"/>
    <col min="11781" max="11781" width="8.90625" style="873" customWidth="1"/>
    <col min="11782" max="11782" width="13.453125" style="873" customWidth="1"/>
    <col min="11783" max="12032" width="9" style="873"/>
    <col min="12033" max="12033" width="18.6328125" style="873" customWidth="1"/>
    <col min="12034" max="12034" width="17.08984375" style="873" customWidth="1"/>
    <col min="12035" max="12035" width="12.90625" style="873" customWidth="1"/>
    <col min="12036" max="12036" width="15.26953125" style="873" customWidth="1"/>
    <col min="12037" max="12037" width="8.90625" style="873" customWidth="1"/>
    <col min="12038" max="12038" width="13.453125" style="873" customWidth="1"/>
    <col min="12039" max="12288" width="9" style="873"/>
    <col min="12289" max="12289" width="18.6328125" style="873" customWidth="1"/>
    <col min="12290" max="12290" width="17.08984375" style="873" customWidth="1"/>
    <col min="12291" max="12291" width="12.90625" style="873" customWidth="1"/>
    <col min="12292" max="12292" width="15.26953125" style="873" customWidth="1"/>
    <col min="12293" max="12293" width="8.90625" style="873" customWidth="1"/>
    <col min="12294" max="12294" width="13.453125" style="873" customWidth="1"/>
    <col min="12295" max="12544" width="9" style="873"/>
    <col min="12545" max="12545" width="18.6328125" style="873" customWidth="1"/>
    <col min="12546" max="12546" width="17.08984375" style="873" customWidth="1"/>
    <col min="12547" max="12547" width="12.90625" style="873" customWidth="1"/>
    <col min="12548" max="12548" width="15.26953125" style="873" customWidth="1"/>
    <col min="12549" max="12549" width="8.90625" style="873" customWidth="1"/>
    <col min="12550" max="12550" width="13.453125" style="873" customWidth="1"/>
    <col min="12551" max="12800" width="9" style="873"/>
    <col min="12801" max="12801" width="18.6328125" style="873" customWidth="1"/>
    <col min="12802" max="12802" width="17.08984375" style="873" customWidth="1"/>
    <col min="12803" max="12803" width="12.90625" style="873" customWidth="1"/>
    <col min="12804" max="12804" width="15.26953125" style="873" customWidth="1"/>
    <col min="12805" max="12805" width="8.90625" style="873" customWidth="1"/>
    <col min="12806" max="12806" width="13.453125" style="873" customWidth="1"/>
    <col min="12807" max="13056" width="9" style="873"/>
    <col min="13057" max="13057" width="18.6328125" style="873" customWidth="1"/>
    <col min="13058" max="13058" width="17.08984375" style="873" customWidth="1"/>
    <col min="13059" max="13059" width="12.90625" style="873" customWidth="1"/>
    <col min="13060" max="13060" width="15.26953125" style="873" customWidth="1"/>
    <col min="13061" max="13061" width="8.90625" style="873" customWidth="1"/>
    <col min="13062" max="13062" width="13.453125" style="873" customWidth="1"/>
    <col min="13063" max="13312" width="9" style="873"/>
    <col min="13313" max="13313" width="18.6328125" style="873" customWidth="1"/>
    <col min="13314" max="13314" width="17.08984375" style="873" customWidth="1"/>
    <col min="13315" max="13315" width="12.90625" style="873" customWidth="1"/>
    <col min="13316" max="13316" width="15.26953125" style="873" customWidth="1"/>
    <col min="13317" max="13317" width="8.90625" style="873" customWidth="1"/>
    <col min="13318" max="13318" width="13.453125" style="873" customWidth="1"/>
    <col min="13319" max="13568" width="9" style="873"/>
    <col min="13569" max="13569" width="18.6328125" style="873" customWidth="1"/>
    <col min="13570" max="13570" width="17.08984375" style="873" customWidth="1"/>
    <col min="13571" max="13571" width="12.90625" style="873" customWidth="1"/>
    <col min="13572" max="13572" width="15.26953125" style="873" customWidth="1"/>
    <col min="13573" max="13573" width="8.90625" style="873" customWidth="1"/>
    <col min="13574" max="13574" width="13.453125" style="873" customWidth="1"/>
    <col min="13575" max="13824" width="9" style="873"/>
    <col min="13825" max="13825" width="18.6328125" style="873" customWidth="1"/>
    <col min="13826" max="13826" width="17.08984375" style="873" customWidth="1"/>
    <col min="13827" max="13827" width="12.90625" style="873" customWidth="1"/>
    <col min="13828" max="13828" width="15.26953125" style="873" customWidth="1"/>
    <col min="13829" max="13829" width="8.90625" style="873" customWidth="1"/>
    <col min="13830" max="13830" width="13.453125" style="873" customWidth="1"/>
    <col min="13831" max="14080" width="9" style="873"/>
    <col min="14081" max="14081" width="18.6328125" style="873" customWidth="1"/>
    <col min="14082" max="14082" width="17.08984375" style="873" customWidth="1"/>
    <col min="14083" max="14083" width="12.90625" style="873" customWidth="1"/>
    <col min="14084" max="14084" width="15.26953125" style="873" customWidth="1"/>
    <col min="14085" max="14085" width="8.90625" style="873" customWidth="1"/>
    <col min="14086" max="14086" width="13.453125" style="873" customWidth="1"/>
    <col min="14087" max="14336" width="9" style="873"/>
    <col min="14337" max="14337" width="18.6328125" style="873" customWidth="1"/>
    <col min="14338" max="14338" width="17.08984375" style="873" customWidth="1"/>
    <col min="14339" max="14339" width="12.90625" style="873" customWidth="1"/>
    <col min="14340" max="14340" width="15.26953125" style="873" customWidth="1"/>
    <col min="14341" max="14341" width="8.90625" style="873" customWidth="1"/>
    <col min="14342" max="14342" width="13.453125" style="873" customWidth="1"/>
    <col min="14343" max="14592" width="9" style="873"/>
    <col min="14593" max="14593" width="18.6328125" style="873" customWidth="1"/>
    <col min="14594" max="14594" width="17.08984375" style="873" customWidth="1"/>
    <col min="14595" max="14595" width="12.90625" style="873" customWidth="1"/>
    <col min="14596" max="14596" width="15.26953125" style="873" customWidth="1"/>
    <col min="14597" max="14597" width="8.90625" style="873" customWidth="1"/>
    <col min="14598" max="14598" width="13.453125" style="873" customWidth="1"/>
    <col min="14599" max="14848" width="9" style="873"/>
    <col min="14849" max="14849" width="18.6328125" style="873" customWidth="1"/>
    <col min="14850" max="14850" width="17.08984375" style="873" customWidth="1"/>
    <col min="14851" max="14851" width="12.90625" style="873" customWidth="1"/>
    <col min="14852" max="14852" width="15.26953125" style="873" customWidth="1"/>
    <col min="14853" max="14853" width="8.90625" style="873" customWidth="1"/>
    <col min="14854" max="14854" width="13.453125" style="873" customWidth="1"/>
    <col min="14855" max="15104" width="9" style="873"/>
    <col min="15105" max="15105" width="18.6328125" style="873" customWidth="1"/>
    <col min="15106" max="15106" width="17.08984375" style="873" customWidth="1"/>
    <col min="15107" max="15107" width="12.90625" style="873" customWidth="1"/>
    <col min="15108" max="15108" width="15.26953125" style="873" customWidth="1"/>
    <col min="15109" max="15109" width="8.90625" style="873" customWidth="1"/>
    <col min="15110" max="15110" width="13.453125" style="873" customWidth="1"/>
    <col min="15111" max="15360" width="9" style="873"/>
    <col min="15361" max="15361" width="18.6328125" style="873" customWidth="1"/>
    <col min="15362" max="15362" width="17.08984375" style="873" customWidth="1"/>
    <col min="15363" max="15363" width="12.90625" style="873" customWidth="1"/>
    <col min="15364" max="15364" width="15.26953125" style="873" customWidth="1"/>
    <col min="15365" max="15365" width="8.90625" style="873" customWidth="1"/>
    <col min="15366" max="15366" width="13.453125" style="873" customWidth="1"/>
    <col min="15367" max="15616" width="9" style="873"/>
    <col min="15617" max="15617" width="18.6328125" style="873" customWidth="1"/>
    <col min="15618" max="15618" width="17.08984375" style="873" customWidth="1"/>
    <col min="15619" max="15619" width="12.90625" style="873" customWidth="1"/>
    <col min="15620" max="15620" width="15.26953125" style="873" customWidth="1"/>
    <col min="15621" max="15621" width="8.90625" style="873" customWidth="1"/>
    <col min="15622" max="15622" width="13.453125" style="873" customWidth="1"/>
    <col min="15623" max="15872" width="9" style="873"/>
    <col min="15873" max="15873" width="18.6328125" style="873" customWidth="1"/>
    <col min="15874" max="15874" width="17.08984375" style="873" customWidth="1"/>
    <col min="15875" max="15875" width="12.90625" style="873" customWidth="1"/>
    <col min="15876" max="15876" width="15.26953125" style="873" customWidth="1"/>
    <col min="15877" max="15877" width="8.90625" style="873" customWidth="1"/>
    <col min="15878" max="15878" width="13.453125" style="873" customWidth="1"/>
    <col min="15879" max="16128" width="9" style="873"/>
    <col min="16129" max="16129" width="18.6328125" style="873" customWidth="1"/>
    <col min="16130" max="16130" width="17.08984375" style="873" customWidth="1"/>
    <col min="16131" max="16131" width="12.90625" style="873" customWidth="1"/>
    <col min="16132" max="16132" width="15.26953125" style="873" customWidth="1"/>
    <col min="16133" max="16133" width="8.90625" style="873" customWidth="1"/>
    <col min="16134" max="16134" width="13.453125" style="873" customWidth="1"/>
    <col min="16135" max="16384" width="9" style="873"/>
  </cols>
  <sheetData>
    <row r="1" spans="1:6" ht="20.25" customHeight="1">
      <c r="A1" s="873" t="s">
        <v>6832</v>
      </c>
    </row>
    <row r="2" spans="1:6" ht="20.25" customHeight="1">
      <c r="B2" s="874" t="s">
        <v>6833</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6834</v>
      </c>
      <c r="B6" s="876" t="s">
        <v>6835</v>
      </c>
      <c r="C6" s="877"/>
      <c r="D6" s="877"/>
      <c r="E6" s="877"/>
      <c r="F6" s="878"/>
    </row>
    <row r="7" spans="1:6" ht="20.25" customHeight="1">
      <c r="A7" s="875" t="s">
        <v>6836</v>
      </c>
      <c r="B7" s="876"/>
      <c r="C7" s="877"/>
      <c r="D7" s="877"/>
      <c r="E7" s="877"/>
      <c r="F7" s="878"/>
    </row>
    <row r="8" spans="1:6" ht="20.25" customHeight="1">
      <c r="A8" s="875" t="s">
        <v>6837</v>
      </c>
      <c r="B8" s="876"/>
      <c r="C8" s="877"/>
      <c r="D8" s="877"/>
      <c r="E8" s="877"/>
      <c r="F8" s="878"/>
    </row>
    <row r="9" spans="1:6" ht="20.25" customHeight="1">
      <c r="A9" s="875" t="s">
        <v>6838</v>
      </c>
      <c r="B9" s="876"/>
      <c r="C9" s="877"/>
      <c r="D9" s="877"/>
      <c r="E9" s="877"/>
      <c r="F9" s="878"/>
    </row>
    <row r="10" spans="1:6" ht="20.25" customHeight="1">
      <c r="A10" s="875" t="s">
        <v>6839</v>
      </c>
      <c r="B10" s="876"/>
      <c r="C10" s="877"/>
      <c r="D10" s="877"/>
      <c r="E10" s="877"/>
      <c r="F10" s="878"/>
    </row>
    <row r="11" spans="1:6" ht="20.25" customHeight="1">
      <c r="A11" s="879"/>
      <c r="B11" s="877"/>
      <c r="C11" s="877"/>
      <c r="D11" s="877"/>
      <c r="E11" s="877"/>
      <c r="F11" s="877"/>
    </row>
    <row r="12" spans="1:6" ht="20.25" customHeight="1">
      <c r="A12" s="875" t="s">
        <v>6840</v>
      </c>
      <c r="B12" s="877" t="s">
        <v>6841</v>
      </c>
      <c r="C12" s="877"/>
      <c r="D12" s="877"/>
      <c r="E12" s="877"/>
      <c r="F12" s="878"/>
    </row>
    <row r="13" spans="1:6" ht="20.25" customHeight="1">
      <c r="A13" s="875" t="s">
        <v>6842</v>
      </c>
      <c r="B13" s="877"/>
      <c r="C13" s="877"/>
      <c r="D13" s="877"/>
      <c r="E13" s="877"/>
      <c r="F13" s="878"/>
    </row>
    <row r="14" spans="1:6" ht="20.25" customHeight="1">
      <c r="A14" s="875" t="s">
        <v>6843</v>
      </c>
      <c r="B14" s="877"/>
      <c r="C14" s="877"/>
      <c r="D14" s="877"/>
      <c r="E14" s="877"/>
      <c r="F14" s="878"/>
    </row>
    <row r="15" spans="1:6" ht="20.25" customHeight="1">
      <c r="A15" s="875" t="s">
        <v>6844</v>
      </c>
      <c r="B15" s="877" t="s">
        <v>6845</v>
      </c>
      <c r="C15" s="877"/>
      <c r="D15" s="877"/>
      <c r="E15" s="877"/>
      <c r="F15" s="878"/>
    </row>
    <row r="16" spans="1:6" ht="20.25" customHeight="1">
      <c r="A16" s="875" t="s">
        <v>6846</v>
      </c>
      <c r="B16" s="877"/>
      <c r="C16" s="877"/>
      <c r="D16" s="877"/>
      <c r="E16" s="877"/>
      <c r="F16" s="878"/>
    </row>
    <row r="17" spans="1:6" ht="20.25" customHeight="1">
      <c r="A17" s="880" t="s">
        <v>6847</v>
      </c>
      <c r="B17" s="881"/>
      <c r="C17" s="881"/>
      <c r="D17" s="881"/>
      <c r="E17" s="881"/>
      <c r="F17" s="882"/>
    </row>
    <row r="18" spans="1:6" ht="20.25" customHeight="1">
      <c r="A18" s="883" t="s">
        <v>6848</v>
      </c>
      <c r="B18" s="884"/>
      <c r="C18" s="884"/>
      <c r="D18" s="884"/>
      <c r="E18" s="884"/>
      <c r="F18" s="885"/>
    </row>
    <row r="19" spans="1:6" ht="20.25" customHeight="1">
      <c r="A19" s="880" t="s">
        <v>6849</v>
      </c>
      <c r="B19" s="881"/>
      <c r="C19" s="881"/>
      <c r="D19" s="880" t="s">
        <v>6849</v>
      </c>
      <c r="E19" s="886"/>
      <c r="F19" s="882"/>
    </row>
    <row r="20" spans="1:6" ht="20.25" customHeight="1">
      <c r="A20" s="883" t="s">
        <v>6850</v>
      </c>
      <c r="B20" s="884"/>
      <c r="C20" s="887" t="s">
        <v>6851</v>
      </c>
      <c r="D20" s="883" t="s">
        <v>6852</v>
      </c>
      <c r="E20" s="888"/>
      <c r="F20" s="889" t="s">
        <v>6851</v>
      </c>
    </row>
    <row r="21" spans="1:6" ht="20.25" customHeight="1">
      <c r="A21" s="875" t="s">
        <v>6853</v>
      </c>
      <c r="B21" s="877" t="s">
        <v>6854</v>
      </c>
      <c r="C21" s="877"/>
      <c r="D21" s="877"/>
      <c r="E21" s="877" t="s">
        <v>6855</v>
      </c>
      <c r="F21" s="878"/>
    </row>
    <row r="22" spans="1:6" ht="20.25" customHeight="1">
      <c r="A22" s="875" t="s">
        <v>6856</v>
      </c>
      <c r="B22" s="877" t="s">
        <v>6857</v>
      </c>
      <c r="C22" s="877"/>
      <c r="D22" s="877"/>
      <c r="E22" s="877"/>
      <c r="F22" s="878"/>
    </row>
    <row r="23" spans="1:6" ht="20.25" customHeight="1">
      <c r="A23" s="875" t="s">
        <v>6858</v>
      </c>
      <c r="B23" s="877" t="s">
        <v>6859</v>
      </c>
      <c r="C23" s="877"/>
      <c r="D23" s="877"/>
      <c r="E23" s="877"/>
      <c r="F23" s="878"/>
    </row>
    <row r="24" spans="1:6" ht="20.25" customHeight="1">
      <c r="A24" s="875" t="s">
        <v>6860</v>
      </c>
      <c r="B24" s="877"/>
      <c r="C24" s="877"/>
      <c r="D24" s="877"/>
      <c r="E24" s="877"/>
      <c r="F24" s="878"/>
    </row>
    <row r="25" spans="1:6" ht="20.25" customHeight="1">
      <c r="A25" s="875" t="s">
        <v>6861</v>
      </c>
      <c r="B25" s="877" t="s">
        <v>6862</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6863</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3"/>
      <c r="D31" s="891"/>
      <c r="E31" s="891"/>
      <c r="F31" s="892"/>
    </row>
    <row r="32" spans="1:6" ht="20.25" customHeight="1">
      <c r="A32" s="890"/>
      <c r="B32" s="891" t="s">
        <v>6864</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35.25" customHeight="1">
      <c r="A38" s="895" t="s">
        <v>6865</v>
      </c>
      <c r="B38" s="896"/>
      <c r="C38" s="897" t="s">
        <v>6866</v>
      </c>
      <c r="D38" s="897"/>
      <c r="E38" s="897" t="s">
        <v>6867</v>
      </c>
      <c r="F38" s="896"/>
    </row>
    <row r="39" spans="1:6" ht="38.25" customHeight="1">
      <c r="A39" s="897" t="s">
        <v>6868</v>
      </c>
      <c r="B39" s="896"/>
      <c r="C39" s="895" t="s">
        <v>6869</v>
      </c>
      <c r="D39" s="2190"/>
      <c r="E39" s="2191"/>
      <c r="F39" s="2192"/>
    </row>
  </sheetData>
  <mergeCells count="1">
    <mergeCell ref="D39:F39"/>
  </mergeCells>
  <phoneticPr fontId="1"/>
  <pageMargins left="1.1811023622047245" right="0" top="0.59055118110236227" bottom="0" header="0.51181102362204722" footer="0"/>
  <pageSetup paperSize="9" orientation="portrait" r:id="rId1"/>
  <headerFooter alignWithMargins="0">
    <oddFooter xml:space="preserve">&amp;C&amp;9付 - 17&amp;11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7"/>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 style="873"/>
    <col min="7" max="7" width="5.6328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 style="873"/>
    <col min="263" max="263" width="5.6328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 style="873"/>
    <col min="519" max="519" width="5.6328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 style="873"/>
    <col min="775" max="775" width="5.6328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 style="873"/>
    <col min="1031" max="1031" width="5.6328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 style="873"/>
    <col min="1287" max="1287" width="5.6328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 style="873"/>
    <col min="1543" max="1543" width="5.6328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 style="873"/>
    <col min="1799" max="1799" width="5.6328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 style="873"/>
    <col min="2055" max="2055" width="5.6328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 style="873"/>
    <col min="2311" max="2311" width="5.6328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 style="873"/>
    <col min="2567" max="2567" width="5.6328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 style="873"/>
    <col min="2823" max="2823" width="5.6328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 style="873"/>
    <col min="3079" max="3079" width="5.6328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 style="873"/>
    <col min="3335" max="3335" width="5.6328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 style="873"/>
    <col min="3591" max="3591" width="5.6328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 style="873"/>
    <col min="3847" max="3847" width="5.6328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 style="873"/>
    <col min="4103" max="4103" width="5.6328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 style="873"/>
    <col min="4359" max="4359" width="5.6328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 style="873"/>
    <col min="4615" max="4615" width="5.6328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 style="873"/>
    <col min="4871" max="4871" width="5.6328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 style="873"/>
    <col min="5127" max="5127" width="5.6328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 style="873"/>
    <col min="5383" max="5383" width="5.6328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 style="873"/>
    <col min="5639" max="5639" width="5.6328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 style="873"/>
    <col min="5895" max="5895" width="5.6328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 style="873"/>
    <col min="6151" max="6151" width="5.6328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 style="873"/>
    <col min="6407" max="6407" width="5.6328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 style="873"/>
    <col min="6663" max="6663" width="5.6328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 style="873"/>
    <col min="6919" max="6919" width="5.6328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 style="873"/>
    <col min="7175" max="7175" width="5.6328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 style="873"/>
    <col min="7431" max="7431" width="5.6328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 style="873"/>
    <col min="7687" max="7687" width="5.6328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 style="873"/>
    <col min="7943" max="7943" width="5.6328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 style="873"/>
    <col min="8199" max="8199" width="5.6328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 style="873"/>
    <col min="8455" max="8455" width="5.6328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 style="873"/>
    <col min="8711" max="8711" width="5.6328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 style="873"/>
    <col min="8967" max="8967" width="5.6328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 style="873"/>
    <col min="9223" max="9223" width="5.6328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 style="873"/>
    <col min="9479" max="9479" width="5.6328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 style="873"/>
    <col min="9735" max="9735" width="5.6328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 style="873"/>
    <col min="9991" max="9991" width="5.6328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 style="873"/>
    <col min="10247" max="10247" width="5.6328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 style="873"/>
    <col min="10503" max="10503" width="5.6328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 style="873"/>
    <col min="10759" max="10759" width="5.6328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 style="873"/>
    <col min="11015" max="11015" width="5.6328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 style="873"/>
    <col min="11271" max="11271" width="5.6328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 style="873"/>
    <col min="11527" max="11527" width="5.6328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 style="873"/>
    <col min="11783" max="11783" width="5.6328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 style="873"/>
    <col min="12039" max="12039" width="5.6328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 style="873"/>
    <col min="12295" max="12295" width="5.6328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 style="873"/>
    <col min="12551" max="12551" width="5.6328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 style="873"/>
    <col min="12807" max="12807" width="5.6328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 style="873"/>
    <col min="13063" max="13063" width="5.6328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 style="873"/>
    <col min="13319" max="13319" width="5.6328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 style="873"/>
    <col min="13575" max="13575" width="5.6328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 style="873"/>
    <col min="13831" max="13831" width="5.6328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 style="873"/>
    <col min="14087" max="14087" width="5.6328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 style="873"/>
    <col min="14343" max="14343" width="5.6328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 style="873"/>
    <col min="14599" max="14599" width="5.6328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 style="873"/>
    <col min="14855" max="14855" width="5.6328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 style="873"/>
    <col min="15111" max="15111" width="5.6328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 style="873"/>
    <col min="15367" max="15367" width="5.6328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 style="873"/>
    <col min="15623" max="15623" width="5.6328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 style="873"/>
    <col min="15879" max="15879" width="5.6328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 style="873"/>
    <col min="16135" max="16135" width="5.6328125" style="873" customWidth="1"/>
    <col min="16136" max="16384" width="9" style="873"/>
  </cols>
  <sheetData>
    <row r="1" spans="1:6" ht="20.25" customHeight="1">
      <c r="B1" s="874" t="s">
        <v>6870</v>
      </c>
    </row>
    <row r="2" spans="1:6" ht="20.25" customHeight="1">
      <c r="B2" s="874"/>
    </row>
    <row r="3" spans="1:6" ht="20.25" customHeight="1">
      <c r="C3" s="874" t="s">
        <v>6834</v>
      </c>
      <c r="D3" s="873" t="s">
        <v>6871</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6872</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6864</v>
      </c>
      <c r="C11" s="891"/>
      <c r="D11" s="891"/>
      <c r="E11" s="891"/>
      <c r="F11" s="892"/>
    </row>
    <row r="12" spans="1:6" ht="20.25" customHeight="1">
      <c r="A12" s="899"/>
      <c r="B12" s="891"/>
      <c r="C12" s="891"/>
      <c r="D12" s="891"/>
      <c r="E12" s="891"/>
      <c r="F12" s="892"/>
    </row>
    <row r="13" spans="1:6" ht="20.25" customHeight="1">
      <c r="A13" s="899"/>
      <c r="B13" s="891" t="s">
        <v>6873</v>
      </c>
      <c r="C13" s="891"/>
      <c r="D13" s="891"/>
      <c r="E13" s="891"/>
      <c r="F13" s="892"/>
    </row>
    <row r="14" spans="1:6" ht="20.25" customHeight="1">
      <c r="A14" s="899"/>
      <c r="B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8740157480314965" right="0" top="0.59055118110236227" bottom="0" header="0.51181102362204722" footer="0.17"/>
  <pageSetup paperSize="9" scale="110" orientation="portrait" r:id="rId1"/>
  <headerFooter alignWithMargins="0">
    <oddFooter>&amp;C&amp;9付 - 18</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 style="873"/>
    <col min="7" max="7" width="4.6328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 style="873"/>
    <col min="263" max="263" width="4.6328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 style="873"/>
    <col min="519" max="519" width="4.6328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 style="873"/>
    <col min="775" max="775" width="4.6328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 style="873"/>
    <col min="1031" max="1031" width="4.6328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 style="873"/>
    <col min="1287" max="1287" width="4.6328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 style="873"/>
    <col min="1543" max="1543" width="4.6328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 style="873"/>
    <col min="1799" max="1799" width="4.6328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 style="873"/>
    <col min="2055" max="2055" width="4.6328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 style="873"/>
    <col min="2311" max="2311" width="4.6328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 style="873"/>
    <col min="2567" max="2567" width="4.6328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 style="873"/>
    <col min="2823" max="2823" width="4.6328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 style="873"/>
    <col min="3079" max="3079" width="4.6328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 style="873"/>
    <col min="3335" max="3335" width="4.6328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 style="873"/>
    <col min="3591" max="3591" width="4.6328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 style="873"/>
    <col min="3847" max="3847" width="4.6328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 style="873"/>
    <col min="4103" max="4103" width="4.6328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 style="873"/>
    <col min="4359" max="4359" width="4.6328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 style="873"/>
    <col min="4615" max="4615" width="4.6328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 style="873"/>
    <col min="4871" max="4871" width="4.6328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 style="873"/>
    <col min="5127" max="5127" width="4.6328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 style="873"/>
    <col min="5383" max="5383" width="4.6328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 style="873"/>
    <col min="5639" max="5639" width="4.6328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 style="873"/>
    <col min="5895" max="5895" width="4.6328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 style="873"/>
    <col min="6151" max="6151" width="4.6328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 style="873"/>
    <col min="6407" max="6407" width="4.6328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 style="873"/>
    <col min="6663" max="6663" width="4.6328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 style="873"/>
    <col min="6919" max="6919" width="4.6328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 style="873"/>
    <col min="7175" max="7175" width="4.6328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 style="873"/>
    <col min="7431" max="7431" width="4.6328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 style="873"/>
    <col min="7687" max="7687" width="4.6328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 style="873"/>
    <col min="7943" max="7943" width="4.6328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 style="873"/>
    <col min="8199" max="8199" width="4.6328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 style="873"/>
    <col min="8455" max="8455" width="4.6328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 style="873"/>
    <col min="8711" max="8711" width="4.6328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 style="873"/>
    <col min="8967" max="8967" width="4.6328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 style="873"/>
    <col min="9223" max="9223" width="4.6328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 style="873"/>
    <col min="9479" max="9479" width="4.6328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 style="873"/>
    <col min="9735" max="9735" width="4.6328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 style="873"/>
    <col min="9991" max="9991" width="4.6328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 style="873"/>
    <col min="10247" max="10247" width="4.6328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 style="873"/>
    <col min="10503" max="10503" width="4.6328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 style="873"/>
    <col min="10759" max="10759" width="4.6328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 style="873"/>
    <col min="11015" max="11015" width="4.6328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 style="873"/>
    <col min="11271" max="11271" width="4.6328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 style="873"/>
    <col min="11527" max="11527" width="4.6328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 style="873"/>
    <col min="11783" max="11783" width="4.6328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 style="873"/>
    <col min="12039" max="12039" width="4.6328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 style="873"/>
    <col min="12295" max="12295" width="4.6328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 style="873"/>
    <col min="12551" max="12551" width="4.6328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 style="873"/>
    <col min="12807" max="12807" width="4.6328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 style="873"/>
    <col min="13063" max="13063" width="4.6328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 style="873"/>
    <col min="13319" max="13319" width="4.6328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 style="873"/>
    <col min="13575" max="13575" width="4.6328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 style="873"/>
    <col min="13831" max="13831" width="4.6328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 style="873"/>
    <col min="14087" max="14087" width="4.6328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 style="873"/>
    <col min="14343" max="14343" width="4.6328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 style="873"/>
    <col min="14599" max="14599" width="4.6328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 style="873"/>
    <col min="14855" max="14855" width="4.6328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 style="873"/>
    <col min="15111" max="15111" width="4.6328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 style="873"/>
    <col min="15367" max="15367" width="4.6328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 style="873"/>
    <col min="15623" max="15623" width="4.6328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 style="873"/>
    <col min="15879" max="15879" width="4.6328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 style="873"/>
    <col min="16135" max="16135" width="4.6328125" style="873" customWidth="1"/>
    <col min="16136" max="16384" width="9" style="873"/>
  </cols>
  <sheetData>
    <row r="1" spans="1:6" ht="20.25" customHeight="1">
      <c r="B1" s="874" t="s">
        <v>6874</v>
      </c>
    </row>
    <row r="2" spans="1:6" ht="20.25" customHeight="1">
      <c r="B2" s="874"/>
    </row>
    <row r="3" spans="1:6" ht="20.25" customHeight="1">
      <c r="C3" s="874" t="s">
        <v>6834</v>
      </c>
      <c r="D3" s="873" t="s">
        <v>6871</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6875</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6864</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9" right="0.32" top="0.59055118110236227" bottom="0" header="0.55000000000000004" footer="0.17"/>
  <pageSetup paperSize="9" scale="110" orientation="portrait" r:id="rId1"/>
  <headerFooter alignWithMargins="0">
    <oddFooter>&amp;C&amp;9付 - 19</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2:K40"/>
  <sheetViews>
    <sheetView view="pageBreakPreview" zoomScale="85" zoomScaleNormal="100" zoomScaleSheetLayoutView="85" workbookViewId="0"/>
  </sheetViews>
  <sheetFormatPr defaultColWidth="7.08984375" defaultRowHeight="20.25" customHeight="1"/>
  <cols>
    <col min="1" max="1" width="14.08984375" style="873" customWidth="1"/>
    <col min="2" max="11" width="6.36328125" style="873" customWidth="1"/>
    <col min="12" max="256" width="7.08984375" style="873"/>
    <col min="257" max="257" width="14.08984375" style="873" customWidth="1"/>
    <col min="258" max="267" width="6.36328125" style="873" customWidth="1"/>
    <col min="268" max="512" width="7.08984375" style="873"/>
    <col min="513" max="513" width="14.08984375" style="873" customWidth="1"/>
    <col min="514" max="523" width="6.36328125" style="873" customWidth="1"/>
    <col min="524" max="768" width="7.08984375" style="873"/>
    <col min="769" max="769" width="14.08984375" style="873" customWidth="1"/>
    <col min="770" max="779" width="6.36328125" style="873" customWidth="1"/>
    <col min="780" max="1024" width="7.08984375" style="873"/>
    <col min="1025" max="1025" width="14.08984375" style="873" customWidth="1"/>
    <col min="1026" max="1035" width="6.36328125" style="873" customWidth="1"/>
    <col min="1036" max="1280" width="7.08984375" style="873"/>
    <col min="1281" max="1281" width="14.08984375" style="873" customWidth="1"/>
    <col min="1282" max="1291" width="6.36328125" style="873" customWidth="1"/>
    <col min="1292" max="1536" width="7.08984375" style="873"/>
    <col min="1537" max="1537" width="14.08984375" style="873" customWidth="1"/>
    <col min="1538" max="1547" width="6.36328125" style="873" customWidth="1"/>
    <col min="1548" max="1792" width="7.08984375" style="873"/>
    <col min="1793" max="1793" width="14.08984375" style="873" customWidth="1"/>
    <col min="1794" max="1803" width="6.36328125" style="873" customWidth="1"/>
    <col min="1804" max="2048" width="7.08984375" style="873"/>
    <col min="2049" max="2049" width="14.08984375" style="873" customWidth="1"/>
    <col min="2050" max="2059" width="6.36328125" style="873" customWidth="1"/>
    <col min="2060" max="2304" width="7.08984375" style="873"/>
    <col min="2305" max="2305" width="14.08984375" style="873" customWidth="1"/>
    <col min="2306" max="2315" width="6.36328125" style="873" customWidth="1"/>
    <col min="2316" max="2560" width="7.08984375" style="873"/>
    <col min="2561" max="2561" width="14.08984375" style="873" customWidth="1"/>
    <col min="2562" max="2571" width="6.36328125" style="873" customWidth="1"/>
    <col min="2572" max="2816" width="7.08984375" style="873"/>
    <col min="2817" max="2817" width="14.08984375" style="873" customWidth="1"/>
    <col min="2818" max="2827" width="6.36328125" style="873" customWidth="1"/>
    <col min="2828" max="3072" width="7.08984375" style="873"/>
    <col min="3073" max="3073" width="14.08984375" style="873" customWidth="1"/>
    <col min="3074" max="3083" width="6.36328125" style="873" customWidth="1"/>
    <col min="3084" max="3328" width="7.08984375" style="873"/>
    <col min="3329" max="3329" width="14.08984375" style="873" customWidth="1"/>
    <col min="3330" max="3339" width="6.36328125" style="873" customWidth="1"/>
    <col min="3340" max="3584" width="7.08984375" style="873"/>
    <col min="3585" max="3585" width="14.08984375" style="873" customWidth="1"/>
    <col min="3586" max="3595" width="6.36328125" style="873" customWidth="1"/>
    <col min="3596" max="3840" width="7.08984375" style="873"/>
    <col min="3841" max="3841" width="14.08984375" style="873" customWidth="1"/>
    <col min="3842" max="3851" width="6.36328125" style="873" customWidth="1"/>
    <col min="3852" max="4096" width="7.08984375" style="873"/>
    <col min="4097" max="4097" width="14.08984375" style="873" customWidth="1"/>
    <col min="4098" max="4107" width="6.36328125" style="873" customWidth="1"/>
    <col min="4108" max="4352" width="7.08984375" style="873"/>
    <col min="4353" max="4353" width="14.08984375" style="873" customWidth="1"/>
    <col min="4354" max="4363" width="6.36328125" style="873" customWidth="1"/>
    <col min="4364" max="4608" width="7.08984375" style="873"/>
    <col min="4609" max="4609" width="14.08984375" style="873" customWidth="1"/>
    <col min="4610" max="4619" width="6.36328125" style="873" customWidth="1"/>
    <col min="4620" max="4864" width="7.08984375" style="873"/>
    <col min="4865" max="4865" width="14.08984375" style="873" customWidth="1"/>
    <col min="4866" max="4875" width="6.36328125" style="873" customWidth="1"/>
    <col min="4876" max="5120" width="7.08984375" style="873"/>
    <col min="5121" max="5121" width="14.08984375" style="873" customWidth="1"/>
    <col min="5122" max="5131" width="6.36328125" style="873" customWidth="1"/>
    <col min="5132" max="5376" width="7.08984375" style="873"/>
    <col min="5377" max="5377" width="14.08984375" style="873" customWidth="1"/>
    <col min="5378" max="5387" width="6.36328125" style="873" customWidth="1"/>
    <col min="5388" max="5632" width="7.08984375" style="873"/>
    <col min="5633" max="5633" width="14.08984375" style="873" customWidth="1"/>
    <col min="5634" max="5643" width="6.36328125" style="873" customWidth="1"/>
    <col min="5644" max="5888" width="7.08984375" style="873"/>
    <col min="5889" max="5889" width="14.08984375" style="873" customWidth="1"/>
    <col min="5890" max="5899" width="6.36328125" style="873" customWidth="1"/>
    <col min="5900" max="6144" width="7.08984375" style="873"/>
    <col min="6145" max="6145" width="14.08984375" style="873" customWidth="1"/>
    <col min="6146" max="6155" width="6.36328125" style="873" customWidth="1"/>
    <col min="6156" max="6400" width="7.08984375" style="873"/>
    <col min="6401" max="6401" width="14.08984375" style="873" customWidth="1"/>
    <col min="6402" max="6411" width="6.36328125" style="873" customWidth="1"/>
    <col min="6412" max="6656" width="7.08984375" style="873"/>
    <col min="6657" max="6657" width="14.08984375" style="873" customWidth="1"/>
    <col min="6658" max="6667" width="6.36328125" style="873" customWidth="1"/>
    <col min="6668" max="6912" width="7.08984375" style="873"/>
    <col min="6913" max="6913" width="14.08984375" style="873" customWidth="1"/>
    <col min="6914" max="6923" width="6.36328125" style="873" customWidth="1"/>
    <col min="6924" max="7168" width="7.08984375" style="873"/>
    <col min="7169" max="7169" width="14.08984375" style="873" customWidth="1"/>
    <col min="7170" max="7179" width="6.36328125" style="873" customWidth="1"/>
    <col min="7180" max="7424" width="7.08984375" style="873"/>
    <col min="7425" max="7425" width="14.08984375" style="873" customWidth="1"/>
    <col min="7426" max="7435" width="6.36328125" style="873" customWidth="1"/>
    <col min="7436" max="7680" width="7.08984375" style="873"/>
    <col min="7681" max="7681" width="14.08984375" style="873" customWidth="1"/>
    <col min="7682" max="7691" width="6.36328125" style="873" customWidth="1"/>
    <col min="7692" max="7936" width="7.08984375" style="873"/>
    <col min="7937" max="7937" width="14.08984375" style="873" customWidth="1"/>
    <col min="7938" max="7947" width="6.36328125" style="873" customWidth="1"/>
    <col min="7948" max="8192" width="7.08984375" style="873"/>
    <col min="8193" max="8193" width="14.08984375" style="873" customWidth="1"/>
    <col min="8194" max="8203" width="6.36328125" style="873" customWidth="1"/>
    <col min="8204" max="8448" width="7.08984375" style="873"/>
    <col min="8449" max="8449" width="14.08984375" style="873" customWidth="1"/>
    <col min="8450" max="8459" width="6.36328125" style="873" customWidth="1"/>
    <col min="8460" max="8704" width="7.08984375" style="873"/>
    <col min="8705" max="8705" width="14.08984375" style="873" customWidth="1"/>
    <col min="8706" max="8715" width="6.36328125" style="873" customWidth="1"/>
    <col min="8716" max="8960" width="7.08984375" style="873"/>
    <col min="8961" max="8961" width="14.08984375" style="873" customWidth="1"/>
    <col min="8962" max="8971" width="6.36328125" style="873" customWidth="1"/>
    <col min="8972" max="9216" width="7.08984375" style="873"/>
    <col min="9217" max="9217" width="14.08984375" style="873" customWidth="1"/>
    <col min="9218" max="9227" width="6.36328125" style="873" customWidth="1"/>
    <col min="9228" max="9472" width="7.08984375" style="873"/>
    <col min="9473" max="9473" width="14.08984375" style="873" customWidth="1"/>
    <col min="9474" max="9483" width="6.36328125" style="873" customWidth="1"/>
    <col min="9484" max="9728" width="7.08984375" style="873"/>
    <col min="9729" max="9729" width="14.08984375" style="873" customWidth="1"/>
    <col min="9730" max="9739" width="6.36328125" style="873" customWidth="1"/>
    <col min="9740" max="9984" width="7.08984375" style="873"/>
    <col min="9985" max="9985" width="14.08984375" style="873" customWidth="1"/>
    <col min="9986" max="9995" width="6.36328125" style="873" customWidth="1"/>
    <col min="9996" max="10240" width="7.08984375" style="873"/>
    <col min="10241" max="10241" width="14.08984375" style="873" customWidth="1"/>
    <col min="10242" max="10251" width="6.36328125" style="873" customWidth="1"/>
    <col min="10252" max="10496" width="7.08984375" style="873"/>
    <col min="10497" max="10497" width="14.08984375" style="873" customWidth="1"/>
    <col min="10498" max="10507" width="6.36328125" style="873" customWidth="1"/>
    <col min="10508" max="10752" width="7.08984375" style="873"/>
    <col min="10753" max="10753" width="14.08984375" style="873" customWidth="1"/>
    <col min="10754" max="10763" width="6.36328125" style="873" customWidth="1"/>
    <col min="10764" max="11008" width="7.08984375" style="873"/>
    <col min="11009" max="11009" width="14.08984375" style="873" customWidth="1"/>
    <col min="11010" max="11019" width="6.36328125" style="873" customWidth="1"/>
    <col min="11020" max="11264" width="7.08984375" style="873"/>
    <col min="11265" max="11265" width="14.08984375" style="873" customWidth="1"/>
    <col min="11266" max="11275" width="6.36328125" style="873" customWidth="1"/>
    <col min="11276" max="11520" width="7.08984375" style="873"/>
    <col min="11521" max="11521" width="14.08984375" style="873" customWidth="1"/>
    <col min="11522" max="11531" width="6.36328125" style="873" customWidth="1"/>
    <col min="11532" max="11776" width="7.08984375" style="873"/>
    <col min="11777" max="11777" width="14.08984375" style="873" customWidth="1"/>
    <col min="11778" max="11787" width="6.36328125" style="873" customWidth="1"/>
    <col min="11788" max="12032" width="7.08984375" style="873"/>
    <col min="12033" max="12033" width="14.08984375" style="873" customWidth="1"/>
    <col min="12034" max="12043" width="6.36328125" style="873" customWidth="1"/>
    <col min="12044" max="12288" width="7.08984375" style="873"/>
    <col min="12289" max="12289" width="14.08984375" style="873" customWidth="1"/>
    <col min="12290" max="12299" width="6.36328125" style="873" customWidth="1"/>
    <col min="12300" max="12544" width="7.08984375" style="873"/>
    <col min="12545" max="12545" width="14.08984375" style="873" customWidth="1"/>
    <col min="12546" max="12555" width="6.36328125" style="873" customWidth="1"/>
    <col min="12556" max="12800" width="7.08984375" style="873"/>
    <col min="12801" max="12801" width="14.08984375" style="873" customWidth="1"/>
    <col min="12802" max="12811" width="6.36328125" style="873" customWidth="1"/>
    <col min="12812" max="13056" width="7.08984375" style="873"/>
    <col min="13057" max="13057" width="14.08984375" style="873" customWidth="1"/>
    <col min="13058" max="13067" width="6.36328125" style="873" customWidth="1"/>
    <col min="13068" max="13312" width="7.08984375" style="873"/>
    <col min="13313" max="13313" width="14.08984375" style="873" customWidth="1"/>
    <col min="13314" max="13323" width="6.36328125" style="873" customWidth="1"/>
    <col min="13324" max="13568" width="7.08984375" style="873"/>
    <col min="13569" max="13569" width="14.08984375" style="873" customWidth="1"/>
    <col min="13570" max="13579" width="6.36328125" style="873" customWidth="1"/>
    <col min="13580" max="13824" width="7.08984375" style="873"/>
    <col min="13825" max="13825" width="14.08984375" style="873" customWidth="1"/>
    <col min="13826" max="13835" width="6.36328125" style="873" customWidth="1"/>
    <col min="13836" max="14080" width="7.08984375" style="873"/>
    <col min="14081" max="14081" width="14.08984375" style="873" customWidth="1"/>
    <col min="14082" max="14091" width="6.36328125" style="873" customWidth="1"/>
    <col min="14092" max="14336" width="7.08984375" style="873"/>
    <col min="14337" max="14337" width="14.08984375" style="873" customWidth="1"/>
    <col min="14338" max="14347" width="6.36328125" style="873" customWidth="1"/>
    <col min="14348" max="14592" width="7.08984375" style="873"/>
    <col min="14593" max="14593" width="14.08984375" style="873" customWidth="1"/>
    <col min="14594" max="14603" width="6.36328125" style="873" customWidth="1"/>
    <col min="14604" max="14848" width="7.08984375" style="873"/>
    <col min="14849" max="14849" width="14.08984375" style="873" customWidth="1"/>
    <col min="14850" max="14859" width="6.36328125" style="873" customWidth="1"/>
    <col min="14860" max="15104" width="7.08984375" style="873"/>
    <col min="15105" max="15105" width="14.08984375" style="873" customWidth="1"/>
    <col min="15106" max="15115" width="6.36328125" style="873" customWidth="1"/>
    <col min="15116" max="15360" width="7.08984375" style="873"/>
    <col min="15361" max="15361" width="14.08984375" style="873" customWidth="1"/>
    <col min="15362" max="15371" width="6.36328125" style="873" customWidth="1"/>
    <col min="15372" max="15616" width="7.08984375" style="873"/>
    <col min="15617" max="15617" width="14.08984375" style="873" customWidth="1"/>
    <col min="15618" max="15627" width="6.36328125" style="873" customWidth="1"/>
    <col min="15628" max="15872" width="7.08984375" style="873"/>
    <col min="15873" max="15873" width="14.08984375" style="873" customWidth="1"/>
    <col min="15874" max="15883" width="6.36328125" style="873" customWidth="1"/>
    <col min="15884" max="16128" width="7.08984375" style="873"/>
    <col min="16129" max="16129" width="14.08984375" style="873" customWidth="1"/>
    <col min="16130" max="16139" width="6.36328125" style="873" customWidth="1"/>
    <col min="16140" max="16384" width="7.08984375" style="873"/>
  </cols>
  <sheetData>
    <row r="2" spans="1:11" ht="20.25" customHeight="1">
      <c r="B2" s="874" t="s">
        <v>6876</v>
      </c>
    </row>
    <row r="3" spans="1:11" ht="20.25" customHeight="1">
      <c r="G3" s="874"/>
    </row>
    <row r="4" spans="1:11" ht="20.25" customHeight="1">
      <c r="C4" s="874" t="s">
        <v>6834</v>
      </c>
      <c r="E4" s="873" t="s">
        <v>6877</v>
      </c>
    </row>
    <row r="5" spans="1:11" ht="20.25" customHeight="1">
      <c r="A5" s="875" t="s">
        <v>6878</v>
      </c>
      <c r="B5" s="2193" t="s">
        <v>259</v>
      </c>
      <c r="C5" s="2193"/>
      <c r="D5" s="2193" t="s">
        <v>260</v>
      </c>
      <c r="E5" s="2193"/>
      <c r="F5" s="2193" t="s">
        <v>261</v>
      </c>
      <c r="G5" s="2193"/>
      <c r="H5" s="2193" t="s">
        <v>262</v>
      </c>
      <c r="I5" s="2193"/>
      <c r="J5" s="2193" t="s">
        <v>265</v>
      </c>
      <c r="K5" s="2193"/>
    </row>
    <row r="6" spans="1:11" ht="20.25" customHeight="1">
      <c r="A6" s="880" t="s">
        <v>6879</v>
      </c>
      <c r="B6" s="2193"/>
      <c r="C6" s="2193"/>
      <c r="D6" s="2193"/>
      <c r="E6" s="2193"/>
      <c r="F6" s="2193"/>
      <c r="G6" s="2193"/>
      <c r="H6" s="2193"/>
      <c r="I6" s="2193"/>
      <c r="J6" s="2193"/>
      <c r="K6" s="2193"/>
    </row>
    <row r="7" spans="1:11" ht="20.25" customHeight="1">
      <c r="A7" s="883" t="s">
        <v>6880</v>
      </c>
      <c r="B7" s="2193"/>
      <c r="C7" s="2193"/>
      <c r="D7" s="2193"/>
      <c r="E7" s="2193"/>
      <c r="F7" s="2193"/>
      <c r="G7" s="2193"/>
      <c r="H7" s="2193"/>
      <c r="I7" s="2193"/>
      <c r="J7" s="2193"/>
      <c r="K7" s="2193"/>
    </row>
    <row r="8" spans="1:11" ht="20.25" customHeight="1">
      <c r="A8" s="880"/>
      <c r="B8" s="875"/>
      <c r="C8" s="875"/>
      <c r="D8" s="875"/>
      <c r="E8" s="875"/>
      <c r="F8" s="875"/>
      <c r="G8" s="901"/>
      <c r="H8" s="901"/>
      <c r="I8" s="901"/>
      <c r="J8" s="901"/>
      <c r="K8" s="901"/>
    </row>
    <row r="9" spans="1:11" ht="20.25" customHeight="1">
      <c r="A9" s="902"/>
      <c r="B9" s="875"/>
      <c r="C9" s="875"/>
      <c r="D9" s="875"/>
      <c r="E9" s="875"/>
      <c r="F9" s="875"/>
      <c r="G9" s="901"/>
      <c r="H9" s="901"/>
      <c r="I9" s="901"/>
      <c r="J9" s="901"/>
      <c r="K9" s="901"/>
    </row>
    <row r="10" spans="1:11" ht="20.25" customHeight="1">
      <c r="A10" s="902"/>
      <c r="B10" s="875"/>
      <c r="C10" s="875"/>
      <c r="D10" s="875"/>
      <c r="E10" s="875"/>
      <c r="F10" s="875"/>
      <c r="G10" s="901"/>
      <c r="H10" s="901"/>
      <c r="I10" s="901"/>
      <c r="J10" s="901"/>
      <c r="K10" s="901"/>
    </row>
    <row r="11" spans="1:11" ht="20.25" customHeight="1">
      <c r="A11" s="902"/>
      <c r="B11" s="875"/>
      <c r="C11" s="875"/>
      <c r="D11" s="875"/>
      <c r="E11" s="875"/>
      <c r="F11" s="875"/>
      <c r="G11" s="901"/>
      <c r="H11" s="901"/>
      <c r="I11" s="901"/>
      <c r="J11" s="901"/>
      <c r="K11" s="901"/>
    </row>
    <row r="12" spans="1:11" ht="20.25" customHeight="1">
      <c r="A12" s="902" t="s">
        <v>6881</v>
      </c>
      <c r="B12" s="875"/>
      <c r="C12" s="875"/>
      <c r="D12" s="875"/>
      <c r="E12" s="875"/>
      <c r="F12" s="875"/>
      <c r="G12" s="901"/>
      <c r="H12" s="901"/>
      <c r="I12" s="901"/>
      <c r="J12" s="901"/>
      <c r="K12" s="901"/>
    </row>
    <row r="13" spans="1:11" ht="20.25" customHeight="1">
      <c r="A13" s="902" t="s">
        <v>6882</v>
      </c>
      <c r="B13" s="875"/>
      <c r="C13" s="875"/>
      <c r="D13" s="875"/>
      <c r="E13" s="875"/>
      <c r="F13" s="875"/>
      <c r="G13" s="901"/>
      <c r="H13" s="901"/>
      <c r="I13" s="901"/>
      <c r="J13" s="901"/>
      <c r="K13" s="901"/>
    </row>
    <row r="14" spans="1:11" ht="20.25" customHeight="1">
      <c r="A14" s="902"/>
      <c r="B14" s="875"/>
      <c r="C14" s="875"/>
      <c r="D14" s="875"/>
      <c r="E14" s="875"/>
      <c r="F14" s="875"/>
      <c r="G14" s="901"/>
      <c r="H14" s="901"/>
      <c r="I14" s="901"/>
      <c r="J14" s="901"/>
      <c r="K14" s="901"/>
    </row>
    <row r="15" spans="1:11" ht="20.25" customHeight="1">
      <c r="A15" s="902"/>
      <c r="B15" s="875"/>
      <c r="C15" s="875"/>
      <c r="D15" s="875"/>
      <c r="E15" s="875"/>
      <c r="F15" s="875"/>
      <c r="G15" s="901"/>
      <c r="H15" s="901"/>
      <c r="I15" s="901"/>
      <c r="J15" s="901"/>
      <c r="K15" s="901"/>
    </row>
    <row r="16" spans="1:11" ht="20.25" customHeight="1">
      <c r="A16" s="902"/>
      <c r="B16" s="875"/>
      <c r="C16" s="875"/>
      <c r="D16" s="875"/>
      <c r="E16" s="875"/>
      <c r="F16" s="875"/>
      <c r="G16" s="901"/>
      <c r="H16" s="901"/>
      <c r="I16" s="901"/>
      <c r="J16" s="901"/>
      <c r="K16" s="901"/>
    </row>
    <row r="17" spans="1:11" ht="20.25" customHeight="1">
      <c r="A17" s="902"/>
      <c r="B17" s="875"/>
      <c r="C17" s="875"/>
      <c r="D17" s="875"/>
      <c r="E17" s="875"/>
      <c r="F17" s="875"/>
      <c r="G17" s="901"/>
      <c r="H17" s="901"/>
      <c r="I17" s="901"/>
      <c r="J17" s="901"/>
      <c r="K17" s="901"/>
    </row>
    <row r="18" spans="1:11" ht="20.25" customHeight="1">
      <c r="A18" s="875" t="s">
        <v>6883</v>
      </c>
      <c r="B18" s="875"/>
      <c r="C18" s="875"/>
      <c r="D18" s="875"/>
      <c r="E18" s="875"/>
      <c r="F18" s="875"/>
      <c r="G18" s="901"/>
      <c r="H18" s="901"/>
      <c r="I18" s="901"/>
      <c r="J18" s="901"/>
      <c r="K18" s="901"/>
    </row>
    <row r="19" spans="1:11" ht="20.25" customHeight="1">
      <c r="A19" s="875" t="s">
        <v>6884</v>
      </c>
      <c r="B19" s="903"/>
      <c r="C19" s="904"/>
      <c r="D19" s="903"/>
      <c r="E19" s="904"/>
      <c r="F19" s="903"/>
      <c r="G19" s="904"/>
      <c r="H19" s="903"/>
      <c r="I19" s="904"/>
      <c r="J19" s="903"/>
      <c r="K19" s="904"/>
    </row>
    <row r="20" spans="1:11" ht="20.25" customHeight="1">
      <c r="A20" s="880" t="s">
        <v>6885</v>
      </c>
      <c r="B20" s="898"/>
      <c r="C20" s="905"/>
      <c r="D20" s="898"/>
      <c r="E20" s="905"/>
      <c r="F20" s="898"/>
      <c r="G20" s="882"/>
      <c r="H20" s="906"/>
      <c r="I20" s="882"/>
      <c r="J20" s="906"/>
      <c r="K20" s="882"/>
    </row>
    <row r="21" spans="1:11" ht="20.25" customHeight="1">
      <c r="A21" s="883" t="s">
        <v>6886</v>
      </c>
      <c r="B21" s="2194" t="s">
        <v>6887</v>
      </c>
      <c r="C21" s="2195"/>
      <c r="D21" s="2194" t="s">
        <v>6887</v>
      </c>
      <c r="E21" s="2195"/>
      <c r="F21" s="2194" t="s">
        <v>6887</v>
      </c>
      <c r="G21" s="2195"/>
      <c r="H21" s="2194" t="s">
        <v>6887</v>
      </c>
      <c r="I21" s="2195"/>
      <c r="J21" s="2194" t="s">
        <v>6887</v>
      </c>
      <c r="K21" s="2195"/>
    </row>
    <row r="22" spans="1:11" ht="20.25" customHeight="1">
      <c r="A22" s="880" t="s">
        <v>6888</v>
      </c>
      <c r="B22" s="907" t="s">
        <v>6889</v>
      </c>
      <c r="C22" s="900"/>
      <c r="D22" s="908" t="s">
        <v>6889</v>
      </c>
      <c r="E22" s="905"/>
      <c r="F22" s="907" t="s">
        <v>6889</v>
      </c>
      <c r="G22" s="900"/>
      <c r="H22" s="908" t="s">
        <v>6889</v>
      </c>
      <c r="I22" s="905"/>
      <c r="J22" s="908" t="s">
        <v>6889</v>
      </c>
      <c r="K22" s="905"/>
    </row>
    <row r="23" spans="1:11" ht="20.25" customHeight="1">
      <c r="A23" s="902"/>
      <c r="B23" s="907" t="s">
        <v>6890</v>
      </c>
      <c r="C23" s="900"/>
      <c r="D23" s="909" t="s">
        <v>6890</v>
      </c>
      <c r="E23" s="910"/>
      <c r="F23" s="907" t="s">
        <v>6890</v>
      </c>
      <c r="G23" s="900"/>
      <c r="H23" s="909" t="s">
        <v>6890</v>
      </c>
      <c r="I23" s="910"/>
      <c r="J23" s="909" t="s">
        <v>6890</v>
      </c>
      <c r="K23" s="910"/>
    </row>
    <row r="24" spans="1:11" ht="20.25" customHeight="1">
      <c r="A24" s="902"/>
      <c r="B24" s="907" t="s">
        <v>6891</v>
      </c>
      <c r="C24" s="900"/>
      <c r="D24" s="911" t="s">
        <v>6891</v>
      </c>
      <c r="E24" s="912"/>
      <c r="F24" s="907" t="s">
        <v>6891</v>
      </c>
      <c r="G24" s="900"/>
      <c r="H24" s="911" t="s">
        <v>6891</v>
      </c>
      <c r="I24" s="912"/>
      <c r="J24" s="911" t="s">
        <v>6891</v>
      </c>
      <c r="K24" s="912"/>
    </row>
    <row r="25" spans="1:11" ht="20.25" customHeight="1">
      <c r="A25" s="883" t="s">
        <v>6892</v>
      </c>
      <c r="B25" s="2194" t="s">
        <v>6887</v>
      </c>
      <c r="C25" s="2195"/>
      <c r="D25" s="2194" t="s">
        <v>6887</v>
      </c>
      <c r="E25" s="2195"/>
      <c r="F25" s="2194" t="s">
        <v>6887</v>
      </c>
      <c r="G25" s="2195"/>
      <c r="H25" s="2194" t="s">
        <v>6887</v>
      </c>
      <c r="I25" s="2195"/>
      <c r="J25" s="2194" t="s">
        <v>6887</v>
      </c>
      <c r="K25" s="2195"/>
    </row>
    <row r="26" spans="1:11" ht="20.25" customHeight="1">
      <c r="A26" s="880" t="s">
        <v>6893</v>
      </c>
      <c r="B26" s="903"/>
      <c r="C26" s="904" t="s">
        <v>461</v>
      </c>
      <c r="D26" s="903"/>
      <c r="E26" s="904" t="s">
        <v>461</v>
      </c>
      <c r="F26" s="903"/>
      <c r="G26" s="904" t="s">
        <v>461</v>
      </c>
      <c r="H26" s="903"/>
      <c r="I26" s="904" t="s">
        <v>461</v>
      </c>
      <c r="J26" s="903"/>
      <c r="K26" s="904" t="s">
        <v>461</v>
      </c>
    </row>
    <row r="27" spans="1:11" ht="20.25" customHeight="1">
      <c r="A27" s="883" t="s">
        <v>6892</v>
      </c>
      <c r="B27" s="2194" t="s">
        <v>6887</v>
      </c>
      <c r="C27" s="2195"/>
      <c r="D27" s="2194" t="s">
        <v>6887</v>
      </c>
      <c r="E27" s="2195"/>
      <c r="F27" s="2194" t="s">
        <v>6887</v>
      </c>
      <c r="G27" s="2195"/>
      <c r="H27" s="2194" t="s">
        <v>6887</v>
      </c>
      <c r="I27" s="2195"/>
      <c r="J27" s="2194" t="s">
        <v>6887</v>
      </c>
      <c r="K27" s="2195"/>
    </row>
    <row r="28" spans="1:11" ht="20.25" customHeight="1">
      <c r="A28" s="913" t="s">
        <v>6894</v>
      </c>
      <c r="B28" s="2196" t="s">
        <v>6895</v>
      </c>
      <c r="C28" s="2195"/>
      <c r="D28" s="2196" t="s">
        <v>6895</v>
      </c>
      <c r="E28" s="2195"/>
      <c r="F28" s="2196" t="s">
        <v>6895</v>
      </c>
      <c r="G28" s="2195"/>
      <c r="H28" s="2196" t="s">
        <v>6895</v>
      </c>
      <c r="I28" s="2195"/>
      <c r="J28" s="2196" t="s">
        <v>6895</v>
      </c>
      <c r="K28" s="2195"/>
    </row>
    <row r="29" spans="1:11" ht="20.25" customHeight="1">
      <c r="A29" s="914" t="s">
        <v>6896</v>
      </c>
      <c r="B29" s="915"/>
      <c r="C29" s="905"/>
      <c r="D29" s="915"/>
      <c r="E29" s="905"/>
      <c r="F29" s="915"/>
      <c r="G29" s="905"/>
      <c r="H29" s="915"/>
      <c r="I29" s="905"/>
      <c r="J29" s="915"/>
      <c r="K29" s="905"/>
    </row>
    <row r="30" spans="1:11" ht="20.25" customHeight="1">
      <c r="A30" s="916" t="s">
        <v>6897</v>
      </c>
      <c r="B30" s="2197"/>
      <c r="C30" s="2198"/>
      <c r="D30" s="2197"/>
      <c r="E30" s="2198"/>
      <c r="F30" s="2197"/>
      <c r="G30" s="2198"/>
      <c r="H30" s="2197"/>
      <c r="I30" s="2198"/>
      <c r="J30" s="2197"/>
      <c r="K30" s="2198"/>
    </row>
    <row r="31" spans="1:11" ht="20.25" customHeight="1">
      <c r="A31" s="909" t="s">
        <v>6898</v>
      </c>
      <c r="B31" s="900"/>
      <c r="C31" s="900"/>
      <c r="D31" s="900"/>
      <c r="E31" s="900"/>
      <c r="F31" s="900"/>
      <c r="G31" s="900"/>
      <c r="H31" s="900"/>
      <c r="I31" s="900"/>
      <c r="J31" s="900"/>
      <c r="K31" s="910"/>
    </row>
    <row r="32" spans="1:11" ht="20.25" customHeight="1">
      <c r="A32" s="890" t="s">
        <v>6899</v>
      </c>
      <c r="B32" s="891"/>
      <c r="C32" s="891"/>
      <c r="D32" s="891"/>
      <c r="E32" s="891"/>
      <c r="F32" s="891"/>
      <c r="G32" s="891"/>
      <c r="H32" s="891"/>
      <c r="I32" s="891"/>
      <c r="J32" s="891" t="s">
        <v>6900</v>
      </c>
      <c r="K32" s="892"/>
    </row>
    <row r="33" spans="1:11" ht="20.25" customHeight="1">
      <c r="A33" s="890" t="s">
        <v>6901</v>
      </c>
      <c r="B33" s="891"/>
      <c r="C33" s="891"/>
      <c r="D33" s="891"/>
      <c r="E33" s="891"/>
      <c r="F33" s="891"/>
      <c r="G33" s="891"/>
      <c r="H33" s="891"/>
      <c r="I33" s="891"/>
      <c r="J33" s="891" t="s">
        <v>6900</v>
      </c>
      <c r="K33" s="892"/>
    </row>
    <row r="34" spans="1:11" ht="20.25" customHeight="1">
      <c r="A34" s="894" t="s">
        <v>6902</v>
      </c>
      <c r="B34" s="884"/>
      <c r="C34" s="884"/>
      <c r="D34" s="884"/>
      <c r="E34" s="884"/>
      <c r="F34" s="884"/>
      <c r="G34" s="884"/>
      <c r="H34" s="884"/>
      <c r="I34" s="884"/>
      <c r="J34" s="884" t="s">
        <v>6900</v>
      </c>
      <c r="K34" s="885"/>
    </row>
    <row r="35" spans="1:11" ht="20.25" customHeight="1">
      <c r="A35" s="873" t="s">
        <v>6903</v>
      </c>
      <c r="G35" s="917" t="s">
        <v>6904</v>
      </c>
      <c r="J35" s="873" t="s">
        <v>6905</v>
      </c>
    </row>
    <row r="36" spans="1:11" ht="27.75" customHeight="1">
      <c r="D36" s="918" t="s">
        <v>6906</v>
      </c>
    </row>
    <row r="37" spans="1:11" ht="20.25" customHeight="1">
      <c r="A37" s="873" t="s">
        <v>6907</v>
      </c>
    </row>
    <row r="38" spans="1:11" ht="20.25" customHeight="1">
      <c r="A38" s="873" t="s">
        <v>6908</v>
      </c>
    </row>
    <row r="39" spans="1:11" ht="20.25" customHeight="1">
      <c r="A39" s="873" t="s">
        <v>6909</v>
      </c>
    </row>
    <row r="40" spans="1:11" ht="20.25" customHeight="1">
      <c r="A40" s="873" t="s">
        <v>6910</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oddFooter>&amp;C&amp;9付 - 20</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0"/>
  <dimension ref="A1:F37"/>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6" width="9.08984375" style="873" customWidth="1"/>
    <col min="7" max="7" width="4.453125" style="873" customWidth="1"/>
    <col min="8"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262" width="9.08984375" style="873" customWidth="1"/>
    <col min="263" max="263" width="4.453125" style="873" customWidth="1"/>
    <col min="264"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518" width="9.08984375" style="873" customWidth="1"/>
    <col min="519" max="519" width="4.453125" style="873" customWidth="1"/>
    <col min="520"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774" width="9.08984375" style="873" customWidth="1"/>
    <col min="775" max="775" width="4.453125" style="873" customWidth="1"/>
    <col min="776"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030" width="9.08984375" style="873" customWidth="1"/>
    <col min="1031" max="1031" width="4.453125" style="873" customWidth="1"/>
    <col min="1032"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286" width="9.08984375" style="873" customWidth="1"/>
    <col min="1287" max="1287" width="4.453125" style="873" customWidth="1"/>
    <col min="1288"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542" width="9.08984375" style="873" customWidth="1"/>
    <col min="1543" max="1543" width="4.453125" style="873" customWidth="1"/>
    <col min="1544"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1798" width="9.08984375" style="873" customWidth="1"/>
    <col min="1799" max="1799" width="4.453125" style="873" customWidth="1"/>
    <col min="1800"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054" width="9.08984375" style="873" customWidth="1"/>
    <col min="2055" max="2055" width="4.453125" style="873" customWidth="1"/>
    <col min="2056"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310" width="9.08984375" style="873" customWidth="1"/>
    <col min="2311" max="2311" width="4.453125" style="873" customWidth="1"/>
    <col min="2312"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566" width="9.08984375" style="873" customWidth="1"/>
    <col min="2567" max="2567" width="4.453125" style="873" customWidth="1"/>
    <col min="2568"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2822" width="9.08984375" style="873" customWidth="1"/>
    <col min="2823" max="2823" width="4.453125" style="873" customWidth="1"/>
    <col min="2824"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078" width="9.08984375" style="873" customWidth="1"/>
    <col min="3079" max="3079" width="4.453125" style="873" customWidth="1"/>
    <col min="3080"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334" width="9.08984375" style="873" customWidth="1"/>
    <col min="3335" max="3335" width="4.453125" style="873" customWidth="1"/>
    <col min="3336"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590" width="9.08984375" style="873" customWidth="1"/>
    <col min="3591" max="3591" width="4.453125" style="873" customWidth="1"/>
    <col min="3592"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3846" width="9.08984375" style="873" customWidth="1"/>
    <col min="3847" max="3847" width="4.453125" style="873" customWidth="1"/>
    <col min="3848"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102" width="9.08984375" style="873" customWidth="1"/>
    <col min="4103" max="4103" width="4.453125" style="873" customWidth="1"/>
    <col min="4104"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358" width="9.08984375" style="873" customWidth="1"/>
    <col min="4359" max="4359" width="4.453125" style="873" customWidth="1"/>
    <col min="4360"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614" width="9.08984375" style="873" customWidth="1"/>
    <col min="4615" max="4615" width="4.453125" style="873" customWidth="1"/>
    <col min="4616"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4870" width="9.08984375" style="873" customWidth="1"/>
    <col min="4871" max="4871" width="4.453125" style="873" customWidth="1"/>
    <col min="4872"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126" width="9.08984375" style="873" customWidth="1"/>
    <col min="5127" max="5127" width="4.453125" style="873" customWidth="1"/>
    <col min="5128"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382" width="9.08984375" style="873" customWidth="1"/>
    <col min="5383" max="5383" width="4.453125" style="873" customWidth="1"/>
    <col min="5384"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638" width="9.08984375" style="873" customWidth="1"/>
    <col min="5639" max="5639" width="4.453125" style="873" customWidth="1"/>
    <col min="5640"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5894" width="9.08984375" style="873" customWidth="1"/>
    <col min="5895" max="5895" width="4.453125" style="873" customWidth="1"/>
    <col min="5896"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150" width="9.08984375" style="873" customWidth="1"/>
    <col min="6151" max="6151" width="4.453125" style="873" customWidth="1"/>
    <col min="6152"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406" width="9.08984375" style="873" customWidth="1"/>
    <col min="6407" max="6407" width="4.453125" style="873" customWidth="1"/>
    <col min="6408"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662" width="9.08984375" style="873" customWidth="1"/>
    <col min="6663" max="6663" width="4.453125" style="873" customWidth="1"/>
    <col min="6664"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6918" width="9.08984375" style="873" customWidth="1"/>
    <col min="6919" max="6919" width="4.453125" style="873" customWidth="1"/>
    <col min="6920"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174" width="9.08984375" style="873" customWidth="1"/>
    <col min="7175" max="7175" width="4.453125" style="873" customWidth="1"/>
    <col min="7176"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430" width="9.08984375" style="873" customWidth="1"/>
    <col min="7431" max="7431" width="4.453125" style="873" customWidth="1"/>
    <col min="7432"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686" width="9.08984375" style="873" customWidth="1"/>
    <col min="7687" max="7687" width="4.453125" style="873" customWidth="1"/>
    <col min="7688"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7942" width="9.08984375" style="873" customWidth="1"/>
    <col min="7943" max="7943" width="4.453125" style="873" customWidth="1"/>
    <col min="7944"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198" width="9.08984375" style="873" customWidth="1"/>
    <col min="8199" max="8199" width="4.453125" style="873" customWidth="1"/>
    <col min="8200"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454" width="9.08984375" style="873" customWidth="1"/>
    <col min="8455" max="8455" width="4.453125" style="873" customWidth="1"/>
    <col min="8456"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710" width="9.08984375" style="873" customWidth="1"/>
    <col min="8711" max="8711" width="4.453125" style="873" customWidth="1"/>
    <col min="8712"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8966" width="9.08984375" style="873" customWidth="1"/>
    <col min="8967" max="8967" width="4.453125" style="873" customWidth="1"/>
    <col min="8968"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222" width="9.08984375" style="873" customWidth="1"/>
    <col min="9223" max="9223" width="4.453125" style="873" customWidth="1"/>
    <col min="9224"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478" width="9.08984375" style="873" customWidth="1"/>
    <col min="9479" max="9479" width="4.453125" style="873" customWidth="1"/>
    <col min="9480"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734" width="9.08984375" style="873" customWidth="1"/>
    <col min="9735" max="9735" width="4.453125" style="873" customWidth="1"/>
    <col min="9736"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9990" width="9.08984375" style="873" customWidth="1"/>
    <col min="9991" max="9991" width="4.453125" style="873" customWidth="1"/>
    <col min="9992"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246" width="9.08984375" style="873" customWidth="1"/>
    <col min="10247" max="10247" width="4.453125" style="873" customWidth="1"/>
    <col min="10248"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502" width="9.08984375" style="873" customWidth="1"/>
    <col min="10503" max="10503" width="4.453125" style="873" customWidth="1"/>
    <col min="10504"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0758" width="9.08984375" style="873" customWidth="1"/>
    <col min="10759" max="10759" width="4.453125" style="873" customWidth="1"/>
    <col min="10760"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014" width="9.08984375" style="873" customWidth="1"/>
    <col min="11015" max="11015" width="4.453125" style="873" customWidth="1"/>
    <col min="11016"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270" width="9.08984375" style="873" customWidth="1"/>
    <col min="11271" max="11271" width="4.453125" style="873" customWidth="1"/>
    <col min="11272"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526" width="9.08984375" style="873" customWidth="1"/>
    <col min="11527" max="11527" width="4.453125" style="873" customWidth="1"/>
    <col min="11528"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1782" width="9.08984375" style="873" customWidth="1"/>
    <col min="11783" max="11783" width="4.453125" style="873" customWidth="1"/>
    <col min="11784"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038" width="9.08984375" style="873" customWidth="1"/>
    <col min="12039" max="12039" width="4.453125" style="873" customWidth="1"/>
    <col min="12040"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294" width="9.08984375" style="873" customWidth="1"/>
    <col min="12295" max="12295" width="4.453125" style="873" customWidth="1"/>
    <col min="12296"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550" width="9.08984375" style="873" customWidth="1"/>
    <col min="12551" max="12551" width="4.453125" style="873" customWidth="1"/>
    <col min="12552"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2806" width="9.08984375" style="873" customWidth="1"/>
    <col min="12807" max="12807" width="4.453125" style="873" customWidth="1"/>
    <col min="12808"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062" width="9.08984375" style="873" customWidth="1"/>
    <col min="13063" max="13063" width="4.453125" style="873" customWidth="1"/>
    <col min="13064"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318" width="9.08984375" style="873" customWidth="1"/>
    <col min="13319" max="13319" width="4.453125" style="873" customWidth="1"/>
    <col min="13320"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574" width="9.08984375" style="873" customWidth="1"/>
    <col min="13575" max="13575" width="4.453125" style="873" customWidth="1"/>
    <col min="13576"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3830" width="9.08984375" style="873" customWidth="1"/>
    <col min="13831" max="13831" width="4.453125" style="873" customWidth="1"/>
    <col min="13832"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086" width="9.08984375" style="873" customWidth="1"/>
    <col min="14087" max="14087" width="4.453125" style="873" customWidth="1"/>
    <col min="14088"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342" width="9.08984375" style="873" customWidth="1"/>
    <col min="14343" max="14343" width="4.453125" style="873" customWidth="1"/>
    <col min="14344"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598" width="9.08984375" style="873" customWidth="1"/>
    <col min="14599" max="14599" width="4.453125" style="873" customWidth="1"/>
    <col min="14600"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4854" width="9.08984375" style="873" customWidth="1"/>
    <col min="14855" max="14855" width="4.453125" style="873" customWidth="1"/>
    <col min="14856"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110" width="9.08984375" style="873" customWidth="1"/>
    <col min="15111" max="15111" width="4.453125" style="873" customWidth="1"/>
    <col min="15112"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366" width="9.08984375" style="873" customWidth="1"/>
    <col min="15367" max="15367" width="4.453125" style="873" customWidth="1"/>
    <col min="15368"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622" width="9.08984375" style="873" customWidth="1"/>
    <col min="15623" max="15623" width="4.453125" style="873" customWidth="1"/>
    <col min="15624"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5878" width="9.08984375" style="873" customWidth="1"/>
    <col min="15879" max="15879" width="4.453125" style="873" customWidth="1"/>
    <col min="15880"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134" width="9.08984375" style="873" customWidth="1"/>
    <col min="16135" max="16135" width="4.453125" style="873" customWidth="1"/>
    <col min="16136" max="16384" width="9" style="873"/>
  </cols>
  <sheetData>
    <row r="1" spans="1:6" ht="20.25" customHeight="1">
      <c r="B1" s="874" t="s">
        <v>6911</v>
      </c>
    </row>
    <row r="2" spans="1:6" ht="20.25" customHeight="1">
      <c r="B2" s="874"/>
    </row>
    <row r="3" spans="1:6" ht="20.25" customHeight="1">
      <c r="C3" s="874" t="s">
        <v>6834</v>
      </c>
      <c r="D3" s="873" t="s">
        <v>6871</v>
      </c>
    </row>
    <row r="4" spans="1:6" ht="20.25" customHeight="1">
      <c r="A4" s="898"/>
      <c r="B4" s="881"/>
      <c r="C4" s="881"/>
      <c r="D4" s="881"/>
      <c r="E4" s="881"/>
      <c r="F4" s="882"/>
    </row>
    <row r="5" spans="1:6" ht="20.25" customHeight="1">
      <c r="A5" s="899"/>
      <c r="B5" s="891"/>
      <c r="C5" s="891"/>
      <c r="D5" s="891"/>
      <c r="E5" s="891"/>
      <c r="F5" s="89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t="s">
        <v>6912</v>
      </c>
      <c r="D8" s="891"/>
      <c r="E8" s="891"/>
      <c r="F8" s="892"/>
    </row>
    <row r="9" spans="1:6" ht="20.25" customHeight="1">
      <c r="A9" s="899"/>
      <c r="B9" s="891"/>
      <c r="C9" s="891"/>
      <c r="D9" s="891"/>
      <c r="E9" s="891"/>
      <c r="F9" s="892"/>
    </row>
    <row r="10" spans="1:6" ht="20.25" customHeight="1">
      <c r="A10" s="899"/>
      <c r="B10" s="891"/>
      <c r="C10" s="891"/>
      <c r="D10" s="891"/>
      <c r="E10" s="891"/>
      <c r="F10" s="892"/>
    </row>
    <row r="11" spans="1:6" ht="20.25" customHeight="1">
      <c r="A11" s="899"/>
      <c r="B11" s="891" t="s">
        <v>6864</v>
      </c>
      <c r="C11" s="891"/>
      <c r="D11" s="891"/>
      <c r="E11" s="891"/>
      <c r="F11" s="892"/>
    </row>
    <row r="12" spans="1:6" ht="20.25" customHeight="1">
      <c r="A12" s="899"/>
      <c r="B12" s="891"/>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t="s">
        <v>6913</v>
      </c>
      <c r="C15" s="891"/>
      <c r="D15" s="891"/>
      <c r="E15" s="891"/>
      <c r="F15" s="892"/>
    </row>
    <row r="16" spans="1:6" ht="20.25" customHeight="1">
      <c r="A16" s="899"/>
      <c r="B16" s="891" t="s">
        <v>6914</v>
      </c>
      <c r="C16" s="891"/>
      <c r="D16" s="891"/>
      <c r="E16" s="891"/>
      <c r="F16" s="892"/>
    </row>
    <row r="17" spans="1:6" ht="20.25" customHeight="1">
      <c r="A17" s="899"/>
      <c r="B17" s="891" t="s">
        <v>6915</v>
      </c>
      <c r="C17" s="891"/>
      <c r="D17" s="891"/>
      <c r="E17" s="891"/>
      <c r="F17" s="892"/>
    </row>
    <row r="18" spans="1:6" ht="20.25" customHeight="1">
      <c r="A18" s="899"/>
      <c r="B18" s="891"/>
      <c r="C18" s="891"/>
      <c r="D18" s="891"/>
      <c r="E18" s="891"/>
      <c r="F18" s="892"/>
    </row>
    <row r="19" spans="1:6" ht="20.25" customHeight="1">
      <c r="A19" s="899"/>
      <c r="B19" s="891"/>
      <c r="C19" s="891"/>
      <c r="D19" s="900"/>
      <c r="E19" s="900"/>
      <c r="F19" s="892"/>
    </row>
    <row r="20" spans="1:6" ht="20.25" customHeight="1">
      <c r="A20" s="899"/>
      <c r="B20" s="891"/>
      <c r="C20" s="891"/>
      <c r="D20" s="900"/>
      <c r="E20" s="900"/>
      <c r="F20" s="892"/>
    </row>
    <row r="21" spans="1:6" ht="20.25" customHeight="1">
      <c r="A21" s="899"/>
      <c r="B21" s="891"/>
      <c r="C21" s="891"/>
      <c r="D21" s="891"/>
      <c r="E21" s="891"/>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sheetData>
  <phoneticPr fontId="1"/>
  <pageMargins left="0.7" right="0.37" top="0.59055118110236227" bottom="0" header="0.51181102362204722" footer="0.17"/>
  <pageSetup paperSize="9" scale="110" orientation="portrait" r:id="rId1"/>
  <headerFooter alignWithMargins="0">
    <oddFooter>&amp;C&amp;8付 - 21</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dimension ref="A2:F38"/>
  <sheetViews>
    <sheetView view="pageBreakPreview" zoomScale="85" zoomScaleNormal="100" zoomScaleSheetLayoutView="85" workbookViewId="0"/>
  </sheetViews>
  <sheetFormatPr defaultRowHeight="25.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5.5" customHeight="1">
      <c r="B2" s="874" t="s">
        <v>6916</v>
      </c>
    </row>
    <row r="3" spans="1:6" ht="25.5" customHeight="1">
      <c r="B3" s="919" t="s">
        <v>6917</v>
      </c>
    </row>
    <row r="4" spans="1:6" ht="25.5" customHeight="1">
      <c r="A4" s="873" t="s">
        <v>6918</v>
      </c>
      <c r="C4" s="874"/>
    </row>
    <row r="5" spans="1:6" ht="25.5" customHeight="1">
      <c r="A5" s="920" t="s">
        <v>6919</v>
      </c>
      <c r="B5" s="877"/>
      <c r="C5" s="877"/>
      <c r="D5" s="876"/>
      <c r="E5" s="877"/>
      <c r="F5" s="921" t="s">
        <v>6920</v>
      </c>
    </row>
    <row r="6" spans="1:6" ht="25.5" customHeight="1">
      <c r="A6" s="920" t="s">
        <v>6921</v>
      </c>
      <c r="B6" s="877"/>
      <c r="C6" s="877"/>
      <c r="D6" s="876"/>
      <c r="E6" s="877"/>
      <c r="F6" s="921" t="s">
        <v>6920</v>
      </c>
    </row>
    <row r="7" spans="1:6" ht="25.5" customHeight="1">
      <c r="A7" s="920" t="s">
        <v>6922</v>
      </c>
      <c r="B7" s="877"/>
      <c r="C7" s="877"/>
      <c r="D7" s="876"/>
      <c r="E7" s="877"/>
      <c r="F7" s="921" t="s">
        <v>6920</v>
      </c>
    </row>
    <row r="8" spans="1:6" ht="25.5" customHeight="1">
      <c r="A8" s="920" t="s">
        <v>6923</v>
      </c>
      <c r="B8" s="877"/>
      <c r="C8" s="877"/>
      <c r="D8" s="876"/>
      <c r="E8" s="877"/>
      <c r="F8" s="921" t="s">
        <v>6920</v>
      </c>
    </row>
    <row r="9" spans="1:6" ht="25.5" customHeight="1">
      <c r="A9" s="920" t="s">
        <v>6924</v>
      </c>
      <c r="B9" s="877"/>
      <c r="C9" s="877"/>
      <c r="D9" s="877"/>
      <c r="E9" s="877"/>
      <c r="F9" s="878"/>
    </row>
    <row r="10" spans="1:6" ht="25.5" customHeight="1">
      <c r="A10" s="886"/>
      <c r="B10" s="881"/>
      <c r="C10" s="881"/>
      <c r="D10" s="881"/>
      <c r="E10" s="881"/>
      <c r="F10" s="881"/>
    </row>
    <row r="11" spans="1:6" ht="25.5" customHeight="1">
      <c r="A11" s="900"/>
      <c r="B11" s="891"/>
      <c r="C11" s="891"/>
      <c r="D11" s="891"/>
      <c r="E11" s="891"/>
      <c r="F11" s="891"/>
    </row>
    <row r="12" spans="1:6" ht="25.5" customHeight="1">
      <c r="A12" s="900"/>
      <c r="B12" s="891"/>
      <c r="C12" s="891"/>
      <c r="D12" s="891"/>
      <c r="E12" s="891"/>
      <c r="F12" s="891"/>
    </row>
    <row r="13" spans="1:6" ht="25.5" customHeight="1">
      <c r="A13" s="900"/>
      <c r="B13" s="891"/>
      <c r="C13" s="891"/>
      <c r="D13" s="891"/>
      <c r="E13" s="891"/>
      <c r="F13" s="891"/>
    </row>
    <row r="14" spans="1:6" ht="25.5" customHeight="1">
      <c r="A14" s="900"/>
      <c r="B14" s="891"/>
      <c r="C14" s="891"/>
      <c r="D14" s="891"/>
      <c r="E14" s="891"/>
      <c r="F14" s="891"/>
    </row>
    <row r="15" spans="1:6" ht="25.5" customHeight="1">
      <c r="A15" s="900"/>
      <c r="B15" s="891"/>
      <c r="C15" s="891"/>
      <c r="D15" s="891"/>
      <c r="E15" s="891"/>
      <c r="F15" s="891"/>
    </row>
    <row r="16" spans="1:6" ht="25.5" customHeight="1">
      <c r="A16" s="900"/>
      <c r="B16" s="891"/>
      <c r="C16" s="891"/>
      <c r="D16" s="891"/>
      <c r="E16" s="891"/>
      <c r="F16" s="891"/>
    </row>
    <row r="17" spans="1:6" ht="25.5" customHeight="1">
      <c r="A17" s="900"/>
      <c r="B17" s="891"/>
      <c r="C17" s="891"/>
      <c r="D17" s="891"/>
      <c r="E17" s="891"/>
      <c r="F17" s="891"/>
    </row>
    <row r="18" spans="1:6" ht="25.5" customHeight="1">
      <c r="A18" s="900"/>
      <c r="B18" s="891"/>
      <c r="C18" s="891"/>
      <c r="D18" s="891"/>
      <c r="E18" s="891"/>
      <c r="F18" s="891"/>
    </row>
    <row r="19" spans="1:6" ht="25.5" customHeight="1">
      <c r="A19" s="900"/>
      <c r="B19" s="891"/>
      <c r="C19" s="891"/>
      <c r="D19" s="891"/>
      <c r="E19" s="891"/>
      <c r="F19" s="891"/>
    </row>
    <row r="20" spans="1:6" ht="25.5" customHeight="1">
      <c r="A20" s="900"/>
      <c r="B20" s="891"/>
      <c r="C20" s="891"/>
      <c r="D20" s="900"/>
      <c r="E20" s="900"/>
      <c r="F20" s="891"/>
    </row>
    <row r="21" spans="1:6" ht="25.5" customHeight="1">
      <c r="A21" s="900"/>
      <c r="B21" s="891"/>
      <c r="C21" s="891"/>
      <c r="D21" s="900"/>
      <c r="E21" s="900"/>
      <c r="F21" s="891"/>
    </row>
    <row r="22" spans="1:6" ht="25.5" customHeight="1">
      <c r="A22" s="900"/>
      <c r="B22" s="891"/>
      <c r="C22" s="891"/>
      <c r="D22" s="891"/>
      <c r="E22" s="891"/>
      <c r="F22" s="891"/>
    </row>
    <row r="23" spans="1:6" ht="25.5" customHeight="1">
      <c r="A23" s="900"/>
      <c r="B23" s="891"/>
      <c r="C23" s="891"/>
      <c r="D23" s="891"/>
      <c r="E23" s="891"/>
      <c r="F23" s="891"/>
    </row>
    <row r="24" spans="1:6" ht="25.5" customHeight="1">
      <c r="A24" s="900"/>
      <c r="B24" s="891"/>
      <c r="C24" s="891"/>
      <c r="D24" s="891"/>
      <c r="E24" s="891"/>
      <c r="F24" s="891"/>
    </row>
    <row r="25" spans="1:6" ht="25.5" customHeight="1">
      <c r="A25" s="900"/>
      <c r="B25" s="891"/>
      <c r="C25" s="891"/>
      <c r="D25" s="891"/>
      <c r="E25" s="891"/>
      <c r="F25" s="891"/>
    </row>
    <row r="26" spans="1:6" ht="25.5" customHeight="1">
      <c r="A26" s="900"/>
      <c r="B26" s="891"/>
      <c r="C26" s="891"/>
      <c r="D26" s="891"/>
      <c r="E26" s="891"/>
      <c r="F26" s="891"/>
    </row>
    <row r="27" spans="1:6" ht="25.5" customHeight="1">
      <c r="A27" s="891"/>
      <c r="B27" s="891"/>
      <c r="C27" s="891"/>
      <c r="D27" s="891"/>
      <c r="E27" s="891"/>
      <c r="F27" s="891"/>
    </row>
    <row r="28" spans="1:6" ht="25.5" customHeight="1">
      <c r="A28" s="891"/>
      <c r="B28" s="891"/>
      <c r="C28" s="891"/>
      <c r="D28" s="891"/>
      <c r="E28" s="891"/>
      <c r="F28" s="891"/>
    </row>
    <row r="29" spans="1:6" ht="25.5" customHeight="1">
      <c r="A29" s="891"/>
      <c r="B29" s="891"/>
      <c r="C29" s="891"/>
      <c r="D29" s="891"/>
      <c r="E29" s="891"/>
      <c r="F29" s="891"/>
    </row>
    <row r="30" spans="1:6" ht="25.5" customHeight="1">
      <c r="A30" s="891"/>
      <c r="B30" s="891"/>
      <c r="C30" s="891"/>
      <c r="D30" s="891"/>
      <c r="E30" s="891"/>
      <c r="F30" s="891"/>
    </row>
    <row r="31" spans="1:6" ht="25.5" customHeight="1">
      <c r="A31" s="891"/>
      <c r="B31" s="891"/>
      <c r="C31" s="891"/>
      <c r="D31" s="891"/>
      <c r="E31" s="891"/>
      <c r="F31" s="891"/>
    </row>
    <row r="32" spans="1:6" ht="25.5" customHeight="1">
      <c r="A32" s="891"/>
      <c r="B32" s="891"/>
      <c r="C32" s="891"/>
      <c r="D32" s="891"/>
      <c r="E32" s="891"/>
      <c r="F32" s="891"/>
    </row>
    <row r="33" spans="1:6" ht="25.5" customHeight="1">
      <c r="A33" s="891"/>
      <c r="B33" s="891"/>
      <c r="C33" s="891"/>
      <c r="D33" s="891"/>
      <c r="E33" s="891"/>
      <c r="F33" s="891"/>
    </row>
    <row r="34" spans="1:6" ht="25.5" customHeight="1">
      <c r="A34" s="891"/>
      <c r="B34" s="891"/>
      <c r="C34" s="891"/>
      <c r="D34" s="891"/>
      <c r="E34" s="891"/>
      <c r="F34" s="891"/>
    </row>
    <row r="35" spans="1:6" ht="25.5" customHeight="1">
      <c r="A35" s="891"/>
      <c r="B35" s="891"/>
      <c r="C35" s="891"/>
      <c r="D35" s="891"/>
      <c r="E35" s="891"/>
      <c r="F35" s="891"/>
    </row>
    <row r="36" spans="1:6" ht="25.5" customHeight="1">
      <c r="A36" s="891"/>
      <c r="B36" s="891"/>
      <c r="C36" s="891"/>
      <c r="D36" s="891"/>
      <c r="E36" s="891"/>
      <c r="F36" s="891"/>
    </row>
    <row r="37" spans="1:6" ht="25.5" customHeight="1">
      <c r="A37" s="891"/>
      <c r="B37" s="891"/>
      <c r="C37" s="891"/>
      <c r="D37" s="891"/>
      <c r="E37" s="891"/>
      <c r="F37" s="891"/>
    </row>
    <row r="38" spans="1:6" ht="25.5" customHeight="1">
      <c r="A38" s="891"/>
      <c r="B38" s="891"/>
      <c r="C38" s="891"/>
      <c r="D38" s="891"/>
      <c r="E38" s="891"/>
      <c r="F38" s="891"/>
    </row>
  </sheetData>
  <phoneticPr fontId="1"/>
  <pageMargins left="1.3779527559055118" right="0" top="0.59055118110236227" bottom="0" header="0.51181102362204722" footer="0.18"/>
  <pageSetup paperSize="9" orientation="portrait" r:id="rId1"/>
  <headerFooter alignWithMargins="0">
    <oddFooter>&amp;C&amp;9付 - 22</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CF71"/>
  <sheetViews>
    <sheetView showGridLines="0" view="pageBreakPreview" zoomScale="85" zoomScaleNormal="95" zoomScaleSheetLayoutView="85" workbookViewId="0">
      <selection activeCell="BE5" sqref="BE5"/>
    </sheetView>
  </sheetViews>
  <sheetFormatPr defaultColWidth="2.36328125" defaultRowHeight="18"/>
  <cols>
    <col min="1" max="9" width="2.36328125" style="32" customWidth="1"/>
    <col min="10" max="48" width="2.90625" style="32" customWidth="1"/>
    <col min="49" max="16384" width="2.36328125" style="32"/>
  </cols>
  <sheetData>
    <row r="1" spans="1:84" ht="13.5" customHeight="1">
      <c r="A1" s="31" t="s">
        <v>7063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row>
    <row r="2" spans="1:84" ht="26.15" customHeight="1">
      <c r="A2" s="1096" t="s">
        <v>159</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c r="AV2" s="1096"/>
      <c r="AW2" s="1096"/>
      <c r="AX2" s="1096"/>
      <c r="AY2" s="1096"/>
      <c r="AZ2" s="1096"/>
      <c r="BA2" s="1096"/>
      <c r="BB2" s="1096"/>
      <c r="BC2" s="1096"/>
      <c r="BD2" s="1096"/>
      <c r="BE2" s="1096"/>
      <c r="BF2" s="1096"/>
      <c r="BG2" s="1096"/>
      <c r="BH2" s="1096"/>
      <c r="BI2" s="1096"/>
      <c r="BJ2" s="1096"/>
      <c r="BK2" s="1096"/>
      <c r="BL2" s="1096"/>
      <c r="BM2" s="1096"/>
      <c r="BN2" s="1096"/>
      <c r="BO2" s="1096"/>
      <c r="BP2" s="1096"/>
      <c r="BQ2" s="1096"/>
      <c r="BR2" s="1096"/>
      <c r="BS2" s="1096"/>
      <c r="BT2" s="1096"/>
      <c r="BU2" s="1096"/>
      <c r="BV2" s="1096"/>
      <c r="BW2" s="1096"/>
      <c r="BX2" s="1096"/>
      <c r="BY2" s="1096"/>
      <c r="BZ2" s="1096"/>
      <c r="CA2" s="1096"/>
      <c r="CB2" s="1096"/>
      <c r="CC2" s="1096"/>
      <c r="CD2" s="33"/>
      <c r="CE2" s="33"/>
      <c r="CF2" s="33"/>
    </row>
    <row r="3" spans="1:84" ht="13.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4" t="s">
        <v>160</v>
      </c>
      <c r="BW3" s="1094"/>
      <c r="BX3" s="1094"/>
      <c r="BY3" s="1094"/>
      <c r="BZ3" s="1094"/>
      <c r="CA3" s="1094"/>
      <c r="CB3" s="1094"/>
      <c r="CC3" s="1094"/>
      <c r="CD3" s="31"/>
      <c r="CE3" s="31"/>
      <c r="CF3" s="31"/>
    </row>
    <row r="4" spans="1:84" ht="13.5" customHeight="1">
      <c r="A4" s="31"/>
      <c r="B4" s="31"/>
      <c r="C4" s="31"/>
      <c r="D4" s="35" t="s">
        <v>161</v>
      </c>
      <c r="E4" s="1115"/>
      <c r="F4" s="1115"/>
      <c r="G4" s="1115"/>
      <c r="H4" s="1115"/>
      <c r="I4" s="1115"/>
      <c r="J4" s="1115"/>
      <c r="K4" s="1115"/>
      <c r="L4" s="1115"/>
      <c r="M4" s="31" t="s">
        <v>162</v>
      </c>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row>
    <row r="5" spans="1:84" ht="13.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row>
    <row r="6" spans="1:84" ht="13.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5"/>
      <c r="BN6" s="31"/>
      <c r="BO6" s="1032"/>
      <c r="BP6" s="1032"/>
      <c r="BQ6" s="1034"/>
      <c r="BR6" s="1034"/>
      <c r="BS6" s="1034"/>
      <c r="BT6" s="1034"/>
      <c r="BU6" s="1034"/>
      <c r="BV6" s="1034"/>
      <c r="BW6" s="1034"/>
      <c r="BX6" s="1034"/>
      <c r="BY6" s="1034"/>
      <c r="BZ6" s="1034"/>
      <c r="CA6" s="1034"/>
      <c r="CB6" s="1034"/>
      <c r="CC6" s="1034"/>
      <c r="CD6" s="31"/>
      <c r="CE6" s="31"/>
      <c r="CF6" s="31"/>
    </row>
    <row r="7" spans="1:84" ht="13.5" customHeight="1">
      <c r="A7" s="1111" t="s">
        <v>163</v>
      </c>
      <c r="B7" s="1111"/>
      <c r="C7" s="1111"/>
      <c r="D7" s="1036" t="s">
        <v>164</v>
      </c>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7"/>
      <c r="AC7" s="1033" t="s">
        <v>165</v>
      </c>
      <c r="AD7" s="1037"/>
      <c r="AE7" s="1037"/>
      <c r="AF7" s="1037"/>
      <c r="AG7" s="1037"/>
      <c r="AH7" s="1037"/>
      <c r="AI7" s="1037"/>
      <c r="AJ7" s="1037"/>
      <c r="AK7" s="1037"/>
      <c r="AL7" s="1037"/>
      <c r="AM7" s="1037"/>
      <c r="AN7" s="1037"/>
      <c r="AO7" s="1037"/>
      <c r="AP7" s="1037"/>
      <c r="AQ7" s="1037"/>
      <c r="AR7" s="1037"/>
      <c r="AS7" s="1037"/>
      <c r="AT7" s="1037"/>
      <c r="AU7" s="1037"/>
      <c r="AV7" s="1037"/>
      <c r="AW7" s="1037"/>
      <c r="AX7" s="1037"/>
      <c r="AY7" s="1037"/>
      <c r="AZ7" s="1037"/>
      <c r="BA7" s="1037"/>
      <c r="BB7" s="1037"/>
      <c r="BC7" s="1037"/>
      <c r="BD7" s="1037"/>
      <c r="BE7" s="1037"/>
      <c r="BF7" s="1037"/>
      <c r="BG7" s="1037"/>
      <c r="BH7" s="1037"/>
      <c r="BI7" s="1037"/>
      <c r="BK7" s="31"/>
      <c r="BL7" s="31"/>
      <c r="BM7" s="31"/>
      <c r="BN7" s="31"/>
      <c r="BO7" s="31"/>
      <c r="BP7" s="31"/>
      <c r="BQ7" s="1034"/>
      <c r="BR7" s="1034"/>
      <c r="BS7" s="1034"/>
      <c r="BT7" s="1034"/>
      <c r="BU7" s="1034"/>
      <c r="BV7" s="1034"/>
      <c r="BW7" s="1034"/>
      <c r="BX7" s="1034"/>
      <c r="BY7" s="1034"/>
      <c r="BZ7" s="1034"/>
      <c r="CA7" s="1034"/>
      <c r="CB7" s="1034"/>
      <c r="CC7" s="1034"/>
      <c r="CD7" s="31"/>
      <c r="CE7" s="31"/>
      <c r="CF7" s="31"/>
    </row>
    <row r="8" spans="1:84" ht="13.5" customHeight="1">
      <c r="A8" s="1111" t="s">
        <v>166</v>
      </c>
      <c r="B8" s="1111"/>
      <c r="C8" s="1111"/>
      <c r="D8" s="31" t="s">
        <v>167</v>
      </c>
      <c r="E8" s="1094"/>
      <c r="F8" s="1094"/>
      <c r="G8" s="1094"/>
      <c r="H8" s="1094"/>
      <c r="I8" s="1094"/>
      <c r="J8" s="1094"/>
      <c r="K8" s="1094"/>
      <c r="L8" s="31"/>
      <c r="M8" s="31" t="s">
        <v>168</v>
      </c>
      <c r="N8" s="36"/>
      <c r="O8" s="1094"/>
      <c r="P8" s="1094"/>
      <c r="Q8" s="1094"/>
      <c r="R8" s="1094"/>
      <c r="S8" s="1094"/>
      <c r="T8" s="1094"/>
      <c r="U8" s="1094"/>
      <c r="V8" s="1094"/>
      <c r="W8" s="1094"/>
      <c r="X8" s="1094"/>
      <c r="Y8" s="31"/>
      <c r="Z8" s="36"/>
      <c r="AA8" s="31"/>
      <c r="AB8" s="31"/>
      <c r="AC8" s="31"/>
      <c r="AD8" s="31"/>
      <c r="AE8" s="31"/>
      <c r="AF8" s="36"/>
      <c r="AG8" s="31"/>
      <c r="AH8" s="31"/>
      <c r="AI8" s="31"/>
      <c r="AJ8" s="31"/>
      <c r="AK8" s="31"/>
      <c r="AL8" s="36"/>
      <c r="AM8" s="31"/>
      <c r="AN8" s="31"/>
      <c r="AO8" s="31"/>
      <c r="AP8" s="31"/>
      <c r="AQ8" s="31"/>
      <c r="AR8" s="36"/>
      <c r="AS8" s="31"/>
      <c r="AT8" s="31"/>
      <c r="AU8" s="31"/>
      <c r="AV8" s="31"/>
      <c r="AW8" s="31"/>
      <c r="AX8" s="36"/>
      <c r="AY8" s="31"/>
      <c r="AZ8" s="31"/>
      <c r="BA8" s="31"/>
      <c r="BB8" s="31"/>
      <c r="BC8" s="31"/>
      <c r="BD8" s="36"/>
      <c r="BE8" s="31"/>
      <c r="BF8" s="31"/>
      <c r="BG8" s="31"/>
      <c r="BH8" s="31"/>
      <c r="BI8" s="31"/>
      <c r="BJ8" s="31"/>
      <c r="BK8" s="31"/>
      <c r="BL8" s="31"/>
      <c r="BM8" s="31"/>
      <c r="BN8" s="31"/>
      <c r="BO8" s="1032"/>
      <c r="BP8" s="1032" t="s">
        <v>7064</v>
      </c>
      <c r="BQ8" s="37"/>
      <c r="BR8" s="37"/>
      <c r="BS8" s="37"/>
      <c r="BT8" s="37"/>
      <c r="BU8" s="37"/>
      <c r="BV8" s="37"/>
      <c r="BW8" s="37"/>
      <c r="BX8" s="37"/>
      <c r="BY8" s="37"/>
      <c r="BZ8" s="37"/>
      <c r="CA8" s="37"/>
      <c r="CB8" s="37"/>
      <c r="CC8" s="37"/>
      <c r="CD8" s="31"/>
      <c r="CE8" s="31"/>
      <c r="CF8" s="31"/>
    </row>
    <row r="9" spans="1:84" ht="13.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row>
    <row r="10" spans="1:84" ht="13.5" customHeight="1">
      <c r="A10" s="38"/>
      <c r="B10" s="39"/>
      <c r="C10" s="39"/>
      <c r="D10" s="39"/>
      <c r="E10" s="39"/>
      <c r="F10" s="39"/>
      <c r="G10" s="39"/>
      <c r="H10" s="1112" t="s">
        <v>170</v>
      </c>
      <c r="I10" s="1103"/>
      <c r="J10" s="1105">
        <v>4</v>
      </c>
      <c r="K10" s="1106"/>
      <c r="L10" s="1106"/>
      <c r="M10" s="1106"/>
      <c r="N10" s="1107"/>
      <c r="O10" s="1103" t="s">
        <v>170</v>
      </c>
      <c r="P10" s="1105">
        <v>5</v>
      </c>
      <c r="Q10" s="1106"/>
      <c r="R10" s="1106"/>
      <c r="S10" s="1106"/>
      <c r="T10" s="1107"/>
      <c r="U10" s="1103" t="s">
        <v>170</v>
      </c>
      <c r="V10" s="1105">
        <v>6</v>
      </c>
      <c r="W10" s="1106"/>
      <c r="X10" s="1106"/>
      <c r="Y10" s="1106"/>
      <c r="Z10" s="1107"/>
      <c r="AA10" s="1103" t="s">
        <v>170</v>
      </c>
      <c r="AB10" s="1105">
        <v>7</v>
      </c>
      <c r="AC10" s="1106"/>
      <c r="AD10" s="1106"/>
      <c r="AE10" s="1106"/>
      <c r="AF10" s="1107"/>
      <c r="AG10" s="1103" t="s">
        <v>170</v>
      </c>
      <c r="AH10" s="1105">
        <v>8</v>
      </c>
      <c r="AI10" s="1106"/>
      <c r="AJ10" s="1106"/>
      <c r="AK10" s="1106"/>
      <c r="AL10" s="1107"/>
      <c r="AM10" s="1103" t="s">
        <v>170</v>
      </c>
      <c r="AN10" s="1105">
        <v>9</v>
      </c>
      <c r="AO10" s="1106"/>
      <c r="AP10" s="1106"/>
      <c r="AQ10" s="1106"/>
      <c r="AR10" s="1107"/>
      <c r="AS10" s="1103" t="s">
        <v>170</v>
      </c>
      <c r="AT10" s="1105">
        <v>10</v>
      </c>
      <c r="AU10" s="1106"/>
      <c r="AV10" s="1106"/>
      <c r="AW10" s="1106"/>
      <c r="AX10" s="1107"/>
      <c r="AY10" s="1103" t="s">
        <v>170</v>
      </c>
      <c r="AZ10" s="1105">
        <v>11</v>
      </c>
      <c r="BA10" s="1106"/>
      <c r="BB10" s="1106"/>
      <c r="BC10" s="1106"/>
      <c r="BD10" s="1107"/>
      <c r="BE10" s="1103" t="s">
        <v>170</v>
      </c>
      <c r="BF10" s="1105">
        <v>12</v>
      </c>
      <c r="BG10" s="1106"/>
      <c r="BH10" s="1106"/>
      <c r="BI10" s="1106"/>
      <c r="BJ10" s="1107"/>
      <c r="BK10" s="1103" t="s">
        <v>170</v>
      </c>
      <c r="BL10" s="1105">
        <v>1</v>
      </c>
      <c r="BM10" s="1106"/>
      <c r="BN10" s="1106"/>
      <c r="BO10" s="1106"/>
      <c r="BP10" s="1107"/>
      <c r="BQ10" s="1103" t="s">
        <v>170</v>
      </c>
      <c r="BR10" s="1105">
        <v>2</v>
      </c>
      <c r="BS10" s="1106"/>
      <c r="BT10" s="1106"/>
      <c r="BU10" s="1106"/>
      <c r="BV10" s="1107"/>
      <c r="BW10" s="1103" t="s">
        <v>170</v>
      </c>
      <c r="BX10" s="1105">
        <v>3</v>
      </c>
      <c r="BY10" s="1106"/>
      <c r="BZ10" s="1106"/>
      <c r="CA10" s="1106"/>
      <c r="CB10" s="1107"/>
      <c r="CC10" s="1103" t="s">
        <v>170</v>
      </c>
      <c r="CD10" s="1125" t="s">
        <v>7288</v>
      </c>
      <c r="CE10" s="1126"/>
      <c r="CF10" s="1127"/>
    </row>
    <row r="11" spans="1:84" ht="13.5" customHeight="1">
      <c r="A11" s="40"/>
      <c r="B11" s="41"/>
      <c r="C11" s="41"/>
      <c r="D11" s="41"/>
      <c r="E11" s="41"/>
      <c r="F11" s="41"/>
      <c r="G11" s="41"/>
      <c r="H11" s="1113"/>
      <c r="I11" s="1114"/>
      <c r="J11" s="1108"/>
      <c r="K11" s="1109"/>
      <c r="L11" s="1109"/>
      <c r="M11" s="1109"/>
      <c r="N11" s="1110"/>
      <c r="O11" s="1104"/>
      <c r="P11" s="1108"/>
      <c r="Q11" s="1109"/>
      <c r="R11" s="1109"/>
      <c r="S11" s="1109"/>
      <c r="T11" s="1110"/>
      <c r="U11" s="1104"/>
      <c r="V11" s="1108"/>
      <c r="W11" s="1109"/>
      <c r="X11" s="1109"/>
      <c r="Y11" s="1109"/>
      <c r="Z11" s="1110"/>
      <c r="AA11" s="1104"/>
      <c r="AB11" s="1108"/>
      <c r="AC11" s="1109"/>
      <c r="AD11" s="1109"/>
      <c r="AE11" s="1109"/>
      <c r="AF11" s="1110"/>
      <c r="AG11" s="1104"/>
      <c r="AH11" s="1108"/>
      <c r="AI11" s="1109"/>
      <c r="AJ11" s="1109"/>
      <c r="AK11" s="1109"/>
      <c r="AL11" s="1110"/>
      <c r="AM11" s="1104"/>
      <c r="AN11" s="1108"/>
      <c r="AO11" s="1109"/>
      <c r="AP11" s="1109"/>
      <c r="AQ11" s="1109"/>
      <c r="AR11" s="1110"/>
      <c r="AS11" s="1104"/>
      <c r="AT11" s="1108"/>
      <c r="AU11" s="1109"/>
      <c r="AV11" s="1109"/>
      <c r="AW11" s="1109"/>
      <c r="AX11" s="1110"/>
      <c r="AY11" s="1104"/>
      <c r="AZ11" s="1108"/>
      <c r="BA11" s="1109"/>
      <c r="BB11" s="1109"/>
      <c r="BC11" s="1109"/>
      <c r="BD11" s="1110"/>
      <c r="BE11" s="1104"/>
      <c r="BF11" s="1108"/>
      <c r="BG11" s="1109"/>
      <c r="BH11" s="1109"/>
      <c r="BI11" s="1109"/>
      <c r="BJ11" s="1110"/>
      <c r="BK11" s="1104"/>
      <c r="BL11" s="1108"/>
      <c r="BM11" s="1109"/>
      <c r="BN11" s="1109"/>
      <c r="BO11" s="1109"/>
      <c r="BP11" s="1110"/>
      <c r="BQ11" s="1104"/>
      <c r="BR11" s="1108"/>
      <c r="BS11" s="1109"/>
      <c r="BT11" s="1109"/>
      <c r="BU11" s="1109"/>
      <c r="BV11" s="1110"/>
      <c r="BW11" s="1104"/>
      <c r="BX11" s="1108"/>
      <c r="BY11" s="1109"/>
      <c r="BZ11" s="1109"/>
      <c r="CA11" s="1109"/>
      <c r="CB11" s="1110"/>
      <c r="CC11" s="1104"/>
      <c r="CD11" s="1128"/>
      <c r="CE11" s="1129"/>
      <c r="CF11" s="1130"/>
    </row>
    <row r="12" spans="1:84" ht="13.5" customHeight="1">
      <c r="A12" s="40"/>
      <c r="B12" s="41"/>
      <c r="C12" s="41"/>
      <c r="D12" s="41"/>
      <c r="E12" s="41"/>
      <c r="F12" s="41"/>
      <c r="G12" s="41"/>
      <c r="H12" s="1117" t="s">
        <v>171</v>
      </c>
      <c r="I12" s="1118"/>
      <c r="J12" s="1116">
        <v>1</v>
      </c>
      <c r="K12" s="1116"/>
      <c r="L12" s="1116">
        <v>11</v>
      </c>
      <c r="M12" s="1116"/>
      <c r="N12" s="1116">
        <v>21</v>
      </c>
      <c r="O12" s="1116"/>
      <c r="P12" s="1116">
        <v>1</v>
      </c>
      <c r="Q12" s="1116"/>
      <c r="R12" s="1116">
        <v>11</v>
      </c>
      <c r="S12" s="1116"/>
      <c r="T12" s="1116">
        <v>21</v>
      </c>
      <c r="U12" s="1116"/>
      <c r="V12" s="1116">
        <v>1</v>
      </c>
      <c r="W12" s="1116"/>
      <c r="X12" s="1116">
        <v>11</v>
      </c>
      <c r="Y12" s="1116"/>
      <c r="Z12" s="1116">
        <v>21</v>
      </c>
      <c r="AA12" s="1116"/>
      <c r="AB12" s="1116">
        <v>1</v>
      </c>
      <c r="AC12" s="1116"/>
      <c r="AD12" s="1116">
        <v>11</v>
      </c>
      <c r="AE12" s="1116"/>
      <c r="AF12" s="1116">
        <v>21</v>
      </c>
      <c r="AG12" s="1116"/>
      <c r="AH12" s="1116">
        <v>1</v>
      </c>
      <c r="AI12" s="1116"/>
      <c r="AJ12" s="1116">
        <v>11</v>
      </c>
      <c r="AK12" s="1116"/>
      <c r="AL12" s="1116">
        <v>21</v>
      </c>
      <c r="AM12" s="1116"/>
      <c r="AN12" s="1116">
        <v>1</v>
      </c>
      <c r="AO12" s="1116"/>
      <c r="AP12" s="1116">
        <v>11</v>
      </c>
      <c r="AQ12" s="1116"/>
      <c r="AR12" s="1116">
        <v>21</v>
      </c>
      <c r="AS12" s="1116"/>
      <c r="AT12" s="1116">
        <v>1</v>
      </c>
      <c r="AU12" s="1116"/>
      <c r="AV12" s="1116">
        <v>11</v>
      </c>
      <c r="AW12" s="1116"/>
      <c r="AX12" s="1116">
        <v>21</v>
      </c>
      <c r="AY12" s="1116"/>
      <c r="AZ12" s="1116">
        <v>1</v>
      </c>
      <c r="BA12" s="1116"/>
      <c r="BB12" s="1116">
        <v>11</v>
      </c>
      <c r="BC12" s="1116"/>
      <c r="BD12" s="1116">
        <v>21</v>
      </c>
      <c r="BE12" s="1116"/>
      <c r="BF12" s="1116">
        <v>1</v>
      </c>
      <c r="BG12" s="1116"/>
      <c r="BH12" s="1116">
        <v>11</v>
      </c>
      <c r="BI12" s="1116"/>
      <c r="BJ12" s="1116">
        <v>21</v>
      </c>
      <c r="BK12" s="1116"/>
      <c r="BL12" s="1116">
        <v>1</v>
      </c>
      <c r="BM12" s="1116"/>
      <c r="BN12" s="1116">
        <v>11</v>
      </c>
      <c r="BO12" s="1116"/>
      <c r="BP12" s="1116">
        <v>21</v>
      </c>
      <c r="BQ12" s="1116"/>
      <c r="BR12" s="1116">
        <v>1</v>
      </c>
      <c r="BS12" s="1116"/>
      <c r="BT12" s="1116">
        <v>11</v>
      </c>
      <c r="BU12" s="1116"/>
      <c r="BV12" s="1116">
        <v>21</v>
      </c>
      <c r="BW12" s="1116"/>
      <c r="BX12" s="1116">
        <v>1</v>
      </c>
      <c r="BY12" s="1116"/>
      <c r="BZ12" s="1116">
        <v>11</v>
      </c>
      <c r="CA12" s="1116"/>
      <c r="CB12" s="1116">
        <v>21</v>
      </c>
      <c r="CC12" s="1116"/>
      <c r="CD12" s="1131"/>
      <c r="CE12" s="1132"/>
      <c r="CF12" s="1133"/>
    </row>
    <row r="13" spans="1:84" ht="13.5" customHeight="1">
      <c r="A13" s="42"/>
      <c r="B13" s="43" t="s">
        <v>172</v>
      </c>
      <c r="C13" s="43"/>
      <c r="D13" s="43"/>
      <c r="E13" s="43"/>
      <c r="F13" s="43"/>
      <c r="G13" s="43"/>
      <c r="H13" s="1119"/>
      <c r="I13" s="1120"/>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BB13" s="1116"/>
      <c r="BC13" s="1116"/>
      <c r="BD13" s="1116"/>
      <c r="BE13" s="1116"/>
      <c r="BF13" s="1116"/>
      <c r="BG13" s="1116"/>
      <c r="BH13" s="1116"/>
      <c r="BI13" s="1116"/>
      <c r="BJ13" s="1116"/>
      <c r="BK13" s="1116"/>
      <c r="BL13" s="1116"/>
      <c r="BM13" s="1116"/>
      <c r="BN13" s="1116"/>
      <c r="BO13" s="1116"/>
      <c r="BP13" s="1116"/>
      <c r="BQ13" s="1116"/>
      <c r="BR13" s="1116"/>
      <c r="BS13" s="1116"/>
      <c r="BT13" s="1116"/>
      <c r="BU13" s="1116"/>
      <c r="BV13" s="1116"/>
      <c r="BW13" s="1116"/>
      <c r="BX13" s="1116"/>
      <c r="BY13" s="1116"/>
      <c r="BZ13" s="1116"/>
      <c r="CA13" s="1116"/>
      <c r="CB13" s="1116"/>
      <c r="CC13" s="1116"/>
      <c r="CD13" s="1134"/>
      <c r="CE13" s="1119"/>
      <c r="CF13" s="1120"/>
    </row>
    <row r="14" spans="1:84" ht="13.5" customHeight="1">
      <c r="A14" s="1122"/>
      <c r="B14" s="1123"/>
      <c r="C14" s="1123"/>
      <c r="D14" s="1123"/>
      <c r="E14" s="1123"/>
      <c r="F14" s="1123"/>
      <c r="G14" s="1123"/>
      <c r="H14" s="1123"/>
      <c r="I14" s="1124"/>
      <c r="J14" s="1121"/>
      <c r="K14" s="1121"/>
      <c r="L14" s="1121"/>
      <c r="M14" s="1121"/>
      <c r="N14" s="1121"/>
      <c r="O14" s="1121"/>
      <c r="P14" s="1121"/>
      <c r="Q14" s="1121"/>
      <c r="R14" s="1121"/>
      <c r="S14" s="1121"/>
      <c r="T14" s="1121"/>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c r="AT14" s="1121"/>
      <c r="AU14" s="1121"/>
      <c r="AV14" s="1121"/>
      <c r="AW14" s="1121"/>
      <c r="AX14" s="1121"/>
      <c r="AY14" s="1121"/>
      <c r="AZ14" s="1121"/>
      <c r="BA14" s="1121"/>
      <c r="BB14" s="1121"/>
      <c r="BC14" s="1121"/>
      <c r="BD14" s="1121"/>
      <c r="BE14" s="1121"/>
      <c r="BF14" s="1121"/>
      <c r="BG14" s="1121"/>
      <c r="BH14" s="1121"/>
      <c r="BI14" s="1121"/>
      <c r="BJ14" s="1121"/>
      <c r="BK14" s="1121"/>
      <c r="BL14" s="1121"/>
      <c r="BM14" s="1121"/>
      <c r="BN14" s="1121"/>
      <c r="BO14" s="1121"/>
      <c r="BP14" s="1121"/>
      <c r="BQ14" s="1121"/>
      <c r="BR14" s="1121"/>
      <c r="BS14" s="1121"/>
      <c r="BT14" s="1121"/>
      <c r="BU14" s="1121"/>
      <c r="BV14" s="1121"/>
      <c r="BW14" s="1121"/>
      <c r="BX14" s="1121"/>
      <c r="BY14" s="1121"/>
      <c r="BZ14" s="1121"/>
      <c r="CA14" s="1121"/>
      <c r="CB14" s="1121"/>
      <c r="CC14" s="1121"/>
      <c r="CD14" s="1131"/>
      <c r="CE14" s="1132"/>
      <c r="CF14" s="1133"/>
    </row>
    <row r="15" spans="1:84" ht="13.5" customHeight="1">
      <c r="A15" s="1122"/>
      <c r="B15" s="1123"/>
      <c r="C15" s="1123"/>
      <c r="D15" s="1123"/>
      <c r="E15" s="1123"/>
      <c r="F15" s="1123"/>
      <c r="G15" s="1123"/>
      <c r="H15" s="1123"/>
      <c r="I15" s="1124"/>
      <c r="J15" s="1121"/>
      <c r="K15" s="1121"/>
      <c r="L15" s="1121"/>
      <c r="M15" s="1121"/>
      <c r="N15" s="1121"/>
      <c r="O15" s="1121"/>
      <c r="P15" s="1121"/>
      <c r="Q15" s="1121"/>
      <c r="R15" s="1121"/>
      <c r="S15" s="1121"/>
      <c r="T15" s="1121"/>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c r="AT15" s="1121"/>
      <c r="AU15" s="1121"/>
      <c r="AV15" s="1121"/>
      <c r="AW15" s="1121"/>
      <c r="AX15" s="1121"/>
      <c r="AY15" s="1121"/>
      <c r="AZ15" s="1121"/>
      <c r="BA15" s="1121"/>
      <c r="BB15" s="1121"/>
      <c r="BC15" s="1121"/>
      <c r="BD15" s="1121"/>
      <c r="BE15" s="1121"/>
      <c r="BF15" s="1121"/>
      <c r="BG15" s="1121"/>
      <c r="BH15" s="1121"/>
      <c r="BI15" s="1121"/>
      <c r="BJ15" s="1121"/>
      <c r="BK15" s="1121"/>
      <c r="BL15" s="1121"/>
      <c r="BM15" s="1121"/>
      <c r="BN15" s="1121"/>
      <c r="BO15" s="1121"/>
      <c r="BP15" s="1121"/>
      <c r="BQ15" s="1121"/>
      <c r="BR15" s="1121"/>
      <c r="BS15" s="1121"/>
      <c r="BT15" s="1121"/>
      <c r="BU15" s="1121"/>
      <c r="BV15" s="1121"/>
      <c r="BW15" s="1121"/>
      <c r="BX15" s="1121"/>
      <c r="BY15" s="1121"/>
      <c r="BZ15" s="1121"/>
      <c r="CA15" s="1121"/>
      <c r="CB15" s="1121"/>
      <c r="CC15" s="1121"/>
      <c r="CD15" s="1134"/>
      <c r="CE15" s="1119"/>
      <c r="CF15" s="1120"/>
    </row>
    <row r="16" spans="1:84" ht="13.5" customHeight="1">
      <c r="A16" s="1122"/>
      <c r="B16" s="1123"/>
      <c r="C16" s="1123"/>
      <c r="D16" s="1123"/>
      <c r="E16" s="1123"/>
      <c r="F16" s="1123"/>
      <c r="G16" s="1123"/>
      <c r="H16" s="1123"/>
      <c r="I16" s="1124"/>
      <c r="J16" s="1121"/>
      <c r="K16" s="1121"/>
      <c r="L16" s="1121"/>
      <c r="M16" s="1121"/>
      <c r="N16" s="1121"/>
      <c r="O16" s="1121"/>
      <c r="P16" s="1121"/>
      <c r="Q16" s="1121"/>
      <c r="R16" s="1121"/>
      <c r="S16" s="1121"/>
      <c r="T16" s="1121"/>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c r="AT16" s="1121"/>
      <c r="AU16" s="1121"/>
      <c r="AV16" s="1121"/>
      <c r="AW16" s="1121"/>
      <c r="AX16" s="1121"/>
      <c r="AY16" s="1121"/>
      <c r="AZ16" s="1121"/>
      <c r="BA16" s="1121"/>
      <c r="BB16" s="1121"/>
      <c r="BC16" s="1121"/>
      <c r="BD16" s="1121"/>
      <c r="BE16" s="1121"/>
      <c r="BF16" s="1121"/>
      <c r="BG16" s="1121"/>
      <c r="BH16" s="1121"/>
      <c r="BI16" s="1121"/>
      <c r="BJ16" s="1121"/>
      <c r="BK16" s="1121"/>
      <c r="BL16" s="1121"/>
      <c r="BM16" s="1121"/>
      <c r="BN16" s="1121"/>
      <c r="BO16" s="1121"/>
      <c r="BP16" s="1121"/>
      <c r="BQ16" s="1121"/>
      <c r="BR16" s="1121"/>
      <c r="BS16" s="1121"/>
      <c r="BT16" s="1121"/>
      <c r="BU16" s="1121"/>
      <c r="BV16" s="1121"/>
      <c r="BW16" s="1121"/>
      <c r="BX16" s="1121"/>
      <c r="BY16" s="1121"/>
      <c r="BZ16" s="1121"/>
      <c r="CA16" s="1121"/>
      <c r="CB16" s="1121"/>
      <c r="CC16" s="1121"/>
      <c r="CD16" s="1131"/>
      <c r="CE16" s="1132"/>
      <c r="CF16" s="1133"/>
    </row>
    <row r="17" spans="1:84" ht="13.5" customHeight="1">
      <c r="A17" s="1122"/>
      <c r="B17" s="1123"/>
      <c r="C17" s="1123"/>
      <c r="D17" s="1123"/>
      <c r="E17" s="1123"/>
      <c r="F17" s="1123"/>
      <c r="G17" s="1123"/>
      <c r="H17" s="1123"/>
      <c r="I17" s="1124"/>
      <c r="J17" s="1121"/>
      <c r="K17" s="1121"/>
      <c r="L17" s="1121"/>
      <c r="M17" s="1121"/>
      <c r="N17" s="1121"/>
      <c r="O17" s="1121"/>
      <c r="P17" s="1121"/>
      <c r="Q17" s="1121"/>
      <c r="R17" s="1121"/>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c r="BS17" s="1121"/>
      <c r="BT17" s="1121"/>
      <c r="BU17" s="1121"/>
      <c r="BV17" s="1121"/>
      <c r="BW17" s="1121"/>
      <c r="BX17" s="1121"/>
      <c r="BY17" s="1121"/>
      <c r="BZ17" s="1121"/>
      <c r="CA17" s="1121"/>
      <c r="CB17" s="1121"/>
      <c r="CC17" s="1121"/>
      <c r="CD17" s="1134"/>
      <c r="CE17" s="1119"/>
      <c r="CF17" s="1120"/>
    </row>
    <row r="18" spans="1:84" ht="13.5" customHeight="1">
      <c r="A18" s="1122"/>
      <c r="B18" s="1123"/>
      <c r="C18" s="1123"/>
      <c r="D18" s="1123"/>
      <c r="E18" s="1123"/>
      <c r="F18" s="1123"/>
      <c r="G18" s="1123"/>
      <c r="H18" s="1123"/>
      <c r="I18" s="1124"/>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1"/>
      <c r="BU18" s="1121"/>
      <c r="BV18" s="1121"/>
      <c r="BW18" s="1121"/>
      <c r="BX18" s="1121"/>
      <c r="BY18" s="1121"/>
      <c r="BZ18" s="1121"/>
      <c r="CA18" s="1121"/>
      <c r="CB18" s="1121"/>
      <c r="CC18" s="1121"/>
      <c r="CD18" s="1131"/>
      <c r="CE18" s="1132"/>
      <c r="CF18" s="1133"/>
    </row>
    <row r="19" spans="1:84" ht="13.5" customHeight="1">
      <c r="A19" s="1122"/>
      <c r="B19" s="1123"/>
      <c r="C19" s="1123"/>
      <c r="D19" s="1123"/>
      <c r="E19" s="1123"/>
      <c r="F19" s="1123"/>
      <c r="G19" s="1123"/>
      <c r="H19" s="1123"/>
      <c r="I19" s="1124"/>
      <c r="J19" s="1121"/>
      <c r="K19" s="1121"/>
      <c r="L19" s="1121"/>
      <c r="M19" s="1121"/>
      <c r="N19" s="1121"/>
      <c r="O19" s="1121"/>
      <c r="P19" s="1121"/>
      <c r="Q19" s="1121"/>
      <c r="R19" s="1121"/>
      <c r="S19" s="1121"/>
      <c r="T19" s="1121"/>
      <c r="U19" s="1121"/>
      <c r="V19" s="1121"/>
      <c r="W19" s="1121"/>
      <c r="X19" s="1121"/>
      <c r="Y19" s="1121"/>
      <c r="Z19" s="1121"/>
      <c r="AA19" s="1121"/>
      <c r="AB19" s="1121"/>
      <c r="AC19" s="1121"/>
      <c r="AD19" s="1121"/>
      <c r="AE19" s="1121"/>
      <c r="AF19" s="1121"/>
      <c r="AG19" s="1121"/>
      <c r="AH19" s="1121"/>
      <c r="AI19" s="1121"/>
      <c r="AJ19" s="1121"/>
      <c r="AK19" s="1121"/>
      <c r="AL19" s="1121"/>
      <c r="AM19" s="1121"/>
      <c r="AN19" s="1121"/>
      <c r="AO19" s="1121"/>
      <c r="AP19" s="1121"/>
      <c r="AQ19" s="1121"/>
      <c r="AR19" s="1121"/>
      <c r="AS19" s="1121"/>
      <c r="AT19" s="1121"/>
      <c r="AU19" s="1121"/>
      <c r="AV19" s="1121"/>
      <c r="AW19" s="1121"/>
      <c r="AX19" s="1121"/>
      <c r="AY19" s="1121"/>
      <c r="AZ19" s="1121"/>
      <c r="BA19" s="1121"/>
      <c r="BB19" s="1121"/>
      <c r="BC19" s="1121"/>
      <c r="BD19" s="1121"/>
      <c r="BE19" s="1121"/>
      <c r="BF19" s="1121"/>
      <c r="BG19" s="1121"/>
      <c r="BH19" s="1121"/>
      <c r="BI19" s="1121"/>
      <c r="BJ19" s="1121"/>
      <c r="BK19" s="1121"/>
      <c r="BL19" s="1121"/>
      <c r="BM19" s="1121"/>
      <c r="BN19" s="1121"/>
      <c r="BO19" s="1121"/>
      <c r="BP19" s="1121"/>
      <c r="BQ19" s="1121"/>
      <c r="BR19" s="1121"/>
      <c r="BS19" s="1121"/>
      <c r="BT19" s="1121"/>
      <c r="BU19" s="1121"/>
      <c r="BV19" s="1121"/>
      <c r="BW19" s="1121"/>
      <c r="BX19" s="1121"/>
      <c r="BY19" s="1121"/>
      <c r="BZ19" s="1121"/>
      <c r="CA19" s="1121"/>
      <c r="CB19" s="1121"/>
      <c r="CC19" s="1121"/>
      <c r="CD19" s="1134"/>
      <c r="CE19" s="1119"/>
      <c r="CF19" s="1120"/>
    </row>
    <row r="20" spans="1:84" ht="13.5" customHeight="1">
      <c r="A20" s="1122"/>
      <c r="B20" s="1123"/>
      <c r="C20" s="1123"/>
      <c r="D20" s="1123"/>
      <c r="E20" s="1123"/>
      <c r="F20" s="1123"/>
      <c r="G20" s="1123"/>
      <c r="H20" s="1123"/>
      <c r="I20" s="1124"/>
      <c r="J20" s="1121"/>
      <c r="K20" s="1121"/>
      <c r="L20" s="1121"/>
      <c r="M20" s="1121"/>
      <c r="N20" s="1121"/>
      <c r="O20" s="1121"/>
      <c r="P20" s="1121"/>
      <c r="Q20" s="1121"/>
      <c r="R20" s="1121"/>
      <c r="S20" s="1121"/>
      <c r="T20" s="1121"/>
      <c r="U20" s="1121"/>
      <c r="V20" s="1121"/>
      <c r="W20" s="1121"/>
      <c r="X20" s="1121"/>
      <c r="Y20" s="1121"/>
      <c r="Z20" s="1121"/>
      <c r="AA20" s="1121"/>
      <c r="AB20" s="1121"/>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c r="BV20" s="1121"/>
      <c r="BW20" s="1121"/>
      <c r="BX20" s="1121"/>
      <c r="BY20" s="1121"/>
      <c r="BZ20" s="1121"/>
      <c r="CA20" s="1121"/>
      <c r="CB20" s="1121"/>
      <c r="CC20" s="1121"/>
      <c r="CD20" s="1131"/>
      <c r="CE20" s="1132"/>
      <c r="CF20" s="1133"/>
    </row>
    <row r="21" spans="1:84" ht="13.5" customHeight="1">
      <c r="A21" s="1122"/>
      <c r="B21" s="1123"/>
      <c r="C21" s="1123"/>
      <c r="D21" s="1123"/>
      <c r="E21" s="1123"/>
      <c r="F21" s="1123"/>
      <c r="G21" s="1123"/>
      <c r="H21" s="1123"/>
      <c r="I21" s="1124"/>
      <c r="J21" s="1121"/>
      <c r="K21" s="1121"/>
      <c r="L21" s="1121"/>
      <c r="M21" s="1121"/>
      <c r="N21" s="1121"/>
      <c r="O21" s="1121"/>
      <c r="P21" s="1121"/>
      <c r="Q21" s="1121"/>
      <c r="R21" s="1121"/>
      <c r="S21" s="1121"/>
      <c r="T21" s="1121"/>
      <c r="U21" s="1121"/>
      <c r="V21" s="1121"/>
      <c r="W21" s="1121"/>
      <c r="X21" s="1121"/>
      <c r="Y21" s="1121"/>
      <c r="Z21" s="1121"/>
      <c r="AA21" s="1121"/>
      <c r="AB21" s="1121"/>
      <c r="AC21" s="1121"/>
      <c r="AD21" s="1121"/>
      <c r="AE21" s="1121"/>
      <c r="AF21" s="1121"/>
      <c r="AG21" s="1121"/>
      <c r="AH21" s="1121"/>
      <c r="AI21" s="1121"/>
      <c r="AJ21" s="1121"/>
      <c r="AK21" s="1121"/>
      <c r="AL21" s="1121"/>
      <c r="AM21" s="1121"/>
      <c r="AN21" s="1121"/>
      <c r="AO21" s="1121"/>
      <c r="AP21" s="1121"/>
      <c r="AQ21" s="1121"/>
      <c r="AR21" s="1121"/>
      <c r="AS21" s="1121"/>
      <c r="AT21" s="1121"/>
      <c r="AU21" s="1121"/>
      <c r="AV21" s="1121"/>
      <c r="AW21" s="1121"/>
      <c r="AX21" s="1121"/>
      <c r="AY21" s="1121"/>
      <c r="AZ21" s="1121"/>
      <c r="BA21" s="1121"/>
      <c r="BB21" s="1121"/>
      <c r="BC21" s="1121"/>
      <c r="BD21" s="1121"/>
      <c r="BE21" s="1121"/>
      <c r="BF21" s="1121"/>
      <c r="BG21" s="1121"/>
      <c r="BH21" s="1121"/>
      <c r="BI21" s="1121"/>
      <c r="BJ21" s="1121"/>
      <c r="BK21" s="1121"/>
      <c r="BL21" s="1121"/>
      <c r="BM21" s="1121"/>
      <c r="BN21" s="1121"/>
      <c r="BO21" s="1121"/>
      <c r="BP21" s="1121"/>
      <c r="BQ21" s="1121"/>
      <c r="BR21" s="1121"/>
      <c r="BS21" s="1121"/>
      <c r="BT21" s="1121"/>
      <c r="BU21" s="1121"/>
      <c r="BV21" s="1121"/>
      <c r="BW21" s="1121"/>
      <c r="BX21" s="1121"/>
      <c r="BY21" s="1121"/>
      <c r="BZ21" s="1121"/>
      <c r="CA21" s="1121"/>
      <c r="CB21" s="1121"/>
      <c r="CC21" s="1121"/>
      <c r="CD21" s="1134"/>
      <c r="CE21" s="1119"/>
      <c r="CF21" s="1120"/>
    </row>
    <row r="22" spans="1:84" ht="13.5" customHeight="1">
      <c r="A22" s="1122"/>
      <c r="B22" s="1123"/>
      <c r="C22" s="1123"/>
      <c r="D22" s="1123"/>
      <c r="E22" s="1123"/>
      <c r="F22" s="1123"/>
      <c r="G22" s="1123"/>
      <c r="H22" s="1123"/>
      <c r="I22" s="1124"/>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1"/>
      <c r="AR22" s="1121"/>
      <c r="AS22" s="1121"/>
      <c r="AT22" s="1121"/>
      <c r="AU22" s="1121"/>
      <c r="AV22" s="1121"/>
      <c r="AW22" s="1121"/>
      <c r="AX22" s="1121"/>
      <c r="AY22" s="1121"/>
      <c r="AZ22" s="1121"/>
      <c r="BA22" s="1121"/>
      <c r="BB22" s="1121"/>
      <c r="BC22" s="1121"/>
      <c r="BD22" s="1121"/>
      <c r="BE22" s="1121"/>
      <c r="BF22" s="1121"/>
      <c r="BG22" s="1121"/>
      <c r="BH22" s="1121"/>
      <c r="BI22" s="1121"/>
      <c r="BJ22" s="1121"/>
      <c r="BK22" s="1121"/>
      <c r="BL22" s="1121"/>
      <c r="BM22" s="1121"/>
      <c r="BN22" s="1121"/>
      <c r="BO22" s="1121"/>
      <c r="BP22" s="1121"/>
      <c r="BQ22" s="1121"/>
      <c r="BR22" s="1121"/>
      <c r="BS22" s="1121"/>
      <c r="BT22" s="1121"/>
      <c r="BU22" s="1121"/>
      <c r="BV22" s="1121"/>
      <c r="BW22" s="1121"/>
      <c r="BX22" s="1121"/>
      <c r="BY22" s="1121"/>
      <c r="BZ22" s="1121"/>
      <c r="CA22" s="1121"/>
      <c r="CB22" s="1121"/>
      <c r="CC22" s="1121"/>
      <c r="CD22" s="1131"/>
      <c r="CE22" s="1132"/>
      <c r="CF22" s="1133"/>
    </row>
    <row r="23" spans="1:84" ht="13.5" customHeight="1">
      <c r="A23" s="1122"/>
      <c r="B23" s="1123"/>
      <c r="C23" s="1123"/>
      <c r="D23" s="1123"/>
      <c r="E23" s="1123"/>
      <c r="F23" s="1123"/>
      <c r="G23" s="1123"/>
      <c r="H23" s="1123"/>
      <c r="I23" s="1124"/>
      <c r="J23" s="1121"/>
      <c r="K23" s="1121"/>
      <c r="L23" s="1121"/>
      <c r="M23" s="1121"/>
      <c r="N23" s="1121"/>
      <c r="O23" s="1121"/>
      <c r="P23" s="1121"/>
      <c r="Q23" s="1121"/>
      <c r="R23" s="1121"/>
      <c r="S23" s="1121"/>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c r="AT23" s="1121"/>
      <c r="AU23" s="1121"/>
      <c r="AV23" s="1121"/>
      <c r="AW23" s="1121"/>
      <c r="AX23" s="1121"/>
      <c r="AY23" s="1121"/>
      <c r="AZ23" s="1121"/>
      <c r="BA23" s="1121"/>
      <c r="BB23" s="1121"/>
      <c r="BC23" s="1121"/>
      <c r="BD23" s="1121"/>
      <c r="BE23" s="1121"/>
      <c r="BF23" s="1121"/>
      <c r="BG23" s="1121"/>
      <c r="BH23" s="1121"/>
      <c r="BI23" s="1121"/>
      <c r="BJ23" s="1121"/>
      <c r="BK23" s="1121"/>
      <c r="BL23" s="1121"/>
      <c r="BM23" s="1121"/>
      <c r="BN23" s="1121"/>
      <c r="BO23" s="1121"/>
      <c r="BP23" s="1121"/>
      <c r="BQ23" s="1121"/>
      <c r="BR23" s="1121"/>
      <c r="BS23" s="1121"/>
      <c r="BT23" s="1121"/>
      <c r="BU23" s="1121"/>
      <c r="BV23" s="1121"/>
      <c r="BW23" s="1121"/>
      <c r="BX23" s="1121"/>
      <c r="BY23" s="1121"/>
      <c r="BZ23" s="1121"/>
      <c r="CA23" s="1121"/>
      <c r="CB23" s="1121"/>
      <c r="CC23" s="1121"/>
      <c r="CD23" s="1134"/>
      <c r="CE23" s="1119"/>
      <c r="CF23" s="1120"/>
    </row>
    <row r="24" spans="1:84" ht="13.5" customHeight="1">
      <c r="A24" s="1122"/>
      <c r="B24" s="1123"/>
      <c r="C24" s="1123"/>
      <c r="D24" s="1123"/>
      <c r="E24" s="1123"/>
      <c r="F24" s="1123"/>
      <c r="G24" s="1123"/>
      <c r="H24" s="1123"/>
      <c r="I24" s="1124"/>
      <c r="J24" s="1121"/>
      <c r="K24" s="1121"/>
      <c r="L24" s="1121"/>
      <c r="M24" s="1121"/>
      <c r="N24" s="1121"/>
      <c r="O24" s="1121"/>
      <c r="P24" s="1121"/>
      <c r="Q24" s="1121"/>
      <c r="R24" s="1121"/>
      <c r="S24" s="1121"/>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1"/>
      <c r="BN24" s="1121"/>
      <c r="BO24" s="1121"/>
      <c r="BP24" s="1121"/>
      <c r="BQ24" s="1121"/>
      <c r="BR24" s="1121"/>
      <c r="BS24" s="1121"/>
      <c r="BT24" s="1121"/>
      <c r="BU24" s="1121"/>
      <c r="BV24" s="1121"/>
      <c r="BW24" s="1121"/>
      <c r="BX24" s="1121"/>
      <c r="BY24" s="1121"/>
      <c r="BZ24" s="1121"/>
      <c r="CA24" s="1121"/>
      <c r="CB24" s="1121"/>
      <c r="CC24" s="1121"/>
      <c r="CD24" s="1131"/>
      <c r="CE24" s="1132"/>
      <c r="CF24" s="1133"/>
    </row>
    <row r="25" spans="1:84" ht="13.5" customHeight="1">
      <c r="A25" s="1122"/>
      <c r="B25" s="1123"/>
      <c r="C25" s="1123"/>
      <c r="D25" s="1123"/>
      <c r="E25" s="1123"/>
      <c r="F25" s="1123"/>
      <c r="G25" s="1123"/>
      <c r="H25" s="1123"/>
      <c r="I25" s="1124"/>
      <c r="J25" s="1121"/>
      <c r="K25" s="1121"/>
      <c r="L25" s="1121"/>
      <c r="M25" s="1121"/>
      <c r="N25" s="1121"/>
      <c r="O25" s="1121"/>
      <c r="P25" s="1121"/>
      <c r="Q25" s="1121"/>
      <c r="R25" s="1121"/>
      <c r="S25" s="1121"/>
      <c r="T25" s="1121"/>
      <c r="U25" s="1121"/>
      <c r="V25" s="1121"/>
      <c r="W25" s="1121"/>
      <c r="X25" s="1121"/>
      <c r="Y25" s="1121"/>
      <c r="Z25" s="1121"/>
      <c r="AA25" s="1121"/>
      <c r="AB25" s="1121"/>
      <c r="AC25" s="1121"/>
      <c r="AD25" s="1121"/>
      <c r="AE25" s="1121"/>
      <c r="AF25" s="1121"/>
      <c r="AG25" s="1121"/>
      <c r="AH25" s="1121"/>
      <c r="AI25" s="1121"/>
      <c r="AJ25" s="1121"/>
      <c r="AK25" s="1121"/>
      <c r="AL25" s="1121"/>
      <c r="AM25" s="1121"/>
      <c r="AN25" s="1121"/>
      <c r="AO25" s="1121"/>
      <c r="AP25" s="1121"/>
      <c r="AQ25" s="1121"/>
      <c r="AR25" s="1121"/>
      <c r="AS25" s="1121"/>
      <c r="AT25" s="1121"/>
      <c r="AU25" s="1121"/>
      <c r="AV25" s="1121"/>
      <c r="AW25" s="1121"/>
      <c r="AX25" s="1121"/>
      <c r="AY25" s="1121"/>
      <c r="AZ25" s="1121"/>
      <c r="BA25" s="1121"/>
      <c r="BB25" s="1121"/>
      <c r="BC25" s="1121"/>
      <c r="BD25" s="1121"/>
      <c r="BE25" s="1121"/>
      <c r="BF25" s="1121"/>
      <c r="BG25" s="1121"/>
      <c r="BH25" s="1121"/>
      <c r="BI25" s="1121"/>
      <c r="BJ25" s="1121"/>
      <c r="BK25" s="1121"/>
      <c r="BL25" s="1121"/>
      <c r="BM25" s="1121"/>
      <c r="BN25" s="1121"/>
      <c r="BO25" s="1121"/>
      <c r="BP25" s="1121"/>
      <c r="BQ25" s="1121"/>
      <c r="BR25" s="1121"/>
      <c r="BS25" s="1121"/>
      <c r="BT25" s="1121"/>
      <c r="BU25" s="1121"/>
      <c r="BV25" s="1121"/>
      <c r="BW25" s="1121"/>
      <c r="BX25" s="1121"/>
      <c r="BY25" s="1121"/>
      <c r="BZ25" s="1121"/>
      <c r="CA25" s="1121"/>
      <c r="CB25" s="1121"/>
      <c r="CC25" s="1121"/>
      <c r="CD25" s="1134"/>
      <c r="CE25" s="1119"/>
      <c r="CF25" s="1120"/>
    </row>
    <row r="26" spans="1:84" ht="13.5" customHeight="1">
      <c r="A26" s="1122"/>
      <c r="B26" s="1123"/>
      <c r="C26" s="1123"/>
      <c r="D26" s="1123"/>
      <c r="E26" s="1123"/>
      <c r="F26" s="1123"/>
      <c r="G26" s="1123"/>
      <c r="H26" s="1123"/>
      <c r="I26" s="1124"/>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121"/>
      <c r="AH26" s="1121"/>
      <c r="AI26" s="1121"/>
      <c r="AJ26" s="1121"/>
      <c r="AK26" s="1121"/>
      <c r="AL26" s="1121"/>
      <c r="AM26" s="1121"/>
      <c r="AN26" s="1121"/>
      <c r="AO26" s="1121"/>
      <c r="AP26" s="1121"/>
      <c r="AQ26" s="1121"/>
      <c r="AR26" s="1121"/>
      <c r="AS26" s="1121"/>
      <c r="AT26" s="1121"/>
      <c r="AU26" s="1121"/>
      <c r="AV26" s="1121"/>
      <c r="AW26" s="1121"/>
      <c r="AX26" s="1121"/>
      <c r="AY26" s="1121"/>
      <c r="AZ26" s="1121"/>
      <c r="BA26" s="1121"/>
      <c r="BB26" s="1121"/>
      <c r="BC26" s="1121"/>
      <c r="BD26" s="1121"/>
      <c r="BE26" s="1121"/>
      <c r="BF26" s="1121"/>
      <c r="BG26" s="1121"/>
      <c r="BH26" s="1121"/>
      <c r="BI26" s="1121"/>
      <c r="BJ26" s="1121"/>
      <c r="BK26" s="1121"/>
      <c r="BL26" s="1121"/>
      <c r="BM26" s="1121"/>
      <c r="BN26" s="1121"/>
      <c r="BO26" s="1121"/>
      <c r="BP26" s="1121"/>
      <c r="BQ26" s="1121"/>
      <c r="BR26" s="1121"/>
      <c r="BS26" s="1121"/>
      <c r="BT26" s="1121"/>
      <c r="BU26" s="1121"/>
      <c r="BV26" s="1121"/>
      <c r="BW26" s="1121"/>
      <c r="BX26" s="1121"/>
      <c r="BY26" s="1121"/>
      <c r="BZ26" s="1121"/>
      <c r="CA26" s="1121"/>
      <c r="CB26" s="1121"/>
      <c r="CC26" s="1121"/>
      <c r="CD26" s="1131"/>
      <c r="CE26" s="1132"/>
      <c r="CF26" s="1133"/>
    </row>
    <row r="27" spans="1:84" ht="13.5" customHeight="1">
      <c r="A27" s="1122"/>
      <c r="B27" s="1123"/>
      <c r="C27" s="1123"/>
      <c r="D27" s="1123"/>
      <c r="E27" s="1123"/>
      <c r="F27" s="1123"/>
      <c r="G27" s="1123"/>
      <c r="H27" s="1123"/>
      <c r="I27" s="1124"/>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121"/>
      <c r="AH27" s="1121"/>
      <c r="AI27" s="1121"/>
      <c r="AJ27" s="1121"/>
      <c r="AK27" s="1121"/>
      <c r="AL27" s="1121"/>
      <c r="AM27" s="1121"/>
      <c r="AN27" s="1121"/>
      <c r="AO27" s="1121"/>
      <c r="AP27" s="1121"/>
      <c r="AQ27" s="1121"/>
      <c r="AR27" s="1121"/>
      <c r="AS27" s="1121"/>
      <c r="AT27" s="1121"/>
      <c r="AU27" s="1121"/>
      <c r="AV27" s="1121"/>
      <c r="AW27" s="1121"/>
      <c r="AX27" s="1121"/>
      <c r="AY27" s="1121"/>
      <c r="AZ27" s="1121"/>
      <c r="BA27" s="1121"/>
      <c r="BB27" s="1121"/>
      <c r="BC27" s="1121"/>
      <c r="BD27" s="1121"/>
      <c r="BE27" s="1121"/>
      <c r="BF27" s="1121"/>
      <c r="BG27" s="1121"/>
      <c r="BH27" s="1121"/>
      <c r="BI27" s="1121"/>
      <c r="BJ27" s="1121"/>
      <c r="BK27" s="1121"/>
      <c r="BL27" s="1121"/>
      <c r="BM27" s="1121"/>
      <c r="BN27" s="1121"/>
      <c r="BO27" s="1121"/>
      <c r="BP27" s="1121"/>
      <c r="BQ27" s="1121"/>
      <c r="BR27" s="1121"/>
      <c r="BS27" s="1121"/>
      <c r="BT27" s="1121"/>
      <c r="BU27" s="1121"/>
      <c r="BV27" s="1121"/>
      <c r="BW27" s="1121"/>
      <c r="BX27" s="1121"/>
      <c r="BY27" s="1121"/>
      <c r="BZ27" s="1121"/>
      <c r="CA27" s="1121"/>
      <c r="CB27" s="1121"/>
      <c r="CC27" s="1121"/>
      <c r="CD27" s="1134"/>
      <c r="CE27" s="1119"/>
      <c r="CF27" s="1120"/>
    </row>
    <row r="28" spans="1:84" ht="13.5" customHeight="1">
      <c r="A28" s="1122"/>
      <c r="B28" s="1123"/>
      <c r="C28" s="1123"/>
      <c r="D28" s="1123"/>
      <c r="E28" s="1123"/>
      <c r="F28" s="1123"/>
      <c r="G28" s="1123"/>
      <c r="H28" s="1123"/>
      <c r="I28" s="1124"/>
      <c r="J28" s="1121"/>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121"/>
      <c r="AH28" s="1121"/>
      <c r="AI28" s="1121"/>
      <c r="AJ28" s="1121"/>
      <c r="AK28" s="1121"/>
      <c r="AL28" s="1121"/>
      <c r="AM28" s="1121"/>
      <c r="AN28" s="1121"/>
      <c r="AO28" s="1121"/>
      <c r="AP28" s="1121"/>
      <c r="AQ28" s="1121"/>
      <c r="AR28" s="1121"/>
      <c r="AS28" s="1121"/>
      <c r="AT28" s="1121"/>
      <c r="AU28" s="1121"/>
      <c r="AV28" s="1121"/>
      <c r="AW28" s="1121"/>
      <c r="AX28" s="1121"/>
      <c r="AY28" s="1121"/>
      <c r="AZ28" s="1121"/>
      <c r="BA28" s="1121"/>
      <c r="BB28" s="1121"/>
      <c r="BC28" s="1121"/>
      <c r="BD28" s="1121"/>
      <c r="BE28" s="1121"/>
      <c r="BF28" s="1121"/>
      <c r="BG28" s="1121"/>
      <c r="BH28" s="1121"/>
      <c r="BI28" s="1121"/>
      <c r="BJ28" s="1121"/>
      <c r="BK28" s="1121"/>
      <c r="BL28" s="1121"/>
      <c r="BM28" s="1121"/>
      <c r="BN28" s="1121"/>
      <c r="BO28" s="1121"/>
      <c r="BP28" s="1121"/>
      <c r="BQ28" s="1121"/>
      <c r="BR28" s="1121"/>
      <c r="BS28" s="1121"/>
      <c r="BT28" s="1121"/>
      <c r="BU28" s="1121"/>
      <c r="BV28" s="1121"/>
      <c r="BW28" s="1121"/>
      <c r="BX28" s="1121"/>
      <c r="BY28" s="1121"/>
      <c r="BZ28" s="1121"/>
      <c r="CA28" s="1121"/>
      <c r="CB28" s="1121"/>
      <c r="CC28" s="1121"/>
      <c r="CD28" s="1131"/>
      <c r="CE28" s="1132"/>
      <c r="CF28" s="1133"/>
    </row>
    <row r="29" spans="1:84" ht="13.5" customHeight="1">
      <c r="A29" s="1122"/>
      <c r="B29" s="1123"/>
      <c r="C29" s="1123"/>
      <c r="D29" s="1123"/>
      <c r="E29" s="1123"/>
      <c r="F29" s="1123"/>
      <c r="G29" s="1123"/>
      <c r="H29" s="1123"/>
      <c r="I29" s="1124"/>
      <c r="J29" s="1121"/>
      <c r="K29" s="1121"/>
      <c r="L29" s="1121"/>
      <c r="M29" s="1121"/>
      <c r="N29" s="1121"/>
      <c r="O29" s="1121"/>
      <c r="P29" s="1121"/>
      <c r="Q29" s="1121"/>
      <c r="R29" s="1121"/>
      <c r="S29" s="1121"/>
      <c r="T29" s="1121"/>
      <c r="U29" s="1121"/>
      <c r="V29" s="1121"/>
      <c r="W29" s="1121"/>
      <c r="X29" s="1121"/>
      <c r="Y29" s="1121"/>
      <c r="Z29" s="1121"/>
      <c r="AA29" s="1121"/>
      <c r="AB29" s="1121"/>
      <c r="AC29" s="1121"/>
      <c r="AD29" s="1121"/>
      <c r="AE29" s="1121"/>
      <c r="AF29" s="1121"/>
      <c r="AG29" s="1121"/>
      <c r="AH29" s="1121"/>
      <c r="AI29" s="1121"/>
      <c r="AJ29" s="1121"/>
      <c r="AK29" s="1121"/>
      <c r="AL29" s="1121"/>
      <c r="AM29" s="1121"/>
      <c r="AN29" s="1121"/>
      <c r="AO29" s="1121"/>
      <c r="AP29" s="1121"/>
      <c r="AQ29" s="1121"/>
      <c r="AR29" s="1121"/>
      <c r="AS29" s="1121"/>
      <c r="AT29" s="1121"/>
      <c r="AU29" s="1121"/>
      <c r="AV29" s="1121"/>
      <c r="AW29" s="1121"/>
      <c r="AX29" s="1121"/>
      <c r="AY29" s="1121"/>
      <c r="AZ29" s="1121"/>
      <c r="BA29" s="1121"/>
      <c r="BB29" s="1121"/>
      <c r="BC29" s="1121"/>
      <c r="BD29" s="1121"/>
      <c r="BE29" s="1121"/>
      <c r="BF29" s="1121"/>
      <c r="BG29" s="1121"/>
      <c r="BH29" s="1121"/>
      <c r="BI29" s="1121"/>
      <c r="BJ29" s="1121"/>
      <c r="BK29" s="1121"/>
      <c r="BL29" s="1121"/>
      <c r="BM29" s="1121"/>
      <c r="BN29" s="1121"/>
      <c r="BO29" s="1121"/>
      <c r="BP29" s="1121"/>
      <c r="BQ29" s="1121"/>
      <c r="BR29" s="1121"/>
      <c r="BS29" s="1121"/>
      <c r="BT29" s="1121"/>
      <c r="BU29" s="1121"/>
      <c r="BV29" s="1121"/>
      <c r="BW29" s="1121"/>
      <c r="BX29" s="1121"/>
      <c r="BY29" s="1121"/>
      <c r="BZ29" s="1121"/>
      <c r="CA29" s="1121"/>
      <c r="CB29" s="1121"/>
      <c r="CC29" s="1121"/>
      <c r="CD29" s="1134"/>
      <c r="CE29" s="1119"/>
      <c r="CF29" s="1120"/>
    </row>
    <row r="30" spans="1:84" ht="13.5" customHeight="1">
      <c r="A30" s="1122"/>
      <c r="B30" s="1123"/>
      <c r="C30" s="1123"/>
      <c r="D30" s="1123"/>
      <c r="E30" s="1123"/>
      <c r="F30" s="1123"/>
      <c r="G30" s="1123"/>
      <c r="H30" s="1123"/>
      <c r="I30" s="1124"/>
      <c r="J30" s="1121"/>
      <c r="K30" s="1121"/>
      <c r="L30" s="1121"/>
      <c r="M30" s="1121"/>
      <c r="N30" s="1121"/>
      <c r="O30" s="1121"/>
      <c r="P30" s="1121"/>
      <c r="Q30" s="1121"/>
      <c r="R30" s="1121"/>
      <c r="S30" s="1121"/>
      <c r="T30" s="1121"/>
      <c r="U30" s="1121"/>
      <c r="V30" s="1121"/>
      <c r="W30" s="1121"/>
      <c r="X30" s="1121"/>
      <c r="Y30" s="1121"/>
      <c r="Z30" s="1121"/>
      <c r="AA30" s="1121"/>
      <c r="AB30" s="1121"/>
      <c r="AC30" s="1121"/>
      <c r="AD30" s="1121"/>
      <c r="AE30" s="1121"/>
      <c r="AF30" s="1121"/>
      <c r="AG30" s="1121"/>
      <c r="AH30" s="1121"/>
      <c r="AI30" s="1121"/>
      <c r="AJ30" s="1121"/>
      <c r="AK30" s="1121"/>
      <c r="AL30" s="1121"/>
      <c r="AM30" s="1121"/>
      <c r="AN30" s="1121"/>
      <c r="AO30" s="1121"/>
      <c r="AP30" s="1121"/>
      <c r="AQ30" s="1121"/>
      <c r="AR30" s="1121"/>
      <c r="AS30" s="1121"/>
      <c r="AT30" s="1121"/>
      <c r="AU30" s="1121"/>
      <c r="AV30" s="1121"/>
      <c r="AW30" s="1121"/>
      <c r="AX30" s="1121"/>
      <c r="AY30" s="1121"/>
      <c r="AZ30" s="1121"/>
      <c r="BA30" s="1121"/>
      <c r="BB30" s="1121"/>
      <c r="BC30" s="1121"/>
      <c r="BD30" s="1121"/>
      <c r="BE30" s="1121"/>
      <c r="BF30" s="1121"/>
      <c r="BG30" s="1121"/>
      <c r="BH30" s="1121"/>
      <c r="BI30" s="1121"/>
      <c r="BJ30" s="1121"/>
      <c r="BK30" s="1121"/>
      <c r="BL30" s="1121"/>
      <c r="BM30" s="1121"/>
      <c r="BN30" s="1121"/>
      <c r="BO30" s="1121"/>
      <c r="BP30" s="1121"/>
      <c r="BQ30" s="1121"/>
      <c r="BR30" s="1121"/>
      <c r="BS30" s="1121"/>
      <c r="BT30" s="1121"/>
      <c r="BU30" s="1121"/>
      <c r="BV30" s="1121"/>
      <c r="BW30" s="1121"/>
      <c r="BX30" s="1121"/>
      <c r="BY30" s="1121"/>
      <c r="BZ30" s="1121"/>
      <c r="CA30" s="1121"/>
      <c r="CB30" s="1121"/>
      <c r="CC30" s="1121"/>
      <c r="CD30" s="1131"/>
      <c r="CE30" s="1132"/>
      <c r="CF30" s="1133"/>
    </row>
    <row r="31" spans="1:84" ht="13.5" customHeight="1">
      <c r="A31" s="1122"/>
      <c r="B31" s="1123"/>
      <c r="C31" s="1123"/>
      <c r="D31" s="1123"/>
      <c r="E31" s="1123"/>
      <c r="F31" s="1123"/>
      <c r="G31" s="1123"/>
      <c r="H31" s="1123"/>
      <c r="I31" s="1124"/>
      <c r="J31" s="1121"/>
      <c r="K31" s="1121"/>
      <c r="L31" s="1121"/>
      <c r="M31" s="1121"/>
      <c r="N31" s="1121"/>
      <c r="O31" s="1121"/>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34"/>
      <c r="CE31" s="1119"/>
      <c r="CF31" s="1120"/>
    </row>
    <row r="32" spans="1:84" ht="13.5" customHeight="1">
      <c r="A32" s="1112" t="s">
        <v>173</v>
      </c>
      <c r="B32" s="1112"/>
      <c r="C32" s="1112"/>
      <c r="D32" s="1112"/>
      <c r="E32" s="31" t="s">
        <v>174</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row>
    <row r="33" spans="1:84" ht="13.5" customHeight="1">
      <c r="A33" s="1031"/>
      <c r="B33" s="1031"/>
      <c r="C33" s="1031"/>
      <c r="D33" s="1031"/>
      <c r="E33" s="31" t="s">
        <v>7289</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row>
    <row r="34" spans="1:84" ht="13.5" customHeight="1">
      <c r="A34" s="31"/>
      <c r="B34" s="31"/>
      <c r="C34" s="31"/>
      <c r="D34" s="31"/>
      <c r="E34" s="31" t="s">
        <v>7290</v>
      </c>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row>
    <row r="35" spans="1:84">
      <c r="E35" s="31" t="s">
        <v>7291</v>
      </c>
    </row>
    <row r="36" spans="1:84" ht="13.5" customHeight="1">
      <c r="A36" s="31" t="s">
        <v>7065</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row>
    <row r="37" spans="1:84" ht="26.15" customHeight="1">
      <c r="A37" s="1096" t="s">
        <v>7292</v>
      </c>
      <c r="B37" s="1096"/>
      <c r="C37" s="1096"/>
      <c r="D37" s="1096"/>
      <c r="E37" s="1096"/>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6"/>
      <c r="BI37" s="1096"/>
      <c r="BJ37" s="1096"/>
      <c r="BK37" s="1096"/>
      <c r="BL37" s="1096"/>
      <c r="BM37" s="1096"/>
      <c r="BN37" s="1096"/>
      <c r="BO37" s="1096"/>
      <c r="BP37" s="1096"/>
      <c r="BQ37" s="1096"/>
      <c r="BR37" s="1096"/>
      <c r="BS37" s="1096"/>
      <c r="BT37" s="1096"/>
      <c r="BU37" s="1096"/>
      <c r="BV37" s="1096"/>
      <c r="BW37" s="1096"/>
      <c r="BX37" s="1096"/>
      <c r="BY37" s="1096"/>
      <c r="BZ37" s="1096"/>
      <c r="CA37" s="1096"/>
      <c r="CB37" s="1096"/>
      <c r="CC37" s="1096"/>
      <c r="CD37" s="33"/>
      <c r="CE37" s="33"/>
      <c r="CF37" s="33"/>
    </row>
    <row r="38" spans="1:84"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4" t="s">
        <v>160</v>
      </c>
      <c r="BW38" s="1094"/>
      <c r="BX38" s="1094"/>
      <c r="BY38" s="1094"/>
      <c r="BZ38" s="1094"/>
      <c r="CA38" s="1094"/>
      <c r="CB38" s="1094"/>
      <c r="CC38" s="1094"/>
      <c r="CD38" s="31"/>
      <c r="CE38" s="31"/>
      <c r="CF38" s="31"/>
    </row>
    <row r="39" spans="1:84" ht="13.5" customHeight="1">
      <c r="A39" s="31"/>
      <c r="B39" s="31"/>
      <c r="C39" s="31"/>
      <c r="D39" s="35" t="s">
        <v>161</v>
      </c>
      <c r="E39" s="1115"/>
      <c r="F39" s="1115"/>
      <c r="G39" s="1115"/>
      <c r="H39" s="1115"/>
      <c r="I39" s="1115"/>
      <c r="J39" s="1115"/>
      <c r="K39" s="1115"/>
      <c r="L39" s="1115"/>
      <c r="M39" s="31" t="s">
        <v>162</v>
      </c>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row>
    <row r="40" spans="1:84"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row>
    <row r="41" spans="1:84"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5"/>
      <c r="BN41" s="31"/>
      <c r="BO41" s="1032"/>
      <c r="BP41" s="1032"/>
      <c r="BQ41" s="1034"/>
      <c r="BR41" s="1034"/>
      <c r="BS41" s="1034"/>
      <c r="BT41" s="1034"/>
      <c r="BU41" s="1034"/>
      <c r="BV41" s="1034"/>
      <c r="BW41" s="1034"/>
      <c r="BX41" s="1034"/>
      <c r="BY41" s="1034"/>
      <c r="BZ41" s="1034"/>
      <c r="CA41" s="1034"/>
      <c r="CB41" s="1034"/>
      <c r="CC41" s="1034"/>
      <c r="CD41" s="31"/>
      <c r="CE41" s="31"/>
      <c r="CF41" s="31"/>
    </row>
    <row r="42" spans="1:84" ht="13.5" customHeight="1">
      <c r="A42" s="1111" t="s">
        <v>163</v>
      </c>
      <c r="B42" s="1111"/>
      <c r="C42" s="1111"/>
      <c r="D42" s="1036" t="s">
        <v>164</v>
      </c>
      <c r="E42" s="1036"/>
      <c r="F42" s="1036"/>
      <c r="G42" s="1036"/>
      <c r="H42" s="1036"/>
      <c r="I42" s="1036"/>
      <c r="J42" s="1036"/>
      <c r="K42" s="1036"/>
      <c r="L42" s="1036"/>
      <c r="M42" s="1036"/>
      <c r="N42" s="1036"/>
      <c r="O42" s="1036"/>
      <c r="P42" s="1036"/>
      <c r="Q42" s="1036"/>
      <c r="R42" s="1036"/>
      <c r="S42" s="1036"/>
      <c r="T42" s="1036"/>
      <c r="U42" s="1036"/>
      <c r="V42" s="1036"/>
      <c r="W42" s="1036"/>
      <c r="X42" s="1036"/>
      <c r="Y42" s="1036"/>
      <c r="Z42" s="1036"/>
      <c r="AA42" s="1036"/>
      <c r="AB42" s="1037"/>
      <c r="AC42" s="1033" t="s">
        <v>165</v>
      </c>
      <c r="AD42" s="1037"/>
      <c r="AE42" s="1037"/>
      <c r="AF42" s="1037"/>
      <c r="AG42" s="1037"/>
      <c r="AH42" s="1037"/>
      <c r="AI42" s="1037"/>
      <c r="AJ42" s="1037"/>
      <c r="AK42" s="1037"/>
      <c r="AL42" s="1037"/>
      <c r="AM42" s="1037"/>
      <c r="AN42" s="1037"/>
      <c r="AO42" s="1037"/>
      <c r="AP42" s="1037"/>
      <c r="AQ42" s="1037"/>
      <c r="AR42" s="1037"/>
      <c r="AS42" s="1037"/>
      <c r="AT42" s="1037"/>
      <c r="AU42" s="1037"/>
      <c r="AV42" s="1037"/>
      <c r="AW42" s="1037"/>
      <c r="AX42" s="1037"/>
      <c r="AY42" s="1037"/>
      <c r="AZ42" s="1037"/>
      <c r="BA42" s="1037"/>
      <c r="BB42" s="1037"/>
      <c r="BC42" s="1037"/>
      <c r="BD42" s="1037"/>
      <c r="BE42" s="1037"/>
      <c r="BF42" s="1037"/>
      <c r="BG42" s="1037"/>
      <c r="BH42" s="1037"/>
      <c r="BI42" s="1037"/>
      <c r="BK42" s="31"/>
      <c r="BL42" s="31"/>
      <c r="BM42" s="31"/>
      <c r="BN42" s="31"/>
      <c r="BO42" s="31"/>
      <c r="BP42" s="31"/>
      <c r="BQ42" s="1034"/>
      <c r="BR42" s="1034"/>
      <c r="BS42" s="1034"/>
      <c r="BT42" s="1034"/>
      <c r="BU42" s="1034"/>
      <c r="BV42" s="1034"/>
      <c r="BW42" s="1034"/>
      <c r="BX42" s="1034"/>
      <c r="BY42" s="1034"/>
      <c r="BZ42" s="1034"/>
      <c r="CA42" s="1034"/>
      <c r="CB42" s="1034"/>
      <c r="CC42" s="1034"/>
      <c r="CD42" s="31"/>
      <c r="CE42" s="31"/>
      <c r="CF42" s="31"/>
    </row>
    <row r="43" spans="1:84" ht="13.5" customHeight="1">
      <c r="A43" s="1111" t="s">
        <v>166</v>
      </c>
      <c r="B43" s="1111"/>
      <c r="C43" s="1111"/>
      <c r="D43" s="31" t="s">
        <v>167</v>
      </c>
      <c r="E43" s="1094"/>
      <c r="F43" s="1094"/>
      <c r="G43" s="1094"/>
      <c r="H43" s="1094"/>
      <c r="I43" s="1094"/>
      <c r="J43" s="1094"/>
      <c r="K43" s="1094"/>
      <c r="L43" s="31"/>
      <c r="M43" s="31" t="s">
        <v>168</v>
      </c>
      <c r="N43" s="36"/>
      <c r="O43" s="1094"/>
      <c r="P43" s="1094"/>
      <c r="Q43" s="1094"/>
      <c r="R43" s="1094"/>
      <c r="S43" s="1094"/>
      <c r="T43" s="1094"/>
      <c r="U43" s="1094"/>
      <c r="V43" s="1094"/>
      <c r="W43" s="1094"/>
      <c r="X43" s="1094"/>
      <c r="Y43" s="31"/>
      <c r="Z43" s="36"/>
      <c r="AA43" s="31"/>
      <c r="AB43" s="31"/>
      <c r="AC43" s="31"/>
      <c r="AD43" s="31"/>
      <c r="AE43" s="31"/>
      <c r="AF43" s="36"/>
      <c r="AG43" s="31"/>
      <c r="AH43" s="31"/>
      <c r="AI43" s="31"/>
      <c r="AJ43" s="31"/>
      <c r="AK43" s="31"/>
      <c r="AL43" s="36"/>
      <c r="AM43" s="31"/>
      <c r="AN43" s="31"/>
      <c r="AO43" s="31"/>
      <c r="AP43" s="31"/>
      <c r="AQ43" s="31"/>
      <c r="AR43" s="36"/>
      <c r="AS43" s="31"/>
      <c r="AT43" s="31"/>
      <c r="AU43" s="31"/>
      <c r="AV43" s="31"/>
      <c r="AW43" s="31"/>
      <c r="AX43" s="36"/>
      <c r="AY43" s="31"/>
      <c r="AZ43" s="31"/>
      <c r="BA43" s="31"/>
      <c r="BB43" s="31"/>
      <c r="BC43" s="31"/>
      <c r="BD43" s="36"/>
      <c r="BE43" s="31"/>
      <c r="BF43" s="31"/>
      <c r="BG43" s="31"/>
      <c r="BH43" s="31"/>
      <c r="BI43" s="31"/>
      <c r="BJ43" s="31"/>
      <c r="BK43" s="31"/>
      <c r="BL43" s="31"/>
      <c r="BM43" s="31"/>
      <c r="BN43" s="31"/>
      <c r="BO43" s="1032"/>
      <c r="BP43" s="1032" t="s">
        <v>7064</v>
      </c>
      <c r="BQ43" s="37"/>
      <c r="BR43" s="37"/>
      <c r="BS43" s="37"/>
      <c r="BT43" s="37"/>
      <c r="BU43" s="37"/>
      <c r="BV43" s="37"/>
      <c r="BW43" s="37"/>
      <c r="BX43" s="37"/>
      <c r="BY43" s="37"/>
      <c r="BZ43" s="37"/>
      <c r="CA43" s="37"/>
      <c r="CB43" s="37"/>
      <c r="CC43" s="37"/>
      <c r="CD43" s="31"/>
      <c r="CE43" s="31"/>
      <c r="CF43" s="31"/>
    </row>
    <row r="44" spans="1:84" ht="13.5" customHeight="1">
      <c r="A44" s="1111" t="s">
        <v>175</v>
      </c>
      <c r="B44" s="1111"/>
      <c r="C44" s="1111"/>
      <c r="D44" s="31" t="s">
        <v>167</v>
      </c>
      <c r="E44" s="1094"/>
      <c r="F44" s="1094"/>
      <c r="G44" s="1094"/>
      <c r="H44" s="1094"/>
      <c r="I44" s="1094"/>
      <c r="J44" s="1094"/>
      <c r="K44" s="1094"/>
      <c r="L44" s="31"/>
      <c r="M44" s="31" t="s">
        <v>168</v>
      </c>
      <c r="N44" s="36"/>
      <c r="O44" s="1094"/>
      <c r="P44" s="1094"/>
      <c r="Q44" s="1094"/>
      <c r="R44" s="1094"/>
      <c r="S44" s="1094"/>
      <c r="T44" s="1094"/>
      <c r="U44" s="1094"/>
      <c r="V44" s="1094"/>
      <c r="W44" s="1094"/>
      <c r="X44" s="1094"/>
      <c r="Y44" s="31"/>
      <c r="Z44" s="36"/>
      <c r="AA44" s="31"/>
      <c r="AB44" s="31"/>
      <c r="AC44" s="31"/>
      <c r="AD44" s="31"/>
      <c r="AE44" s="31"/>
      <c r="AF44" s="36"/>
      <c r="AG44" s="31"/>
      <c r="AH44" s="31"/>
      <c r="AI44" s="31"/>
      <c r="AJ44" s="31"/>
      <c r="AK44" s="31"/>
      <c r="AL44" s="36"/>
      <c r="AM44" s="31"/>
      <c r="AN44" s="31"/>
      <c r="AO44" s="31"/>
      <c r="AP44" s="31"/>
      <c r="AQ44" s="31"/>
      <c r="AR44" s="36"/>
      <c r="AS44" s="31"/>
      <c r="AT44" s="31"/>
      <c r="AU44" s="31"/>
      <c r="AV44" s="31"/>
      <c r="AW44" s="31"/>
      <c r="AX44" s="36"/>
      <c r="AY44" s="31"/>
      <c r="AZ44" s="31"/>
      <c r="BA44" s="31"/>
      <c r="BB44" s="31"/>
      <c r="BC44" s="31"/>
      <c r="BD44" s="36"/>
      <c r="BE44" s="31"/>
      <c r="BF44" s="31"/>
      <c r="BG44" s="31"/>
      <c r="BH44" s="31"/>
      <c r="BI44" s="31"/>
      <c r="BJ44" s="31"/>
      <c r="BK44" s="31"/>
      <c r="BL44" s="31"/>
      <c r="BM44" s="31"/>
      <c r="BN44" s="31"/>
      <c r="BO44" s="1032"/>
      <c r="BP44" s="1032"/>
      <c r="BQ44" s="37"/>
      <c r="BR44" s="37"/>
      <c r="BS44" s="37"/>
      <c r="BT44" s="37"/>
      <c r="BU44" s="37"/>
      <c r="BV44" s="37"/>
      <c r="BW44" s="37"/>
      <c r="BX44" s="37"/>
      <c r="BY44" s="37"/>
      <c r="BZ44" s="37"/>
      <c r="CA44" s="37"/>
      <c r="CB44" s="37"/>
      <c r="CC44" s="37"/>
      <c r="CD44" s="31"/>
      <c r="CE44" s="31"/>
      <c r="CF44" s="31"/>
    </row>
    <row r="45" spans="1:84"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row>
    <row r="46" spans="1:84" ht="13.5" customHeight="1">
      <c r="A46" s="38"/>
      <c r="B46" s="39"/>
      <c r="C46" s="39"/>
      <c r="D46" s="39"/>
      <c r="E46" s="39"/>
      <c r="F46" s="39"/>
      <c r="G46" s="39"/>
      <c r="H46" s="1112" t="s">
        <v>170</v>
      </c>
      <c r="I46" s="1103"/>
      <c r="J46" s="1105">
        <v>4</v>
      </c>
      <c r="K46" s="1106"/>
      <c r="L46" s="1106"/>
      <c r="M46" s="1106"/>
      <c r="N46" s="1107"/>
      <c r="O46" s="1103" t="s">
        <v>170</v>
      </c>
      <c r="P46" s="1105">
        <v>5</v>
      </c>
      <c r="Q46" s="1106"/>
      <c r="R46" s="1106"/>
      <c r="S46" s="1106"/>
      <c r="T46" s="1107"/>
      <c r="U46" s="1103" t="s">
        <v>170</v>
      </c>
      <c r="V46" s="1105">
        <v>6</v>
      </c>
      <c r="W46" s="1106"/>
      <c r="X46" s="1106"/>
      <c r="Y46" s="1106"/>
      <c r="Z46" s="1107"/>
      <c r="AA46" s="1103" t="s">
        <v>170</v>
      </c>
      <c r="AB46" s="1105">
        <v>7</v>
      </c>
      <c r="AC46" s="1106"/>
      <c r="AD46" s="1106"/>
      <c r="AE46" s="1106"/>
      <c r="AF46" s="1107"/>
      <c r="AG46" s="1103" t="s">
        <v>170</v>
      </c>
      <c r="AH46" s="1105">
        <v>8</v>
      </c>
      <c r="AI46" s="1106"/>
      <c r="AJ46" s="1106"/>
      <c r="AK46" s="1106"/>
      <c r="AL46" s="1107"/>
      <c r="AM46" s="1103" t="s">
        <v>170</v>
      </c>
      <c r="AN46" s="1105">
        <v>9</v>
      </c>
      <c r="AO46" s="1106"/>
      <c r="AP46" s="1106"/>
      <c r="AQ46" s="1106"/>
      <c r="AR46" s="1107"/>
      <c r="AS46" s="1103" t="s">
        <v>170</v>
      </c>
      <c r="AT46" s="1105">
        <v>10</v>
      </c>
      <c r="AU46" s="1106"/>
      <c r="AV46" s="1106"/>
      <c r="AW46" s="1106"/>
      <c r="AX46" s="1107"/>
      <c r="AY46" s="1103" t="s">
        <v>170</v>
      </c>
      <c r="AZ46" s="1105">
        <v>11</v>
      </c>
      <c r="BA46" s="1106"/>
      <c r="BB46" s="1106"/>
      <c r="BC46" s="1106"/>
      <c r="BD46" s="1107"/>
      <c r="BE46" s="1103" t="s">
        <v>170</v>
      </c>
      <c r="BF46" s="1105">
        <v>12</v>
      </c>
      <c r="BG46" s="1106"/>
      <c r="BH46" s="1106"/>
      <c r="BI46" s="1106"/>
      <c r="BJ46" s="1107"/>
      <c r="BK46" s="1103" t="s">
        <v>170</v>
      </c>
      <c r="BL46" s="1105">
        <v>1</v>
      </c>
      <c r="BM46" s="1106"/>
      <c r="BN46" s="1106"/>
      <c r="BO46" s="1106"/>
      <c r="BP46" s="1107"/>
      <c r="BQ46" s="1103" t="s">
        <v>170</v>
      </c>
      <c r="BR46" s="1105">
        <v>2</v>
      </c>
      <c r="BS46" s="1106"/>
      <c r="BT46" s="1106"/>
      <c r="BU46" s="1106"/>
      <c r="BV46" s="1107"/>
      <c r="BW46" s="1103" t="s">
        <v>170</v>
      </c>
      <c r="BX46" s="1105">
        <v>3</v>
      </c>
      <c r="BY46" s="1106"/>
      <c r="BZ46" s="1106"/>
      <c r="CA46" s="1106"/>
      <c r="CB46" s="1107"/>
      <c r="CC46" s="1103" t="s">
        <v>170</v>
      </c>
      <c r="CD46" s="1125" t="s">
        <v>7288</v>
      </c>
      <c r="CE46" s="1126"/>
      <c r="CF46" s="1127"/>
    </row>
    <row r="47" spans="1:84" ht="13.5" customHeight="1">
      <c r="A47" s="40"/>
      <c r="B47" s="41"/>
      <c r="C47" s="41"/>
      <c r="D47" s="41"/>
      <c r="E47" s="41"/>
      <c r="F47" s="41"/>
      <c r="G47" s="41"/>
      <c r="H47" s="1113"/>
      <c r="I47" s="1114"/>
      <c r="J47" s="1108"/>
      <c r="K47" s="1109"/>
      <c r="L47" s="1109"/>
      <c r="M47" s="1109"/>
      <c r="N47" s="1110"/>
      <c r="O47" s="1104"/>
      <c r="P47" s="1108"/>
      <c r="Q47" s="1109"/>
      <c r="R47" s="1109"/>
      <c r="S47" s="1109"/>
      <c r="T47" s="1110"/>
      <c r="U47" s="1104"/>
      <c r="V47" s="1108"/>
      <c r="W47" s="1109"/>
      <c r="X47" s="1109"/>
      <c r="Y47" s="1109"/>
      <c r="Z47" s="1110"/>
      <c r="AA47" s="1104"/>
      <c r="AB47" s="1108"/>
      <c r="AC47" s="1109"/>
      <c r="AD47" s="1109"/>
      <c r="AE47" s="1109"/>
      <c r="AF47" s="1110"/>
      <c r="AG47" s="1104"/>
      <c r="AH47" s="1108"/>
      <c r="AI47" s="1109"/>
      <c r="AJ47" s="1109"/>
      <c r="AK47" s="1109"/>
      <c r="AL47" s="1110"/>
      <c r="AM47" s="1104"/>
      <c r="AN47" s="1108"/>
      <c r="AO47" s="1109"/>
      <c r="AP47" s="1109"/>
      <c r="AQ47" s="1109"/>
      <c r="AR47" s="1110"/>
      <c r="AS47" s="1104"/>
      <c r="AT47" s="1108"/>
      <c r="AU47" s="1109"/>
      <c r="AV47" s="1109"/>
      <c r="AW47" s="1109"/>
      <c r="AX47" s="1110"/>
      <c r="AY47" s="1104"/>
      <c r="AZ47" s="1108"/>
      <c r="BA47" s="1109"/>
      <c r="BB47" s="1109"/>
      <c r="BC47" s="1109"/>
      <c r="BD47" s="1110"/>
      <c r="BE47" s="1104"/>
      <c r="BF47" s="1108"/>
      <c r="BG47" s="1109"/>
      <c r="BH47" s="1109"/>
      <c r="BI47" s="1109"/>
      <c r="BJ47" s="1110"/>
      <c r="BK47" s="1104"/>
      <c r="BL47" s="1108"/>
      <c r="BM47" s="1109"/>
      <c r="BN47" s="1109"/>
      <c r="BO47" s="1109"/>
      <c r="BP47" s="1110"/>
      <c r="BQ47" s="1104"/>
      <c r="BR47" s="1108"/>
      <c r="BS47" s="1109"/>
      <c r="BT47" s="1109"/>
      <c r="BU47" s="1109"/>
      <c r="BV47" s="1110"/>
      <c r="BW47" s="1104"/>
      <c r="BX47" s="1108"/>
      <c r="BY47" s="1109"/>
      <c r="BZ47" s="1109"/>
      <c r="CA47" s="1109"/>
      <c r="CB47" s="1110"/>
      <c r="CC47" s="1104"/>
      <c r="CD47" s="1128"/>
      <c r="CE47" s="1129"/>
      <c r="CF47" s="1130"/>
    </row>
    <row r="48" spans="1:84" ht="13.5" customHeight="1">
      <c r="A48" s="40"/>
      <c r="B48" s="41"/>
      <c r="C48" s="41"/>
      <c r="D48" s="41"/>
      <c r="E48" s="41"/>
      <c r="F48" s="41"/>
      <c r="G48" s="41"/>
      <c r="H48" s="1117" t="s">
        <v>171</v>
      </c>
      <c r="I48" s="1118"/>
      <c r="J48" s="1116">
        <v>1</v>
      </c>
      <c r="K48" s="1116"/>
      <c r="L48" s="1116">
        <v>11</v>
      </c>
      <c r="M48" s="1116"/>
      <c r="N48" s="1116">
        <v>21</v>
      </c>
      <c r="O48" s="1116"/>
      <c r="P48" s="1116">
        <v>1</v>
      </c>
      <c r="Q48" s="1116"/>
      <c r="R48" s="1116">
        <v>11</v>
      </c>
      <c r="S48" s="1116"/>
      <c r="T48" s="1116">
        <v>21</v>
      </c>
      <c r="U48" s="1116"/>
      <c r="V48" s="1116">
        <v>1</v>
      </c>
      <c r="W48" s="1116"/>
      <c r="X48" s="1116">
        <v>11</v>
      </c>
      <c r="Y48" s="1116"/>
      <c r="Z48" s="1116">
        <v>21</v>
      </c>
      <c r="AA48" s="1116"/>
      <c r="AB48" s="1116">
        <v>1</v>
      </c>
      <c r="AC48" s="1116"/>
      <c r="AD48" s="1116">
        <v>11</v>
      </c>
      <c r="AE48" s="1116"/>
      <c r="AF48" s="1116">
        <v>21</v>
      </c>
      <c r="AG48" s="1116"/>
      <c r="AH48" s="1116">
        <v>1</v>
      </c>
      <c r="AI48" s="1116"/>
      <c r="AJ48" s="1116">
        <v>11</v>
      </c>
      <c r="AK48" s="1116"/>
      <c r="AL48" s="1116">
        <v>21</v>
      </c>
      <c r="AM48" s="1116"/>
      <c r="AN48" s="1116">
        <v>1</v>
      </c>
      <c r="AO48" s="1116"/>
      <c r="AP48" s="1116">
        <v>11</v>
      </c>
      <c r="AQ48" s="1116"/>
      <c r="AR48" s="1116">
        <v>21</v>
      </c>
      <c r="AS48" s="1116"/>
      <c r="AT48" s="1116">
        <v>1</v>
      </c>
      <c r="AU48" s="1116"/>
      <c r="AV48" s="1116">
        <v>11</v>
      </c>
      <c r="AW48" s="1116"/>
      <c r="AX48" s="1116">
        <v>21</v>
      </c>
      <c r="AY48" s="1116"/>
      <c r="AZ48" s="1116">
        <v>1</v>
      </c>
      <c r="BA48" s="1116"/>
      <c r="BB48" s="1116">
        <v>11</v>
      </c>
      <c r="BC48" s="1116"/>
      <c r="BD48" s="1116">
        <v>21</v>
      </c>
      <c r="BE48" s="1116"/>
      <c r="BF48" s="1116">
        <v>1</v>
      </c>
      <c r="BG48" s="1116"/>
      <c r="BH48" s="1116">
        <v>11</v>
      </c>
      <c r="BI48" s="1116"/>
      <c r="BJ48" s="1116">
        <v>21</v>
      </c>
      <c r="BK48" s="1116"/>
      <c r="BL48" s="1116">
        <v>1</v>
      </c>
      <c r="BM48" s="1116"/>
      <c r="BN48" s="1116">
        <v>11</v>
      </c>
      <c r="BO48" s="1116"/>
      <c r="BP48" s="1116">
        <v>21</v>
      </c>
      <c r="BQ48" s="1116"/>
      <c r="BR48" s="1116">
        <v>1</v>
      </c>
      <c r="BS48" s="1116"/>
      <c r="BT48" s="1116">
        <v>11</v>
      </c>
      <c r="BU48" s="1116"/>
      <c r="BV48" s="1116">
        <v>21</v>
      </c>
      <c r="BW48" s="1116"/>
      <c r="BX48" s="1116">
        <v>1</v>
      </c>
      <c r="BY48" s="1116"/>
      <c r="BZ48" s="1116">
        <v>11</v>
      </c>
      <c r="CA48" s="1116"/>
      <c r="CB48" s="1116">
        <v>21</v>
      </c>
      <c r="CC48" s="1116"/>
      <c r="CD48" s="1131"/>
      <c r="CE48" s="1132"/>
      <c r="CF48" s="1133"/>
    </row>
    <row r="49" spans="1:84" ht="13.5" customHeight="1">
      <c r="A49" s="42"/>
      <c r="B49" s="43" t="s">
        <v>172</v>
      </c>
      <c r="C49" s="43"/>
      <c r="D49" s="43"/>
      <c r="E49" s="43"/>
      <c r="F49" s="43"/>
      <c r="G49" s="43"/>
      <c r="H49" s="1119"/>
      <c r="I49" s="1120"/>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1116"/>
      <c r="AJ49" s="1116"/>
      <c r="AK49" s="1116"/>
      <c r="AL49" s="1116"/>
      <c r="AM49" s="1116"/>
      <c r="AN49" s="1116"/>
      <c r="AO49" s="1116"/>
      <c r="AP49" s="1116"/>
      <c r="AQ49" s="1116"/>
      <c r="AR49" s="1116"/>
      <c r="AS49" s="1116"/>
      <c r="AT49" s="1116"/>
      <c r="AU49" s="1116"/>
      <c r="AV49" s="1116"/>
      <c r="AW49" s="1116"/>
      <c r="AX49" s="1116"/>
      <c r="AY49" s="1116"/>
      <c r="AZ49" s="1116"/>
      <c r="BA49" s="1116"/>
      <c r="BB49" s="1116"/>
      <c r="BC49" s="1116"/>
      <c r="BD49" s="1116"/>
      <c r="BE49" s="1116"/>
      <c r="BF49" s="1116"/>
      <c r="BG49" s="1116"/>
      <c r="BH49" s="1116"/>
      <c r="BI49" s="1116"/>
      <c r="BJ49" s="1116"/>
      <c r="BK49" s="1116"/>
      <c r="BL49" s="1116"/>
      <c r="BM49" s="1116"/>
      <c r="BN49" s="1116"/>
      <c r="BO49" s="1116"/>
      <c r="BP49" s="1116"/>
      <c r="BQ49" s="1116"/>
      <c r="BR49" s="1116"/>
      <c r="BS49" s="1116"/>
      <c r="BT49" s="1116"/>
      <c r="BU49" s="1116"/>
      <c r="BV49" s="1116"/>
      <c r="BW49" s="1116"/>
      <c r="BX49" s="1116"/>
      <c r="BY49" s="1116"/>
      <c r="BZ49" s="1116"/>
      <c r="CA49" s="1116"/>
      <c r="CB49" s="1116"/>
      <c r="CC49" s="1116"/>
      <c r="CD49" s="1134"/>
      <c r="CE49" s="1119"/>
      <c r="CF49" s="1120"/>
    </row>
    <row r="50" spans="1:84" ht="13.5" customHeight="1">
      <c r="A50" s="1122"/>
      <c r="B50" s="1123"/>
      <c r="C50" s="1123"/>
      <c r="D50" s="1123"/>
      <c r="E50" s="1123"/>
      <c r="F50" s="1123"/>
      <c r="G50" s="1123"/>
      <c r="H50" s="1123"/>
      <c r="I50" s="1124"/>
      <c r="J50" s="1121"/>
      <c r="K50" s="1121"/>
      <c r="L50" s="1121"/>
      <c r="M50" s="1121"/>
      <c r="N50" s="1121"/>
      <c r="O50" s="1121"/>
      <c r="P50" s="1121"/>
      <c r="Q50" s="1121"/>
      <c r="R50" s="1121"/>
      <c r="S50" s="1121"/>
      <c r="T50" s="1121"/>
      <c r="U50" s="1121"/>
      <c r="V50" s="1121"/>
      <c r="W50" s="1121"/>
      <c r="X50" s="1121"/>
      <c r="Y50" s="1121"/>
      <c r="Z50" s="1121"/>
      <c r="AA50" s="1121"/>
      <c r="AB50" s="1121"/>
      <c r="AC50" s="1121"/>
      <c r="AD50" s="1121"/>
      <c r="AE50" s="1121"/>
      <c r="AF50" s="1121"/>
      <c r="AG50" s="1121"/>
      <c r="AH50" s="1121"/>
      <c r="AI50" s="1121"/>
      <c r="AJ50" s="1121"/>
      <c r="AK50" s="1121"/>
      <c r="AL50" s="1121"/>
      <c r="AM50" s="1121"/>
      <c r="AN50" s="1121"/>
      <c r="AO50" s="1121"/>
      <c r="AP50" s="1121"/>
      <c r="AQ50" s="1121"/>
      <c r="AR50" s="1121"/>
      <c r="AS50" s="1121"/>
      <c r="AT50" s="1121"/>
      <c r="AU50" s="1121"/>
      <c r="AV50" s="1121"/>
      <c r="AW50" s="1121"/>
      <c r="AX50" s="1121"/>
      <c r="AY50" s="1121"/>
      <c r="AZ50" s="1121"/>
      <c r="BA50" s="1121"/>
      <c r="BB50" s="1121"/>
      <c r="BC50" s="1121"/>
      <c r="BD50" s="1121"/>
      <c r="BE50" s="1121"/>
      <c r="BF50" s="1121"/>
      <c r="BG50" s="1121"/>
      <c r="BH50" s="1121"/>
      <c r="BI50" s="1121"/>
      <c r="BJ50" s="1121"/>
      <c r="BK50" s="1121"/>
      <c r="BL50" s="1121"/>
      <c r="BM50" s="1121"/>
      <c r="BN50" s="1121"/>
      <c r="BO50" s="1121"/>
      <c r="BP50" s="1121"/>
      <c r="BQ50" s="1121"/>
      <c r="BR50" s="1121"/>
      <c r="BS50" s="1121"/>
      <c r="BT50" s="1121"/>
      <c r="BU50" s="1121"/>
      <c r="BV50" s="1121"/>
      <c r="BW50" s="1121"/>
      <c r="BX50" s="1121"/>
      <c r="BY50" s="1121"/>
      <c r="BZ50" s="1121"/>
      <c r="CA50" s="1121"/>
      <c r="CB50" s="1121"/>
      <c r="CC50" s="1121"/>
      <c r="CD50" s="1131"/>
      <c r="CE50" s="1132"/>
      <c r="CF50" s="1133"/>
    </row>
    <row r="51" spans="1:84" ht="13.5" customHeight="1">
      <c r="A51" s="1122"/>
      <c r="B51" s="1123"/>
      <c r="C51" s="1123"/>
      <c r="D51" s="1123"/>
      <c r="E51" s="1123"/>
      <c r="F51" s="1123"/>
      <c r="G51" s="1123"/>
      <c r="H51" s="1123"/>
      <c r="I51" s="1124"/>
      <c r="J51" s="1121"/>
      <c r="K51" s="1121"/>
      <c r="L51" s="1121"/>
      <c r="M51" s="1121"/>
      <c r="N51" s="1121"/>
      <c r="O51" s="1121"/>
      <c r="P51" s="1121"/>
      <c r="Q51" s="1121"/>
      <c r="R51" s="1121"/>
      <c r="S51" s="1121"/>
      <c r="T51" s="1121"/>
      <c r="U51" s="1121"/>
      <c r="V51" s="1121"/>
      <c r="W51" s="1121"/>
      <c r="X51" s="1121"/>
      <c r="Y51" s="1121"/>
      <c r="Z51" s="1121"/>
      <c r="AA51" s="1121"/>
      <c r="AB51" s="1121"/>
      <c r="AC51" s="1121"/>
      <c r="AD51" s="1121"/>
      <c r="AE51" s="1121"/>
      <c r="AF51" s="1121"/>
      <c r="AG51" s="1121"/>
      <c r="AH51" s="1121"/>
      <c r="AI51" s="1121"/>
      <c r="AJ51" s="1121"/>
      <c r="AK51" s="1121"/>
      <c r="AL51" s="1121"/>
      <c r="AM51" s="1121"/>
      <c r="AN51" s="1121"/>
      <c r="AO51" s="1121"/>
      <c r="AP51" s="1121"/>
      <c r="AQ51" s="1121"/>
      <c r="AR51" s="1121"/>
      <c r="AS51" s="1121"/>
      <c r="AT51" s="1121"/>
      <c r="AU51" s="1121"/>
      <c r="AV51" s="1121"/>
      <c r="AW51" s="1121"/>
      <c r="AX51" s="1121"/>
      <c r="AY51" s="1121"/>
      <c r="AZ51" s="1121"/>
      <c r="BA51" s="1121"/>
      <c r="BB51" s="1121"/>
      <c r="BC51" s="1121"/>
      <c r="BD51" s="1121"/>
      <c r="BE51" s="1121"/>
      <c r="BF51" s="1121"/>
      <c r="BG51" s="1121"/>
      <c r="BH51" s="1121"/>
      <c r="BI51" s="1121"/>
      <c r="BJ51" s="1121"/>
      <c r="BK51" s="1121"/>
      <c r="BL51" s="1121"/>
      <c r="BM51" s="1121"/>
      <c r="BN51" s="1121"/>
      <c r="BO51" s="1121"/>
      <c r="BP51" s="1121"/>
      <c r="BQ51" s="1121"/>
      <c r="BR51" s="1121"/>
      <c r="BS51" s="1121"/>
      <c r="BT51" s="1121"/>
      <c r="BU51" s="1121"/>
      <c r="BV51" s="1121"/>
      <c r="BW51" s="1121"/>
      <c r="BX51" s="1121"/>
      <c r="BY51" s="1121"/>
      <c r="BZ51" s="1121"/>
      <c r="CA51" s="1121"/>
      <c r="CB51" s="1121"/>
      <c r="CC51" s="1121"/>
      <c r="CD51" s="1134"/>
      <c r="CE51" s="1119"/>
      <c r="CF51" s="1120"/>
    </row>
    <row r="52" spans="1:84" ht="13.5" customHeight="1">
      <c r="A52" s="1122"/>
      <c r="B52" s="1123"/>
      <c r="C52" s="1123"/>
      <c r="D52" s="1123"/>
      <c r="E52" s="1123"/>
      <c r="F52" s="1123"/>
      <c r="G52" s="1123"/>
      <c r="H52" s="1123"/>
      <c r="I52" s="1124"/>
      <c r="J52" s="1121"/>
      <c r="K52" s="1121"/>
      <c r="L52" s="1121"/>
      <c r="M52" s="1121"/>
      <c r="N52" s="1121"/>
      <c r="O52" s="1121"/>
      <c r="P52" s="1121"/>
      <c r="Q52" s="1121"/>
      <c r="R52" s="1121"/>
      <c r="S52" s="1121"/>
      <c r="T52" s="1121"/>
      <c r="U52" s="1121"/>
      <c r="V52" s="1121"/>
      <c r="W52" s="1121"/>
      <c r="X52" s="1121"/>
      <c r="Y52" s="1121"/>
      <c r="Z52" s="1121"/>
      <c r="AA52" s="1121"/>
      <c r="AB52" s="1121"/>
      <c r="AC52" s="1121"/>
      <c r="AD52" s="1121"/>
      <c r="AE52" s="1121"/>
      <c r="AF52" s="1121"/>
      <c r="AG52" s="1121"/>
      <c r="AH52" s="1121"/>
      <c r="AI52" s="1121"/>
      <c r="AJ52" s="1121"/>
      <c r="AK52" s="1121"/>
      <c r="AL52" s="1121"/>
      <c r="AM52" s="1121"/>
      <c r="AN52" s="1121"/>
      <c r="AO52" s="1121"/>
      <c r="AP52" s="1121"/>
      <c r="AQ52" s="1121"/>
      <c r="AR52" s="1121"/>
      <c r="AS52" s="1121"/>
      <c r="AT52" s="1121"/>
      <c r="AU52" s="1121"/>
      <c r="AV52" s="1121"/>
      <c r="AW52" s="1121"/>
      <c r="AX52" s="1121"/>
      <c r="AY52" s="1121"/>
      <c r="AZ52" s="1121"/>
      <c r="BA52" s="1121"/>
      <c r="BB52" s="1121"/>
      <c r="BC52" s="1121"/>
      <c r="BD52" s="1121"/>
      <c r="BE52" s="1121"/>
      <c r="BF52" s="1121"/>
      <c r="BG52" s="1121"/>
      <c r="BH52" s="1121"/>
      <c r="BI52" s="1121"/>
      <c r="BJ52" s="1121"/>
      <c r="BK52" s="1121"/>
      <c r="BL52" s="1121"/>
      <c r="BM52" s="1121"/>
      <c r="BN52" s="1121"/>
      <c r="BO52" s="1121"/>
      <c r="BP52" s="1121"/>
      <c r="BQ52" s="1121"/>
      <c r="BR52" s="1121"/>
      <c r="BS52" s="1121"/>
      <c r="BT52" s="1121"/>
      <c r="BU52" s="1121"/>
      <c r="BV52" s="1121"/>
      <c r="BW52" s="1121"/>
      <c r="BX52" s="1121"/>
      <c r="BY52" s="1121"/>
      <c r="BZ52" s="1121"/>
      <c r="CA52" s="1121"/>
      <c r="CB52" s="1121"/>
      <c r="CC52" s="1121"/>
      <c r="CD52" s="1131"/>
      <c r="CE52" s="1132"/>
      <c r="CF52" s="1133"/>
    </row>
    <row r="53" spans="1:84" ht="13.5" customHeight="1">
      <c r="A53" s="1122"/>
      <c r="B53" s="1123"/>
      <c r="C53" s="1123"/>
      <c r="D53" s="1123"/>
      <c r="E53" s="1123"/>
      <c r="F53" s="1123"/>
      <c r="G53" s="1123"/>
      <c r="H53" s="1123"/>
      <c r="I53" s="1124"/>
      <c r="J53" s="1121"/>
      <c r="K53" s="1121"/>
      <c r="L53" s="1121"/>
      <c r="M53" s="1121"/>
      <c r="N53" s="1121"/>
      <c r="O53" s="1121"/>
      <c r="P53" s="1121"/>
      <c r="Q53" s="1121"/>
      <c r="R53" s="1121"/>
      <c r="S53" s="1121"/>
      <c r="T53" s="1121"/>
      <c r="U53" s="1121"/>
      <c r="V53" s="1121"/>
      <c r="W53" s="1121"/>
      <c r="X53" s="1121"/>
      <c r="Y53" s="1121"/>
      <c r="Z53" s="1121"/>
      <c r="AA53" s="1121"/>
      <c r="AB53" s="1121"/>
      <c r="AC53" s="1121"/>
      <c r="AD53" s="1121"/>
      <c r="AE53" s="1121"/>
      <c r="AF53" s="1121"/>
      <c r="AG53" s="1121"/>
      <c r="AH53" s="1121"/>
      <c r="AI53" s="1121"/>
      <c r="AJ53" s="1121"/>
      <c r="AK53" s="1121"/>
      <c r="AL53" s="1121"/>
      <c r="AM53" s="1121"/>
      <c r="AN53" s="1121"/>
      <c r="AO53" s="1121"/>
      <c r="AP53" s="1121"/>
      <c r="AQ53" s="1121"/>
      <c r="AR53" s="1121"/>
      <c r="AS53" s="1121"/>
      <c r="AT53" s="1121"/>
      <c r="AU53" s="1121"/>
      <c r="AV53" s="1121"/>
      <c r="AW53" s="1121"/>
      <c r="AX53" s="1121"/>
      <c r="AY53" s="1121"/>
      <c r="AZ53" s="1121"/>
      <c r="BA53" s="1121"/>
      <c r="BB53" s="1121"/>
      <c r="BC53" s="1121"/>
      <c r="BD53" s="1121"/>
      <c r="BE53" s="1121"/>
      <c r="BF53" s="1121"/>
      <c r="BG53" s="1121"/>
      <c r="BH53" s="1121"/>
      <c r="BI53" s="1121"/>
      <c r="BJ53" s="1121"/>
      <c r="BK53" s="1121"/>
      <c r="BL53" s="1121"/>
      <c r="BM53" s="1121"/>
      <c r="BN53" s="1121"/>
      <c r="BO53" s="1121"/>
      <c r="BP53" s="1121"/>
      <c r="BQ53" s="1121"/>
      <c r="BR53" s="1121"/>
      <c r="BS53" s="1121"/>
      <c r="BT53" s="1121"/>
      <c r="BU53" s="1121"/>
      <c r="BV53" s="1121"/>
      <c r="BW53" s="1121"/>
      <c r="BX53" s="1121"/>
      <c r="BY53" s="1121"/>
      <c r="BZ53" s="1121"/>
      <c r="CA53" s="1121"/>
      <c r="CB53" s="1121"/>
      <c r="CC53" s="1121"/>
      <c r="CD53" s="1134"/>
      <c r="CE53" s="1119"/>
      <c r="CF53" s="1120"/>
    </row>
    <row r="54" spans="1:84" ht="13.5" customHeight="1">
      <c r="A54" s="1122"/>
      <c r="B54" s="1123"/>
      <c r="C54" s="1123"/>
      <c r="D54" s="1123"/>
      <c r="E54" s="1123"/>
      <c r="F54" s="1123"/>
      <c r="G54" s="1123"/>
      <c r="H54" s="1123"/>
      <c r="I54" s="1124"/>
      <c r="J54" s="1121"/>
      <c r="K54" s="1121"/>
      <c r="L54" s="1121"/>
      <c r="M54" s="1121"/>
      <c r="N54" s="1121"/>
      <c r="O54" s="1121"/>
      <c r="P54" s="1121"/>
      <c r="Q54" s="1121"/>
      <c r="R54" s="1121"/>
      <c r="S54" s="1121"/>
      <c r="T54" s="1121"/>
      <c r="U54" s="1121"/>
      <c r="V54" s="1121"/>
      <c r="W54" s="1121"/>
      <c r="X54" s="1121"/>
      <c r="Y54" s="1121"/>
      <c r="Z54" s="1121"/>
      <c r="AA54" s="1121"/>
      <c r="AB54" s="1121"/>
      <c r="AC54" s="1121"/>
      <c r="AD54" s="1121"/>
      <c r="AE54" s="1121"/>
      <c r="AF54" s="1121"/>
      <c r="AG54" s="1121"/>
      <c r="AH54" s="1121"/>
      <c r="AI54" s="1121"/>
      <c r="AJ54" s="1121"/>
      <c r="AK54" s="1121"/>
      <c r="AL54" s="1121"/>
      <c r="AM54" s="1121"/>
      <c r="AN54" s="1121"/>
      <c r="AO54" s="1121"/>
      <c r="AP54" s="1121"/>
      <c r="AQ54" s="1121"/>
      <c r="AR54" s="1121"/>
      <c r="AS54" s="1121"/>
      <c r="AT54" s="1121"/>
      <c r="AU54" s="1121"/>
      <c r="AV54" s="1121"/>
      <c r="AW54" s="1121"/>
      <c r="AX54" s="1121"/>
      <c r="AY54" s="1121"/>
      <c r="AZ54" s="1121"/>
      <c r="BA54" s="1121"/>
      <c r="BB54" s="1121"/>
      <c r="BC54" s="1121"/>
      <c r="BD54" s="1121"/>
      <c r="BE54" s="1121"/>
      <c r="BF54" s="1121"/>
      <c r="BG54" s="1121"/>
      <c r="BH54" s="1121"/>
      <c r="BI54" s="1121"/>
      <c r="BJ54" s="1121"/>
      <c r="BK54" s="1121"/>
      <c r="BL54" s="1121"/>
      <c r="BM54" s="1121"/>
      <c r="BN54" s="1121"/>
      <c r="BO54" s="1121"/>
      <c r="BP54" s="1121"/>
      <c r="BQ54" s="1121"/>
      <c r="BR54" s="1121"/>
      <c r="BS54" s="1121"/>
      <c r="BT54" s="1121"/>
      <c r="BU54" s="1121"/>
      <c r="BV54" s="1121"/>
      <c r="BW54" s="1121"/>
      <c r="BX54" s="1121"/>
      <c r="BY54" s="1121"/>
      <c r="BZ54" s="1121"/>
      <c r="CA54" s="1121"/>
      <c r="CB54" s="1121"/>
      <c r="CC54" s="1121"/>
      <c r="CD54" s="1131"/>
      <c r="CE54" s="1132"/>
      <c r="CF54" s="1133"/>
    </row>
    <row r="55" spans="1:84" ht="13.5" customHeight="1">
      <c r="A55" s="1122"/>
      <c r="B55" s="1123"/>
      <c r="C55" s="1123"/>
      <c r="D55" s="1123"/>
      <c r="E55" s="1123"/>
      <c r="F55" s="1123"/>
      <c r="G55" s="1123"/>
      <c r="H55" s="1123"/>
      <c r="I55" s="1124"/>
      <c r="J55" s="1121"/>
      <c r="K55" s="1121"/>
      <c r="L55" s="1121"/>
      <c r="M55" s="1121"/>
      <c r="N55" s="1121"/>
      <c r="O55" s="1121"/>
      <c r="P55" s="1121"/>
      <c r="Q55" s="1121"/>
      <c r="R55" s="1121"/>
      <c r="S55" s="1121"/>
      <c r="T55" s="1121"/>
      <c r="U55" s="1121"/>
      <c r="V55" s="1121"/>
      <c r="W55" s="1121"/>
      <c r="X55" s="1121"/>
      <c r="Y55" s="1121"/>
      <c r="Z55" s="1121"/>
      <c r="AA55" s="1121"/>
      <c r="AB55" s="1121"/>
      <c r="AC55" s="1121"/>
      <c r="AD55" s="1121"/>
      <c r="AE55" s="1121"/>
      <c r="AF55" s="1121"/>
      <c r="AG55" s="1121"/>
      <c r="AH55" s="1121"/>
      <c r="AI55" s="1121"/>
      <c r="AJ55" s="1121"/>
      <c r="AK55" s="1121"/>
      <c r="AL55" s="1121"/>
      <c r="AM55" s="1121"/>
      <c r="AN55" s="1121"/>
      <c r="AO55" s="1121"/>
      <c r="AP55" s="1121"/>
      <c r="AQ55" s="1121"/>
      <c r="AR55" s="1121"/>
      <c r="AS55" s="1121"/>
      <c r="AT55" s="1121"/>
      <c r="AU55" s="1121"/>
      <c r="AV55" s="1121"/>
      <c r="AW55" s="1121"/>
      <c r="AX55" s="1121"/>
      <c r="AY55" s="1121"/>
      <c r="AZ55" s="1121"/>
      <c r="BA55" s="1121"/>
      <c r="BB55" s="1121"/>
      <c r="BC55" s="1121"/>
      <c r="BD55" s="1121"/>
      <c r="BE55" s="1121"/>
      <c r="BF55" s="1121"/>
      <c r="BG55" s="1121"/>
      <c r="BH55" s="1121"/>
      <c r="BI55" s="1121"/>
      <c r="BJ55" s="1121"/>
      <c r="BK55" s="1121"/>
      <c r="BL55" s="1121"/>
      <c r="BM55" s="1121"/>
      <c r="BN55" s="1121"/>
      <c r="BO55" s="1121"/>
      <c r="BP55" s="1121"/>
      <c r="BQ55" s="1121"/>
      <c r="BR55" s="1121"/>
      <c r="BS55" s="1121"/>
      <c r="BT55" s="1121"/>
      <c r="BU55" s="1121"/>
      <c r="BV55" s="1121"/>
      <c r="BW55" s="1121"/>
      <c r="BX55" s="1121"/>
      <c r="BY55" s="1121"/>
      <c r="BZ55" s="1121"/>
      <c r="CA55" s="1121"/>
      <c r="CB55" s="1121"/>
      <c r="CC55" s="1121"/>
      <c r="CD55" s="1134"/>
      <c r="CE55" s="1119"/>
      <c r="CF55" s="1120"/>
    </row>
    <row r="56" spans="1:84" ht="13.5" customHeight="1">
      <c r="A56" s="1122"/>
      <c r="B56" s="1123"/>
      <c r="C56" s="1123"/>
      <c r="D56" s="1123"/>
      <c r="E56" s="1123"/>
      <c r="F56" s="1123"/>
      <c r="G56" s="1123"/>
      <c r="H56" s="1123"/>
      <c r="I56" s="1124"/>
      <c r="J56" s="1121"/>
      <c r="K56" s="1121"/>
      <c r="L56" s="1121"/>
      <c r="M56" s="1121"/>
      <c r="N56" s="1121"/>
      <c r="O56" s="1121"/>
      <c r="P56" s="1121"/>
      <c r="Q56" s="1121"/>
      <c r="R56" s="1121"/>
      <c r="S56" s="1121"/>
      <c r="T56" s="1121"/>
      <c r="U56" s="1121"/>
      <c r="V56" s="1121"/>
      <c r="W56" s="1121"/>
      <c r="X56" s="1121"/>
      <c r="Y56" s="1121"/>
      <c r="Z56" s="1121"/>
      <c r="AA56" s="1121"/>
      <c r="AB56" s="1121"/>
      <c r="AC56" s="1121"/>
      <c r="AD56" s="1121"/>
      <c r="AE56" s="1121"/>
      <c r="AF56" s="1121"/>
      <c r="AG56" s="1121"/>
      <c r="AH56" s="1121"/>
      <c r="AI56" s="1121"/>
      <c r="AJ56" s="1121"/>
      <c r="AK56" s="1121"/>
      <c r="AL56" s="1121"/>
      <c r="AM56" s="1121"/>
      <c r="AN56" s="1121"/>
      <c r="AO56" s="1121"/>
      <c r="AP56" s="1121"/>
      <c r="AQ56" s="1121"/>
      <c r="AR56" s="1121"/>
      <c r="AS56" s="1121"/>
      <c r="AT56" s="1121"/>
      <c r="AU56" s="1121"/>
      <c r="AV56" s="1121"/>
      <c r="AW56" s="1121"/>
      <c r="AX56" s="1121"/>
      <c r="AY56" s="1121"/>
      <c r="AZ56" s="1121"/>
      <c r="BA56" s="1121"/>
      <c r="BB56" s="1121"/>
      <c r="BC56" s="1121"/>
      <c r="BD56" s="1121"/>
      <c r="BE56" s="1121"/>
      <c r="BF56" s="1121"/>
      <c r="BG56" s="1121"/>
      <c r="BH56" s="1121"/>
      <c r="BI56" s="1121"/>
      <c r="BJ56" s="1121"/>
      <c r="BK56" s="1121"/>
      <c r="BL56" s="1121"/>
      <c r="BM56" s="1121"/>
      <c r="BN56" s="1121"/>
      <c r="BO56" s="1121"/>
      <c r="BP56" s="1121"/>
      <c r="BQ56" s="1121"/>
      <c r="BR56" s="1121"/>
      <c r="BS56" s="1121"/>
      <c r="BT56" s="1121"/>
      <c r="BU56" s="1121"/>
      <c r="BV56" s="1121"/>
      <c r="BW56" s="1121"/>
      <c r="BX56" s="1121"/>
      <c r="BY56" s="1121"/>
      <c r="BZ56" s="1121"/>
      <c r="CA56" s="1121"/>
      <c r="CB56" s="1121"/>
      <c r="CC56" s="1121"/>
      <c r="CD56" s="1131"/>
      <c r="CE56" s="1132"/>
      <c r="CF56" s="1133"/>
    </row>
    <row r="57" spans="1:84" ht="13.5" customHeight="1">
      <c r="A57" s="1122"/>
      <c r="B57" s="1123"/>
      <c r="C57" s="1123"/>
      <c r="D57" s="1123"/>
      <c r="E57" s="1123"/>
      <c r="F57" s="1123"/>
      <c r="G57" s="1123"/>
      <c r="H57" s="1123"/>
      <c r="I57" s="1124"/>
      <c r="J57" s="1121"/>
      <c r="K57" s="1121"/>
      <c r="L57" s="1121"/>
      <c r="M57" s="1121"/>
      <c r="N57" s="1121"/>
      <c r="O57" s="1121"/>
      <c r="P57" s="1121"/>
      <c r="Q57" s="1121"/>
      <c r="R57" s="1121"/>
      <c r="S57" s="1121"/>
      <c r="T57" s="1121"/>
      <c r="U57" s="1121"/>
      <c r="V57" s="1121"/>
      <c r="W57" s="1121"/>
      <c r="X57" s="1121"/>
      <c r="Y57" s="1121"/>
      <c r="Z57" s="1121"/>
      <c r="AA57" s="1121"/>
      <c r="AB57" s="1121"/>
      <c r="AC57" s="1121"/>
      <c r="AD57" s="1121"/>
      <c r="AE57" s="1121"/>
      <c r="AF57" s="1121"/>
      <c r="AG57" s="1121"/>
      <c r="AH57" s="1121"/>
      <c r="AI57" s="1121"/>
      <c r="AJ57" s="1121"/>
      <c r="AK57" s="1121"/>
      <c r="AL57" s="1121"/>
      <c r="AM57" s="1121"/>
      <c r="AN57" s="1121"/>
      <c r="AO57" s="1121"/>
      <c r="AP57" s="1121"/>
      <c r="AQ57" s="1121"/>
      <c r="AR57" s="1121"/>
      <c r="AS57" s="1121"/>
      <c r="AT57" s="1121"/>
      <c r="AU57" s="1121"/>
      <c r="AV57" s="1121"/>
      <c r="AW57" s="1121"/>
      <c r="AX57" s="1121"/>
      <c r="AY57" s="1121"/>
      <c r="AZ57" s="1121"/>
      <c r="BA57" s="1121"/>
      <c r="BB57" s="1121"/>
      <c r="BC57" s="1121"/>
      <c r="BD57" s="1121"/>
      <c r="BE57" s="1121"/>
      <c r="BF57" s="1121"/>
      <c r="BG57" s="1121"/>
      <c r="BH57" s="1121"/>
      <c r="BI57" s="1121"/>
      <c r="BJ57" s="1121"/>
      <c r="BK57" s="1121"/>
      <c r="BL57" s="1121"/>
      <c r="BM57" s="1121"/>
      <c r="BN57" s="1121"/>
      <c r="BO57" s="1121"/>
      <c r="BP57" s="1121"/>
      <c r="BQ57" s="1121"/>
      <c r="BR57" s="1121"/>
      <c r="BS57" s="1121"/>
      <c r="BT57" s="1121"/>
      <c r="BU57" s="1121"/>
      <c r="BV57" s="1121"/>
      <c r="BW57" s="1121"/>
      <c r="BX57" s="1121"/>
      <c r="BY57" s="1121"/>
      <c r="BZ57" s="1121"/>
      <c r="CA57" s="1121"/>
      <c r="CB57" s="1121"/>
      <c r="CC57" s="1121"/>
      <c r="CD57" s="1134"/>
      <c r="CE57" s="1119"/>
      <c r="CF57" s="1120"/>
    </row>
    <row r="58" spans="1:84" ht="13.5" customHeight="1">
      <c r="A58" s="1122"/>
      <c r="B58" s="1123"/>
      <c r="C58" s="1123"/>
      <c r="D58" s="1123"/>
      <c r="E58" s="1123"/>
      <c r="F58" s="1123"/>
      <c r="G58" s="1123"/>
      <c r="H58" s="1123"/>
      <c r="I58" s="1124"/>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1121"/>
      <c r="BS58" s="1121"/>
      <c r="BT58" s="1121"/>
      <c r="BU58" s="1121"/>
      <c r="BV58" s="1121"/>
      <c r="BW58" s="1121"/>
      <c r="BX58" s="1121"/>
      <c r="BY58" s="1121"/>
      <c r="BZ58" s="1121"/>
      <c r="CA58" s="1121"/>
      <c r="CB58" s="1121"/>
      <c r="CC58" s="1121"/>
      <c r="CD58" s="1131"/>
      <c r="CE58" s="1132"/>
      <c r="CF58" s="1133"/>
    </row>
    <row r="59" spans="1:84" ht="13.5" customHeight="1">
      <c r="A59" s="1122"/>
      <c r="B59" s="1123"/>
      <c r="C59" s="1123"/>
      <c r="D59" s="1123"/>
      <c r="E59" s="1123"/>
      <c r="F59" s="1123"/>
      <c r="G59" s="1123"/>
      <c r="H59" s="1123"/>
      <c r="I59" s="1124"/>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1"/>
      <c r="AF59" s="1121"/>
      <c r="AG59" s="1121"/>
      <c r="AH59" s="1121"/>
      <c r="AI59" s="1121"/>
      <c r="AJ59" s="1121"/>
      <c r="AK59" s="1121"/>
      <c r="AL59" s="1121"/>
      <c r="AM59" s="1121"/>
      <c r="AN59" s="1121"/>
      <c r="AO59" s="1121"/>
      <c r="AP59" s="1121"/>
      <c r="AQ59" s="1121"/>
      <c r="AR59" s="1121"/>
      <c r="AS59" s="1121"/>
      <c r="AT59" s="1121"/>
      <c r="AU59" s="1121"/>
      <c r="AV59" s="1121"/>
      <c r="AW59" s="1121"/>
      <c r="AX59" s="1121"/>
      <c r="AY59" s="1121"/>
      <c r="AZ59" s="1121"/>
      <c r="BA59" s="1121"/>
      <c r="BB59" s="1121"/>
      <c r="BC59" s="1121"/>
      <c r="BD59" s="1121"/>
      <c r="BE59" s="1121"/>
      <c r="BF59" s="1121"/>
      <c r="BG59" s="1121"/>
      <c r="BH59" s="1121"/>
      <c r="BI59" s="1121"/>
      <c r="BJ59" s="1121"/>
      <c r="BK59" s="1121"/>
      <c r="BL59" s="1121"/>
      <c r="BM59" s="1121"/>
      <c r="BN59" s="1121"/>
      <c r="BO59" s="1121"/>
      <c r="BP59" s="1121"/>
      <c r="BQ59" s="1121"/>
      <c r="BR59" s="1121"/>
      <c r="BS59" s="1121"/>
      <c r="BT59" s="1121"/>
      <c r="BU59" s="1121"/>
      <c r="BV59" s="1121"/>
      <c r="BW59" s="1121"/>
      <c r="BX59" s="1121"/>
      <c r="BY59" s="1121"/>
      <c r="BZ59" s="1121"/>
      <c r="CA59" s="1121"/>
      <c r="CB59" s="1121"/>
      <c r="CC59" s="1121"/>
      <c r="CD59" s="1134"/>
      <c r="CE59" s="1119"/>
      <c r="CF59" s="1120"/>
    </row>
    <row r="60" spans="1:84" ht="13.5" customHeight="1">
      <c r="A60" s="1122"/>
      <c r="B60" s="1123"/>
      <c r="C60" s="1123"/>
      <c r="D60" s="1123"/>
      <c r="E60" s="1123"/>
      <c r="F60" s="1123"/>
      <c r="G60" s="1123"/>
      <c r="H60" s="1123"/>
      <c r="I60" s="1124"/>
      <c r="J60" s="1121"/>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121"/>
      <c r="AH60" s="1121"/>
      <c r="AI60" s="1121"/>
      <c r="AJ60" s="1121"/>
      <c r="AK60" s="1121"/>
      <c r="AL60" s="1121"/>
      <c r="AM60" s="1121"/>
      <c r="AN60" s="1121"/>
      <c r="AO60" s="1121"/>
      <c r="AP60" s="1121"/>
      <c r="AQ60" s="1121"/>
      <c r="AR60" s="1121"/>
      <c r="AS60" s="1121"/>
      <c r="AT60" s="1121"/>
      <c r="AU60" s="1121"/>
      <c r="AV60" s="1121"/>
      <c r="AW60" s="1121"/>
      <c r="AX60" s="1121"/>
      <c r="AY60" s="1121"/>
      <c r="AZ60" s="1121"/>
      <c r="BA60" s="1121"/>
      <c r="BB60" s="1121"/>
      <c r="BC60" s="1121"/>
      <c r="BD60" s="1121"/>
      <c r="BE60" s="1121"/>
      <c r="BF60" s="1121"/>
      <c r="BG60" s="1121"/>
      <c r="BH60" s="1121"/>
      <c r="BI60" s="1121"/>
      <c r="BJ60" s="1121"/>
      <c r="BK60" s="1121"/>
      <c r="BL60" s="1121"/>
      <c r="BM60" s="1121"/>
      <c r="BN60" s="1121"/>
      <c r="BO60" s="1121"/>
      <c r="BP60" s="1121"/>
      <c r="BQ60" s="1121"/>
      <c r="BR60" s="1121"/>
      <c r="BS60" s="1121"/>
      <c r="BT60" s="1121"/>
      <c r="BU60" s="1121"/>
      <c r="BV60" s="1121"/>
      <c r="BW60" s="1121"/>
      <c r="BX60" s="1121"/>
      <c r="BY60" s="1121"/>
      <c r="BZ60" s="1121"/>
      <c r="CA60" s="1121"/>
      <c r="CB60" s="1121"/>
      <c r="CC60" s="1121"/>
      <c r="CD60" s="1131"/>
      <c r="CE60" s="1132"/>
      <c r="CF60" s="1133"/>
    </row>
    <row r="61" spans="1:84" ht="13.5" customHeight="1">
      <c r="A61" s="1122"/>
      <c r="B61" s="1123"/>
      <c r="C61" s="1123"/>
      <c r="D61" s="1123"/>
      <c r="E61" s="1123"/>
      <c r="F61" s="1123"/>
      <c r="G61" s="1123"/>
      <c r="H61" s="1123"/>
      <c r="I61" s="1124"/>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121"/>
      <c r="AK61" s="1121"/>
      <c r="AL61" s="1121"/>
      <c r="AM61" s="1121"/>
      <c r="AN61" s="1121"/>
      <c r="AO61" s="1121"/>
      <c r="AP61" s="1121"/>
      <c r="AQ61" s="1121"/>
      <c r="AR61" s="1121"/>
      <c r="AS61" s="1121"/>
      <c r="AT61" s="1121"/>
      <c r="AU61" s="1121"/>
      <c r="AV61" s="1121"/>
      <c r="AW61" s="1121"/>
      <c r="AX61" s="1121"/>
      <c r="AY61" s="1121"/>
      <c r="AZ61" s="1121"/>
      <c r="BA61" s="1121"/>
      <c r="BB61" s="1121"/>
      <c r="BC61" s="1121"/>
      <c r="BD61" s="1121"/>
      <c r="BE61" s="1121"/>
      <c r="BF61" s="1121"/>
      <c r="BG61" s="1121"/>
      <c r="BH61" s="1121"/>
      <c r="BI61" s="1121"/>
      <c r="BJ61" s="1121"/>
      <c r="BK61" s="1121"/>
      <c r="BL61" s="1121"/>
      <c r="BM61" s="1121"/>
      <c r="BN61" s="1121"/>
      <c r="BO61" s="1121"/>
      <c r="BP61" s="1121"/>
      <c r="BQ61" s="1121"/>
      <c r="BR61" s="1121"/>
      <c r="BS61" s="1121"/>
      <c r="BT61" s="1121"/>
      <c r="BU61" s="1121"/>
      <c r="BV61" s="1121"/>
      <c r="BW61" s="1121"/>
      <c r="BX61" s="1121"/>
      <c r="BY61" s="1121"/>
      <c r="BZ61" s="1121"/>
      <c r="CA61" s="1121"/>
      <c r="CB61" s="1121"/>
      <c r="CC61" s="1121"/>
      <c r="CD61" s="1134"/>
      <c r="CE61" s="1119"/>
      <c r="CF61" s="1120"/>
    </row>
    <row r="62" spans="1:84" ht="13.5" customHeight="1">
      <c r="A62" s="1122"/>
      <c r="B62" s="1123"/>
      <c r="C62" s="1123"/>
      <c r="D62" s="1123"/>
      <c r="E62" s="1123"/>
      <c r="F62" s="1123"/>
      <c r="G62" s="1123"/>
      <c r="H62" s="1123"/>
      <c r="I62" s="1124"/>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121"/>
      <c r="AH62" s="1121"/>
      <c r="AI62" s="1121"/>
      <c r="AJ62" s="1121"/>
      <c r="AK62" s="1121"/>
      <c r="AL62" s="1121"/>
      <c r="AM62" s="1121"/>
      <c r="AN62" s="1121"/>
      <c r="AO62" s="1121"/>
      <c r="AP62" s="1121"/>
      <c r="AQ62" s="1121"/>
      <c r="AR62" s="1121"/>
      <c r="AS62" s="1121"/>
      <c r="AT62" s="1121"/>
      <c r="AU62" s="1121"/>
      <c r="AV62" s="1121"/>
      <c r="AW62" s="1121"/>
      <c r="AX62" s="1121"/>
      <c r="AY62" s="1121"/>
      <c r="AZ62" s="1121"/>
      <c r="BA62" s="1121"/>
      <c r="BB62" s="1121"/>
      <c r="BC62" s="1121"/>
      <c r="BD62" s="1121"/>
      <c r="BE62" s="1121"/>
      <c r="BF62" s="1121"/>
      <c r="BG62" s="1121"/>
      <c r="BH62" s="1121"/>
      <c r="BI62" s="1121"/>
      <c r="BJ62" s="1121"/>
      <c r="BK62" s="1121"/>
      <c r="BL62" s="1121"/>
      <c r="BM62" s="1121"/>
      <c r="BN62" s="1121"/>
      <c r="BO62" s="1121"/>
      <c r="BP62" s="1121"/>
      <c r="BQ62" s="1121"/>
      <c r="BR62" s="1121"/>
      <c r="BS62" s="1121"/>
      <c r="BT62" s="1121"/>
      <c r="BU62" s="1121"/>
      <c r="BV62" s="1121"/>
      <c r="BW62" s="1121"/>
      <c r="BX62" s="1121"/>
      <c r="BY62" s="1121"/>
      <c r="BZ62" s="1121"/>
      <c r="CA62" s="1121"/>
      <c r="CB62" s="1121"/>
      <c r="CC62" s="1121"/>
      <c r="CD62" s="1131"/>
      <c r="CE62" s="1132"/>
      <c r="CF62" s="1133"/>
    </row>
    <row r="63" spans="1:84" ht="13.5" customHeight="1">
      <c r="A63" s="1122"/>
      <c r="B63" s="1123"/>
      <c r="C63" s="1123"/>
      <c r="D63" s="1123"/>
      <c r="E63" s="1123"/>
      <c r="F63" s="1123"/>
      <c r="G63" s="1123"/>
      <c r="H63" s="1123"/>
      <c r="I63" s="1124"/>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1121"/>
      <c r="AI63" s="1121"/>
      <c r="AJ63" s="1121"/>
      <c r="AK63" s="1121"/>
      <c r="AL63" s="1121"/>
      <c r="AM63" s="1121"/>
      <c r="AN63" s="1121"/>
      <c r="AO63" s="1121"/>
      <c r="AP63" s="1121"/>
      <c r="AQ63" s="1121"/>
      <c r="AR63" s="1121"/>
      <c r="AS63" s="1121"/>
      <c r="AT63" s="1121"/>
      <c r="AU63" s="1121"/>
      <c r="AV63" s="1121"/>
      <c r="AW63" s="1121"/>
      <c r="AX63" s="1121"/>
      <c r="AY63" s="1121"/>
      <c r="AZ63" s="1121"/>
      <c r="BA63" s="1121"/>
      <c r="BB63" s="1121"/>
      <c r="BC63" s="1121"/>
      <c r="BD63" s="1121"/>
      <c r="BE63" s="1121"/>
      <c r="BF63" s="1121"/>
      <c r="BG63" s="1121"/>
      <c r="BH63" s="1121"/>
      <c r="BI63" s="1121"/>
      <c r="BJ63" s="1121"/>
      <c r="BK63" s="1121"/>
      <c r="BL63" s="1121"/>
      <c r="BM63" s="1121"/>
      <c r="BN63" s="1121"/>
      <c r="BO63" s="1121"/>
      <c r="BP63" s="1121"/>
      <c r="BQ63" s="1121"/>
      <c r="BR63" s="1121"/>
      <c r="BS63" s="1121"/>
      <c r="BT63" s="1121"/>
      <c r="BU63" s="1121"/>
      <c r="BV63" s="1121"/>
      <c r="BW63" s="1121"/>
      <c r="BX63" s="1121"/>
      <c r="BY63" s="1121"/>
      <c r="BZ63" s="1121"/>
      <c r="CA63" s="1121"/>
      <c r="CB63" s="1121"/>
      <c r="CC63" s="1121"/>
      <c r="CD63" s="1134"/>
      <c r="CE63" s="1119"/>
      <c r="CF63" s="1120"/>
    </row>
    <row r="64" spans="1:84" ht="13.5" customHeight="1">
      <c r="A64" s="1122"/>
      <c r="B64" s="1123"/>
      <c r="C64" s="1123"/>
      <c r="D64" s="1123"/>
      <c r="E64" s="1123"/>
      <c r="F64" s="1123"/>
      <c r="G64" s="1123"/>
      <c r="H64" s="1123"/>
      <c r="I64" s="1124"/>
      <c r="J64" s="1121"/>
      <c r="K64" s="1121"/>
      <c r="L64" s="1121"/>
      <c r="M64" s="1121"/>
      <c r="N64" s="1121"/>
      <c r="O64" s="1121"/>
      <c r="P64" s="1121"/>
      <c r="Q64" s="1121"/>
      <c r="R64" s="1121"/>
      <c r="S64" s="1121"/>
      <c r="T64" s="1121"/>
      <c r="U64" s="1121"/>
      <c r="V64" s="1121"/>
      <c r="W64" s="1121"/>
      <c r="X64" s="1121"/>
      <c r="Y64" s="1121"/>
      <c r="Z64" s="1121"/>
      <c r="AA64" s="1121"/>
      <c r="AB64" s="1121"/>
      <c r="AC64" s="1121"/>
      <c r="AD64" s="1121"/>
      <c r="AE64" s="1121"/>
      <c r="AF64" s="1121"/>
      <c r="AG64" s="1121"/>
      <c r="AH64" s="1121"/>
      <c r="AI64" s="1121"/>
      <c r="AJ64" s="1121"/>
      <c r="AK64" s="1121"/>
      <c r="AL64" s="1121"/>
      <c r="AM64" s="1121"/>
      <c r="AN64" s="1121"/>
      <c r="AO64" s="1121"/>
      <c r="AP64" s="1121"/>
      <c r="AQ64" s="1121"/>
      <c r="AR64" s="1121"/>
      <c r="AS64" s="1121"/>
      <c r="AT64" s="1121"/>
      <c r="AU64" s="1121"/>
      <c r="AV64" s="1121"/>
      <c r="AW64" s="1121"/>
      <c r="AX64" s="1121"/>
      <c r="AY64" s="1121"/>
      <c r="AZ64" s="1121"/>
      <c r="BA64" s="1121"/>
      <c r="BB64" s="1121"/>
      <c r="BC64" s="1121"/>
      <c r="BD64" s="1121"/>
      <c r="BE64" s="1121"/>
      <c r="BF64" s="1121"/>
      <c r="BG64" s="1121"/>
      <c r="BH64" s="1121"/>
      <c r="BI64" s="1121"/>
      <c r="BJ64" s="1121"/>
      <c r="BK64" s="1121"/>
      <c r="BL64" s="1121"/>
      <c r="BM64" s="1121"/>
      <c r="BN64" s="1121"/>
      <c r="BO64" s="1121"/>
      <c r="BP64" s="1121"/>
      <c r="BQ64" s="1121"/>
      <c r="BR64" s="1121"/>
      <c r="BS64" s="1121"/>
      <c r="BT64" s="1121"/>
      <c r="BU64" s="1121"/>
      <c r="BV64" s="1121"/>
      <c r="BW64" s="1121"/>
      <c r="BX64" s="1121"/>
      <c r="BY64" s="1121"/>
      <c r="BZ64" s="1121"/>
      <c r="CA64" s="1121"/>
      <c r="CB64" s="1121"/>
      <c r="CC64" s="1121"/>
      <c r="CD64" s="1131"/>
      <c r="CE64" s="1132"/>
      <c r="CF64" s="1133"/>
    </row>
    <row r="65" spans="1:84" ht="13.5" customHeight="1">
      <c r="A65" s="1122"/>
      <c r="B65" s="1123"/>
      <c r="C65" s="1123"/>
      <c r="D65" s="1123"/>
      <c r="E65" s="1123"/>
      <c r="F65" s="1123"/>
      <c r="G65" s="1123"/>
      <c r="H65" s="1123"/>
      <c r="I65" s="1124"/>
      <c r="J65" s="1121"/>
      <c r="K65" s="1121"/>
      <c r="L65" s="1121"/>
      <c r="M65" s="1121"/>
      <c r="N65" s="1121"/>
      <c r="O65" s="1121"/>
      <c r="P65" s="1121"/>
      <c r="Q65" s="1121"/>
      <c r="R65" s="1121"/>
      <c r="S65" s="1121"/>
      <c r="T65" s="1121"/>
      <c r="U65" s="1121"/>
      <c r="V65" s="1121"/>
      <c r="W65" s="1121"/>
      <c r="X65" s="1121"/>
      <c r="Y65" s="1121"/>
      <c r="Z65" s="1121"/>
      <c r="AA65" s="1121"/>
      <c r="AB65" s="1121"/>
      <c r="AC65" s="1121"/>
      <c r="AD65" s="1121"/>
      <c r="AE65" s="1121"/>
      <c r="AF65" s="1121"/>
      <c r="AG65" s="1121"/>
      <c r="AH65" s="1121"/>
      <c r="AI65" s="1121"/>
      <c r="AJ65" s="1121"/>
      <c r="AK65" s="1121"/>
      <c r="AL65" s="1121"/>
      <c r="AM65" s="1121"/>
      <c r="AN65" s="1121"/>
      <c r="AO65" s="1121"/>
      <c r="AP65" s="1121"/>
      <c r="AQ65" s="1121"/>
      <c r="AR65" s="1121"/>
      <c r="AS65" s="1121"/>
      <c r="AT65" s="1121"/>
      <c r="AU65" s="1121"/>
      <c r="AV65" s="1121"/>
      <c r="AW65" s="1121"/>
      <c r="AX65" s="1121"/>
      <c r="AY65" s="1121"/>
      <c r="AZ65" s="1121"/>
      <c r="BA65" s="1121"/>
      <c r="BB65" s="1121"/>
      <c r="BC65" s="1121"/>
      <c r="BD65" s="1121"/>
      <c r="BE65" s="1121"/>
      <c r="BF65" s="1121"/>
      <c r="BG65" s="1121"/>
      <c r="BH65" s="1121"/>
      <c r="BI65" s="1121"/>
      <c r="BJ65" s="1121"/>
      <c r="BK65" s="1121"/>
      <c r="BL65" s="1121"/>
      <c r="BM65" s="1121"/>
      <c r="BN65" s="1121"/>
      <c r="BO65" s="1121"/>
      <c r="BP65" s="1121"/>
      <c r="BQ65" s="1121"/>
      <c r="BR65" s="1121"/>
      <c r="BS65" s="1121"/>
      <c r="BT65" s="1121"/>
      <c r="BU65" s="1121"/>
      <c r="BV65" s="1121"/>
      <c r="BW65" s="1121"/>
      <c r="BX65" s="1121"/>
      <c r="BY65" s="1121"/>
      <c r="BZ65" s="1121"/>
      <c r="CA65" s="1121"/>
      <c r="CB65" s="1121"/>
      <c r="CC65" s="1121"/>
      <c r="CD65" s="1134"/>
      <c r="CE65" s="1119"/>
      <c r="CF65" s="1120"/>
    </row>
    <row r="66" spans="1:84" ht="13.5" customHeight="1">
      <c r="A66" s="1122"/>
      <c r="B66" s="1123"/>
      <c r="C66" s="1123"/>
      <c r="D66" s="1123"/>
      <c r="E66" s="1123"/>
      <c r="F66" s="1123"/>
      <c r="G66" s="1123"/>
      <c r="H66" s="1123"/>
      <c r="I66" s="1124"/>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AV66" s="1121"/>
      <c r="AW66" s="1121"/>
      <c r="AX66" s="1121"/>
      <c r="AY66" s="1121"/>
      <c r="AZ66" s="1121"/>
      <c r="BA66" s="1121"/>
      <c r="BB66" s="1121"/>
      <c r="BC66" s="1121"/>
      <c r="BD66" s="1121"/>
      <c r="BE66" s="1121"/>
      <c r="BF66" s="1121"/>
      <c r="BG66" s="1121"/>
      <c r="BH66" s="1121"/>
      <c r="BI66" s="1121"/>
      <c r="BJ66" s="1121"/>
      <c r="BK66" s="1121"/>
      <c r="BL66" s="1121"/>
      <c r="BM66" s="1121"/>
      <c r="BN66" s="1121"/>
      <c r="BO66" s="1121"/>
      <c r="BP66" s="1121"/>
      <c r="BQ66" s="1121"/>
      <c r="BR66" s="1121"/>
      <c r="BS66" s="1121"/>
      <c r="BT66" s="1121"/>
      <c r="BU66" s="1121"/>
      <c r="BV66" s="1121"/>
      <c r="BW66" s="1121"/>
      <c r="BX66" s="1121"/>
      <c r="BY66" s="1121"/>
      <c r="BZ66" s="1121"/>
      <c r="CA66" s="1121"/>
      <c r="CB66" s="1121"/>
      <c r="CC66" s="1121"/>
      <c r="CD66" s="1131"/>
      <c r="CE66" s="1132"/>
      <c r="CF66" s="1133"/>
    </row>
    <row r="67" spans="1:84" ht="13.5" customHeight="1">
      <c r="A67" s="1122"/>
      <c r="B67" s="1123"/>
      <c r="C67" s="1123"/>
      <c r="D67" s="1123"/>
      <c r="E67" s="1123"/>
      <c r="F67" s="1123"/>
      <c r="G67" s="1123"/>
      <c r="H67" s="1123"/>
      <c r="I67" s="1124"/>
      <c r="J67" s="1121"/>
      <c r="K67" s="1121"/>
      <c r="L67" s="1121"/>
      <c r="M67" s="1121"/>
      <c r="N67" s="1121"/>
      <c r="O67" s="1121"/>
      <c r="P67" s="1121"/>
      <c r="Q67" s="1121"/>
      <c r="R67" s="1121"/>
      <c r="S67" s="1121"/>
      <c r="T67" s="1121"/>
      <c r="U67" s="1121"/>
      <c r="V67" s="1121"/>
      <c r="W67" s="1121"/>
      <c r="X67" s="1121"/>
      <c r="Y67" s="1121"/>
      <c r="Z67" s="1121"/>
      <c r="AA67" s="1121"/>
      <c r="AB67" s="1121"/>
      <c r="AC67" s="1121"/>
      <c r="AD67" s="1121"/>
      <c r="AE67" s="1121"/>
      <c r="AF67" s="1121"/>
      <c r="AG67" s="1121"/>
      <c r="AH67" s="1121"/>
      <c r="AI67" s="1121"/>
      <c r="AJ67" s="1121"/>
      <c r="AK67" s="1121"/>
      <c r="AL67" s="1121"/>
      <c r="AM67" s="1121"/>
      <c r="AN67" s="1121"/>
      <c r="AO67" s="1121"/>
      <c r="AP67" s="1121"/>
      <c r="AQ67" s="1121"/>
      <c r="AR67" s="1121"/>
      <c r="AS67" s="1121"/>
      <c r="AT67" s="1121"/>
      <c r="AU67" s="1121"/>
      <c r="AV67" s="1121"/>
      <c r="AW67" s="1121"/>
      <c r="AX67" s="1121"/>
      <c r="AY67" s="1121"/>
      <c r="AZ67" s="1121"/>
      <c r="BA67" s="1121"/>
      <c r="BB67" s="1121"/>
      <c r="BC67" s="1121"/>
      <c r="BD67" s="1121"/>
      <c r="BE67" s="1121"/>
      <c r="BF67" s="1121"/>
      <c r="BG67" s="1121"/>
      <c r="BH67" s="1121"/>
      <c r="BI67" s="1121"/>
      <c r="BJ67" s="1121"/>
      <c r="BK67" s="1121"/>
      <c r="BL67" s="1121"/>
      <c r="BM67" s="1121"/>
      <c r="BN67" s="1121"/>
      <c r="BO67" s="1121"/>
      <c r="BP67" s="1121"/>
      <c r="BQ67" s="1121"/>
      <c r="BR67" s="1121"/>
      <c r="BS67" s="1121"/>
      <c r="BT67" s="1121"/>
      <c r="BU67" s="1121"/>
      <c r="BV67" s="1121"/>
      <c r="BW67" s="1121"/>
      <c r="BX67" s="1121"/>
      <c r="BY67" s="1121"/>
      <c r="BZ67" s="1121"/>
      <c r="CA67" s="1121"/>
      <c r="CB67" s="1121"/>
      <c r="CC67" s="1121"/>
      <c r="CD67" s="1134"/>
      <c r="CE67" s="1119"/>
      <c r="CF67" s="1120"/>
    </row>
    <row r="68" spans="1:84" ht="13.5" customHeight="1">
      <c r="A68" s="1112" t="s">
        <v>173</v>
      </c>
      <c r="B68" s="1112"/>
      <c r="C68" s="1112"/>
      <c r="D68" s="1112"/>
      <c r="E68" s="31" t="s">
        <v>174</v>
      </c>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row>
    <row r="69" spans="1:84" ht="13.5" customHeight="1">
      <c r="A69" s="1031"/>
      <c r="B69" s="1031"/>
      <c r="C69" s="1031"/>
      <c r="D69" s="1031"/>
      <c r="E69" s="31" t="s">
        <v>7289</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row>
    <row r="70" spans="1:84" ht="13.5" customHeight="1">
      <c r="A70" s="31"/>
      <c r="B70" s="31"/>
      <c r="C70" s="31"/>
      <c r="D70" s="31"/>
      <c r="E70" s="31" t="s">
        <v>7290</v>
      </c>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row>
    <row r="71" spans="1:84">
      <c r="E71" s="31" t="s">
        <v>7293</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R64:AS65"/>
    <mergeCell ref="AF64:AG65"/>
    <mergeCell ref="AH64:AI65"/>
    <mergeCell ref="AJ64:AK65"/>
    <mergeCell ref="AL64:AM65"/>
    <mergeCell ref="AN64:AO65"/>
    <mergeCell ref="AP64:AQ65"/>
    <mergeCell ref="T64:U65"/>
    <mergeCell ref="V64:W65"/>
    <mergeCell ref="X64:Y65"/>
    <mergeCell ref="Z64:AA65"/>
    <mergeCell ref="AB64:AC65"/>
    <mergeCell ref="AD64:AE65"/>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2:AS63"/>
    <mergeCell ref="X62:Y63"/>
    <mergeCell ref="Z62:AA63"/>
    <mergeCell ref="AB62:AC63"/>
    <mergeCell ref="AD62:AE63"/>
    <mergeCell ref="AF62:AG63"/>
    <mergeCell ref="AH62:AI63"/>
    <mergeCell ref="AT62:AU63"/>
    <mergeCell ref="AV62:AW63"/>
    <mergeCell ref="AJ62:AK63"/>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D60:AE61"/>
    <mergeCell ref="AR60:AS61"/>
    <mergeCell ref="X58:Y59"/>
    <mergeCell ref="Z58:AA59"/>
    <mergeCell ref="AB58:AC59"/>
    <mergeCell ref="AD58:AE59"/>
    <mergeCell ref="AF58:AG59"/>
    <mergeCell ref="AH58:AI59"/>
    <mergeCell ref="A60:I61"/>
    <mergeCell ref="J60:K61"/>
    <mergeCell ref="AN60:AO61"/>
    <mergeCell ref="AP60:AQ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N26:AO27"/>
    <mergeCell ref="AP26:AQ27"/>
    <mergeCell ref="AR26:AS27"/>
    <mergeCell ref="AR28:AS29"/>
    <mergeCell ref="X26:Y27"/>
    <mergeCell ref="Z26:AA27"/>
    <mergeCell ref="AB26:AC27"/>
    <mergeCell ref="AD26:AE27"/>
    <mergeCell ref="AF26:AG27"/>
    <mergeCell ref="AH26:AI27"/>
    <mergeCell ref="AN28:AO29"/>
    <mergeCell ref="AP28:AQ29"/>
    <mergeCell ref="A26:I27"/>
    <mergeCell ref="J26:K27"/>
    <mergeCell ref="L26:M27"/>
    <mergeCell ref="N26:O27"/>
    <mergeCell ref="P26:Q27"/>
    <mergeCell ref="R26:S27"/>
    <mergeCell ref="T26:U27"/>
    <mergeCell ref="V26:W27"/>
    <mergeCell ref="AF24:AG25"/>
    <mergeCell ref="T24:U25"/>
    <mergeCell ref="V24:W25"/>
    <mergeCell ref="X24:Y25"/>
    <mergeCell ref="Z24:AA25"/>
    <mergeCell ref="AB24:AC25"/>
    <mergeCell ref="AD24:AE25"/>
    <mergeCell ref="A24:I25"/>
    <mergeCell ref="J24:K25"/>
    <mergeCell ref="L24:M25"/>
    <mergeCell ref="N24:O25"/>
    <mergeCell ref="P24:Q25"/>
    <mergeCell ref="R24:S25"/>
    <mergeCell ref="AL22:AM23"/>
    <mergeCell ref="AN22:AO23"/>
    <mergeCell ref="AP22:AQ23"/>
    <mergeCell ref="AR22:AS23"/>
    <mergeCell ref="X22:Y23"/>
    <mergeCell ref="Z22:AA23"/>
    <mergeCell ref="AB22:AC23"/>
    <mergeCell ref="AD22:AE23"/>
    <mergeCell ref="AF22:AG23"/>
    <mergeCell ref="AH22:AI23"/>
    <mergeCell ref="AR24:AS25"/>
    <mergeCell ref="AH24:AI25"/>
    <mergeCell ref="AJ24:AK25"/>
    <mergeCell ref="AL24:AM25"/>
    <mergeCell ref="AN24:AO25"/>
    <mergeCell ref="AP24:AQ25"/>
    <mergeCell ref="AT22:AU23"/>
    <mergeCell ref="AV22:AW23"/>
    <mergeCell ref="A22:I23"/>
    <mergeCell ref="J22:K23"/>
    <mergeCell ref="L22:M23"/>
    <mergeCell ref="N22:O23"/>
    <mergeCell ref="P22:Q23"/>
    <mergeCell ref="R22:S23"/>
    <mergeCell ref="T22:U23"/>
    <mergeCell ref="V22:W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dimension ref="A1:F39"/>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1" spans="1:6" ht="20.25" customHeight="1">
      <c r="A1" s="873" t="s">
        <v>6925</v>
      </c>
    </row>
    <row r="2" spans="1:6" ht="20.25" customHeight="1">
      <c r="C2" s="874" t="s">
        <v>6926</v>
      </c>
    </row>
    <row r="4" spans="1:6" ht="20.25" customHeight="1">
      <c r="A4" s="875" t="s">
        <v>213</v>
      </c>
      <c r="B4" s="876"/>
      <c r="C4" s="877"/>
      <c r="D4" s="877"/>
      <c r="E4" s="877"/>
      <c r="F4" s="878"/>
    </row>
    <row r="5" spans="1:6" ht="20.25" customHeight="1">
      <c r="A5" s="875" t="s">
        <v>235</v>
      </c>
      <c r="B5" s="876"/>
      <c r="C5" s="877"/>
      <c r="D5" s="877"/>
      <c r="E5" s="877"/>
      <c r="F5" s="878"/>
    </row>
    <row r="6" spans="1:6" ht="20.25" customHeight="1">
      <c r="A6" s="875" t="s">
        <v>6834</v>
      </c>
      <c r="B6" s="876" t="s">
        <v>6835</v>
      </c>
      <c r="C6" s="877"/>
      <c r="D6" s="877"/>
      <c r="E6" s="877"/>
      <c r="F6" s="878"/>
    </row>
    <row r="7" spans="1:6" ht="20.25" customHeight="1">
      <c r="A7" s="875" t="s">
        <v>6836</v>
      </c>
      <c r="B7" s="876"/>
      <c r="C7" s="877"/>
      <c r="D7" s="877"/>
      <c r="E7" s="877"/>
      <c r="F7" s="878"/>
    </row>
    <row r="8" spans="1:6" ht="20.25" customHeight="1">
      <c r="A8" s="875" t="s">
        <v>6837</v>
      </c>
      <c r="B8" s="876"/>
      <c r="C8" s="877"/>
      <c r="D8" s="877"/>
      <c r="E8" s="877"/>
      <c r="F8" s="878"/>
    </row>
    <row r="9" spans="1:6" ht="20.25" customHeight="1">
      <c r="A9" s="875" t="s">
        <v>6838</v>
      </c>
      <c r="B9" s="876"/>
      <c r="C9" s="877"/>
      <c r="D9" s="877"/>
      <c r="E9" s="877"/>
      <c r="F9" s="878"/>
    </row>
    <row r="10" spans="1:6" ht="20.25" customHeight="1">
      <c r="A10" s="875" t="s">
        <v>6839</v>
      </c>
      <c r="B10" s="876"/>
      <c r="C10" s="877"/>
      <c r="D10" s="877"/>
      <c r="E10" s="877"/>
      <c r="F10" s="878"/>
    </row>
    <row r="11" spans="1:6" ht="20.25" customHeight="1">
      <c r="A11" s="879"/>
      <c r="B11" s="877"/>
      <c r="C11" s="877"/>
      <c r="D11" s="877"/>
      <c r="E11" s="877"/>
      <c r="F11" s="877"/>
    </row>
    <row r="12" spans="1:6" ht="20.25" customHeight="1">
      <c r="A12" s="875" t="s">
        <v>6840</v>
      </c>
      <c r="B12" s="877" t="s">
        <v>6841</v>
      </c>
      <c r="C12" s="877"/>
      <c r="D12" s="877"/>
      <c r="E12" s="877"/>
      <c r="F12" s="878"/>
    </row>
    <row r="13" spans="1:6" ht="20.25" customHeight="1">
      <c r="A13" s="875" t="s">
        <v>6842</v>
      </c>
      <c r="B13" s="877"/>
      <c r="C13" s="877"/>
      <c r="D13" s="877"/>
      <c r="E13" s="877"/>
      <c r="F13" s="878"/>
    </row>
    <row r="14" spans="1:6" ht="20.25" customHeight="1">
      <c r="A14" s="875" t="s">
        <v>6843</v>
      </c>
      <c r="B14" s="877"/>
      <c r="C14" s="877"/>
      <c r="D14" s="877"/>
      <c r="E14" s="877"/>
      <c r="F14" s="878"/>
    </row>
    <row r="15" spans="1:6" ht="20.25" customHeight="1">
      <c r="A15" s="875" t="s">
        <v>6844</v>
      </c>
      <c r="B15" s="877" t="s">
        <v>6845</v>
      </c>
      <c r="C15" s="877"/>
      <c r="D15" s="877"/>
      <c r="E15" s="877"/>
      <c r="F15" s="878"/>
    </row>
    <row r="16" spans="1:6" ht="20.25" customHeight="1">
      <c r="A16" s="875" t="s">
        <v>6846</v>
      </c>
      <c r="B16" s="877"/>
      <c r="C16" s="877"/>
      <c r="D16" s="877"/>
      <c r="E16" s="877"/>
      <c r="F16" s="878"/>
    </row>
    <row r="17" spans="1:6" ht="20.25" customHeight="1">
      <c r="A17" s="880" t="s">
        <v>6847</v>
      </c>
      <c r="B17" s="881"/>
      <c r="C17" s="881"/>
      <c r="D17" s="881"/>
      <c r="E17" s="881"/>
      <c r="F17" s="882"/>
    </row>
    <row r="18" spans="1:6" ht="20.25" customHeight="1">
      <c r="A18" s="883" t="s">
        <v>6848</v>
      </c>
      <c r="B18" s="884"/>
      <c r="C18" s="884"/>
      <c r="D18" s="884"/>
      <c r="E18" s="884"/>
      <c r="F18" s="885"/>
    </row>
    <row r="19" spans="1:6" ht="20.25" customHeight="1">
      <c r="A19" s="880" t="s">
        <v>6849</v>
      </c>
      <c r="B19" s="881"/>
      <c r="C19" s="881"/>
      <c r="D19" s="880" t="s">
        <v>6849</v>
      </c>
      <c r="E19" s="886"/>
      <c r="F19" s="882"/>
    </row>
    <row r="20" spans="1:6" ht="20.25" customHeight="1">
      <c r="A20" s="883" t="s">
        <v>6850</v>
      </c>
      <c r="B20" s="884"/>
      <c r="C20" s="887" t="s">
        <v>6851</v>
      </c>
      <c r="D20" s="883" t="s">
        <v>6852</v>
      </c>
      <c r="E20" s="888"/>
      <c r="F20" s="885" t="s">
        <v>6851</v>
      </c>
    </row>
    <row r="21" spans="1:6" ht="20.25" customHeight="1">
      <c r="A21" s="875" t="s">
        <v>6853</v>
      </c>
      <c r="B21" s="877" t="s">
        <v>6854</v>
      </c>
      <c r="C21" s="877"/>
      <c r="D21" s="877"/>
      <c r="E21" s="877" t="s">
        <v>6855</v>
      </c>
      <c r="F21" s="878"/>
    </row>
    <row r="22" spans="1:6" ht="20.25" customHeight="1">
      <c r="A22" s="875" t="s">
        <v>6856</v>
      </c>
      <c r="B22" s="877" t="s">
        <v>6857</v>
      </c>
      <c r="C22" s="877"/>
      <c r="D22" s="877"/>
      <c r="E22" s="877"/>
      <c r="F22" s="878"/>
    </row>
    <row r="23" spans="1:6" ht="20.25" customHeight="1">
      <c r="A23" s="875" t="s">
        <v>6858</v>
      </c>
      <c r="B23" s="877" t="s">
        <v>6859</v>
      </c>
      <c r="C23" s="877"/>
      <c r="D23" s="877"/>
      <c r="E23" s="877"/>
      <c r="F23" s="878"/>
    </row>
    <row r="24" spans="1:6" ht="20.25" customHeight="1">
      <c r="A24" s="875" t="s">
        <v>6860</v>
      </c>
      <c r="B24" s="877"/>
      <c r="C24" s="877"/>
      <c r="D24" s="877"/>
      <c r="E24" s="877"/>
      <c r="F24" s="878"/>
    </row>
    <row r="25" spans="1:6" ht="20.25" customHeight="1">
      <c r="A25" s="875" t="s">
        <v>6861</v>
      </c>
      <c r="B25" s="877" t="s">
        <v>6862</v>
      </c>
      <c r="C25" s="877"/>
      <c r="D25" s="877"/>
      <c r="E25" s="877"/>
      <c r="F25" s="878"/>
    </row>
    <row r="26" spans="1:6" ht="20.25" customHeight="1">
      <c r="A26" s="890"/>
      <c r="B26" s="891"/>
      <c r="C26" s="891"/>
      <c r="D26" s="891"/>
      <c r="E26" s="891"/>
      <c r="F26" s="892"/>
    </row>
    <row r="27" spans="1:6" ht="20.25" customHeight="1">
      <c r="A27" s="890"/>
      <c r="B27" s="891"/>
      <c r="C27" s="891"/>
      <c r="D27" s="891"/>
      <c r="E27" s="891"/>
      <c r="F27" s="892"/>
    </row>
    <row r="28" spans="1:6" ht="20.25" customHeight="1">
      <c r="A28" s="890"/>
      <c r="B28" s="891" t="s">
        <v>6863</v>
      </c>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t="s">
        <v>6927</v>
      </c>
      <c r="D31" s="891"/>
      <c r="E31" s="891"/>
      <c r="F31" s="892"/>
    </row>
    <row r="32" spans="1:6" ht="20.25" customHeight="1">
      <c r="A32" s="890"/>
      <c r="B32" s="891" t="s">
        <v>6928</v>
      </c>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4"/>
      <c r="B37" s="884"/>
      <c r="C37" s="884"/>
      <c r="D37" s="884"/>
      <c r="E37" s="884"/>
      <c r="F37" s="885"/>
    </row>
    <row r="38" spans="1:6" ht="20.25" customHeight="1">
      <c r="A38" s="880" t="s">
        <v>6929</v>
      </c>
      <c r="B38" s="881"/>
      <c r="C38" s="881"/>
      <c r="D38" s="881"/>
      <c r="E38" s="881"/>
      <c r="F38" s="882"/>
    </row>
    <row r="39" spans="1:6" ht="20.25" customHeight="1">
      <c r="A39" s="883" t="s">
        <v>6930</v>
      </c>
      <c r="B39" s="884"/>
      <c r="C39" s="884"/>
      <c r="D39" s="884"/>
      <c r="E39" s="884"/>
      <c r="F39" s="885"/>
    </row>
  </sheetData>
  <phoneticPr fontId="1"/>
  <pageMargins left="1.3779527559055118" right="0" top="0.59055118110236227" bottom="0" header="0.51181102362204722" footer="0.18"/>
  <pageSetup paperSize="9" orientation="portrait" r:id="rId1"/>
  <headerFooter alignWithMargins="0">
    <oddFooter>&amp;C&amp;9付 - 23</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6931</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c r="C9" s="891" t="s">
        <v>6932</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6864</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16"/>
  <pageSetup paperSize="9" orientation="portrait" r:id="rId1"/>
  <headerFooter alignWithMargins="0">
    <oddFooter>&amp;C&amp;9付 - 24</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4"/>
  <dimension ref="A2:F39"/>
  <sheetViews>
    <sheetView view="pageBreakPreview" zoomScale="85" zoomScaleNormal="100" zoomScaleSheetLayoutView="85" workbookViewId="0"/>
  </sheetViews>
  <sheetFormatPr defaultRowHeight="27" customHeight="1"/>
  <cols>
    <col min="1" max="1" width="19.7265625" style="873" customWidth="1"/>
    <col min="2" max="2" width="18.08984375" style="873" customWidth="1"/>
    <col min="3" max="3" width="12.90625" style="873" customWidth="1"/>
    <col min="4" max="4" width="11.453125" style="873" customWidth="1"/>
    <col min="5" max="5" width="9.26953125" style="873" customWidth="1"/>
    <col min="6" max="6" width="10" style="873" customWidth="1"/>
    <col min="7" max="256" width="9" style="873"/>
    <col min="257" max="257" width="19.7265625" style="873" customWidth="1"/>
    <col min="258" max="258" width="18.08984375" style="873" customWidth="1"/>
    <col min="259" max="259" width="12.90625" style="873" customWidth="1"/>
    <col min="260" max="260" width="11.453125" style="873" customWidth="1"/>
    <col min="261" max="261" width="9.26953125" style="873" customWidth="1"/>
    <col min="262" max="262" width="10" style="873" customWidth="1"/>
    <col min="263" max="512" width="9" style="873"/>
    <col min="513" max="513" width="19.7265625" style="873" customWidth="1"/>
    <col min="514" max="514" width="18.08984375" style="873" customWidth="1"/>
    <col min="515" max="515" width="12.90625" style="873" customWidth="1"/>
    <col min="516" max="516" width="11.453125" style="873" customWidth="1"/>
    <col min="517" max="517" width="9.26953125" style="873" customWidth="1"/>
    <col min="518" max="518" width="10" style="873" customWidth="1"/>
    <col min="519" max="768" width="9" style="873"/>
    <col min="769" max="769" width="19.7265625" style="873" customWidth="1"/>
    <col min="770" max="770" width="18.08984375" style="873" customWidth="1"/>
    <col min="771" max="771" width="12.90625" style="873" customWidth="1"/>
    <col min="772" max="772" width="11.453125" style="873" customWidth="1"/>
    <col min="773" max="773" width="9.26953125" style="873" customWidth="1"/>
    <col min="774" max="774" width="10" style="873" customWidth="1"/>
    <col min="775" max="1024" width="9" style="873"/>
    <col min="1025" max="1025" width="19.7265625" style="873" customWidth="1"/>
    <col min="1026" max="1026" width="18.08984375" style="873" customWidth="1"/>
    <col min="1027" max="1027" width="12.90625" style="873" customWidth="1"/>
    <col min="1028" max="1028" width="11.453125" style="873" customWidth="1"/>
    <col min="1029" max="1029" width="9.26953125" style="873" customWidth="1"/>
    <col min="1030" max="1030" width="10" style="873" customWidth="1"/>
    <col min="1031" max="1280" width="9" style="873"/>
    <col min="1281" max="1281" width="19.7265625" style="873" customWidth="1"/>
    <col min="1282" max="1282" width="18.08984375" style="873" customWidth="1"/>
    <col min="1283" max="1283" width="12.90625" style="873" customWidth="1"/>
    <col min="1284" max="1284" width="11.453125" style="873" customWidth="1"/>
    <col min="1285" max="1285" width="9.26953125" style="873" customWidth="1"/>
    <col min="1286" max="1286" width="10" style="873" customWidth="1"/>
    <col min="1287" max="1536" width="9" style="873"/>
    <col min="1537" max="1537" width="19.7265625" style="873" customWidth="1"/>
    <col min="1538" max="1538" width="18.08984375" style="873" customWidth="1"/>
    <col min="1539" max="1539" width="12.90625" style="873" customWidth="1"/>
    <col min="1540" max="1540" width="11.453125" style="873" customWidth="1"/>
    <col min="1541" max="1541" width="9.26953125" style="873" customWidth="1"/>
    <col min="1542" max="1542" width="10" style="873" customWidth="1"/>
    <col min="1543" max="1792" width="9" style="873"/>
    <col min="1793" max="1793" width="19.7265625" style="873" customWidth="1"/>
    <col min="1794" max="1794" width="18.08984375" style="873" customWidth="1"/>
    <col min="1795" max="1795" width="12.90625" style="873" customWidth="1"/>
    <col min="1796" max="1796" width="11.453125" style="873" customWidth="1"/>
    <col min="1797" max="1797" width="9.26953125" style="873" customWidth="1"/>
    <col min="1798" max="1798" width="10" style="873" customWidth="1"/>
    <col min="1799" max="2048" width="9" style="873"/>
    <col min="2049" max="2049" width="19.7265625" style="873" customWidth="1"/>
    <col min="2050" max="2050" width="18.08984375" style="873" customWidth="1"/>
    <col min="2051" max="2051" width="12.90625" style="873" customWidth="1"/>
    <col min="2052" max="2052" width="11.453125" style="873" customWidth="1"/>
    <col min="2053" max="2053" width="9.26953125" style="873" customWidth="1"/>
    <col min="2054" max="2054" width="10" style="873" customWidth="1"/>
    <col min="2055" max="2304" width="9" style="873"/>
    <col min="2305" max="2305" width="19.7265625" style="873" customWidth="1"/>
    <col min="2306" max="2306" width="18.08984375" style="873" customWidth="1"/>
    <col min="2307" max="2307" width="12.90625" style="873" customWidth="1"/>
    <col min="2308" max="2308" width="11.453125" style="873" customWidth="1"/>
    <col min="2309" max="2309" width="9.26953125" style="873" customWidth="1"/>
    <col min="2310" max="2310" width="10" style="873" customWidth="1"/>
    <col min="2311" max="2560" width="9" style="873"/>
    <col min="2561" max="2561" width="19.7265625" style="873" customWidth="1"/>
    <col min="2562" max="2562" width="18.08984375" style="873" customWidth="1"/>
    <col min="2563" max="2563" width="12.90625" style="873" customWidth="1"/>
    <col min="2564" max="2564" width="11.453125" style="873" customWidth="1"/>
    <col min="2565" max="2565" width="9.26953125" style="873" customWidth="1"/>
    <col min="2566" max="2566" width="10" style="873" customWidth="1"/>
    <col min="2567" max="2816" width="9" style="873"/>
    <col min="2817" max="2817" width="19.7265625" style="873" customWidth="1"/>
    <col min="2818" max="2818" width="18.08984375" style="873" customWidth="1"/>
    <col min="2819" max="2819" width="12.90625" style="873" customWidth="1"/>
    <col min="2820" max="2820" width="11.453125" style="873" customWidth="1"/>
    <col min="2821" max="2821" width="9.26953125" style="873" customWidth="1"/>
    <col min="2822" max="2822" width="10" style="873" customWidth="1"/>
    <col min="2823" max="3072" width="9" style="873"/>
    <col min="3073" max="3073" width="19.7265625" style="873" customWidth="1"/>
    <col min="3074" max="3074" width="18.08984375" style="873" customWidth="1"/>
    <col min="3075" max="3075" width="12.90625" style="873" customWidth="1"/>
    <col min="3076" max="3076" width="11.453125" style="873" customWidth="1"/>
    <col min="3077" max="3077" width="9.26953125" style="873" customWidth="1"/>
    <col min="3078" max="3078" width="10" style="873" customWidth="1"/>
    <col min="3079" max="3328" width="9" style="873"/>
    <col min="3329" max="3329" width="19.7265625" style="873" customWidth="1"/>
    <col min="3330" max="3330" width="18.08984375" style="873" customWidth="1"/>
    <col min="3331" max="3331" width="12.90625" style="873" customWidth="1"/>
    <col min="3332" max="3332" width="11.453125" style="873" customWidth="1"/>
    <col min="3333" max="3333" width="9.26953125" style="873" customWidth="1"/>
    <col min="3334" max="3334" width="10" style="873" customWidth="1"/>
    <col min="3335" max="3584" width="9" style="873"/>
    <col min="3585" max="3585" width="19.7265625" style="873" customWidth="1"/>
    <col min="3586" max="3586" width="18.08984375" style="873" customWidth="1"/>
    <col min="3587" max="3587" width="12.90625" style="873" customWidth="1"/>
    <col min="3588" max="3588" width="11.453125" style="873" customWidth="1"/>
    <col min="3589" max="3589" width="9.26953125" style="873" customWidth="1"/>
    <col min="3590" max="3590" width="10" style="873" customWidth="1"/>
    <col min="3591" max="3840" width="9" style="873"/>
    <col min="3841" max="3841" width="19.7265625" style="873" customWidth="1"/>
    <col min="3842" max="3842" width="18.08984375" style="873" customWidth="1"/>
    <col min="3843" max="3843" width="12.90625" style="873" customWidth="1"/>
    <col min="3844" max="3844" width="11.453125" style="873" customWidth="1"/>
    <col min="3845" max="3845" width="9.26953125" style="873" customWidth="1"/>
    <col min="3846" max="3846" width="10" style="873" customWidth="1"/>
    <col min="3847" max="4096" width="9" style="873"/>
    <col min="4097" max="4097" width="19.7265625" style="873" customWidth="1"/>
    <col min="4098" max="4098" width="18.08984375" style="873" customWidth="1"/>
    <col min="4099" max="4099" width="12.90625" style="873" customWidth="1"/>
    <col min="4100" max="4100" width="11.453125" style="873" customWidth="1"/>
    <col min="4101" max="4101" width="9.26953125" style="873" customWidth="1"/>
    <col min="4102" max="4102" width="10" style="873" customWidth="1"/>
    <col min="4103" max="4352" width="9" style="873"/>
    <col min="4353" max="4353" width="19.7265625" style="873" customWidth="1"/>
    <col min="4354" max="4354" width="18.08984375" style="873" customWidth="1"/>
    <col min="4355" max="4355" width="12.90625" style="873" customWidth="1"/>
    <col min="4356" max="4356" width="11.453125" style="873" customWidth="1"/>
    <col min="4357" max="4357" width="9.26953125" style="873" customWidth="1"/>
    <col min="4358" max="4358" width="10" style="873" customWidth="1"/>
    <col min="4359" max="4608" width="9" style="873"/>
    <col min="4609" max="4609" width="19.7265625" style="873" customWidth="1"/>
    <col min="4610" max="4610" width="18.08984375" style="873" customWidth="1"/>
    <col min="4611" max="4611" width="12.90625" style="873" customWidth="1"/>
    <col min="4612" max="4612" width="11.453125" style="873" customWidth="1"/>
    <col min="4613" max="4613" width="9.26953125" style="873" customWidth="1"/>
    <col min="4614" max="4614" width="10" style="873" customWidth="1"/>
    <col min="4615" max="4864" width="9" style="873"/>
    <col min="4865" max="4865" width="19.7265625" style="873" customWidth="1"/>
    <col min="4866" max="4866" width="18.08984375" style="873" customWidth="1"/>
    <col min="4867" max="4867" width="12.90625" style="873" customWidth="1"/>
    <col min="4868" max="4868" width="11.453125" style="873" customWidth="1"/>
    <col min="4869" max="4869" width="9.26953125" style="873" customWidth="1"/>
    <col min="4870" max="4870" width="10" style="873" customWidth="1"/>
    <col min="4871" max="5120" width="9" style="873"/>
    <col min="5121" max="5121" width="19.7265625" style="873" customWidth="1"/>
    <col min="5122" max="5122" width="18.08984375" style="873" customWidth="1"/>
    <col min="5123" max="5123" width="12.90625" style="873" customWidth="1"/>
    <col min="5124" max="5124" width="11.453125" style="873" customWidth="1"/>
    <col min="5125" max="5125" width="9.26953125" style="873" customWidth="1"/>
    <col min="5126" max="5126" width="10" style="873" customWidth="1"/>
    <col min="5127" max="5376" width="9" style="873"/>
    <col min="5377" max="5377" width="19.7265625" style="873" customWidth="1"/>
    <col min="5378" max="5378" width="18.08984375" style="873" customWidth="1"/>
    <col min="5379" max="5379" width="12.90625" style="873" customWidth="1"/>
    <col min="5380" max="5380" width="11.453125" style="873" customWidth="1"/>
    <col min="5381" max="5381" width="9.26953125" style="873" customWidth="1"/>
    <col min="5382" max="5382" width="10" style="873" customWidth="1"/>
    <col min="5383" max="5632" width="9" style="873"/>
    <col min="5633" max="5633" width="19.7265625" style="873" customWidth="1"/>
    <col min="5634" max="5634" width="18.08984375" style="873" customWidth="1"/>
    <col min="5635" max="5635" width="12.90625" style="873" customWidth="1"/>
    <col min="5636" max="5636" width="11.453125" style="873" customWidth="1"/>
    <col min="5637" max="5637" width="9.26953125" style="873" customWidth="1"/>
    <col min="5638" max="5638" width="10" style="873" customWidth="1"/>
    <col min="5639" max="5888" width="9" style="873"/>
    <col min="5889" max="5889" width="19.7265625" style="873" customWidth="1"/>
    <col min="5890" max="5890" width="18.08984375" style="873" customWidth="1"/>
    <col min="5891" max="5891" width="12.90625" style="873" customWidth="1"/>
    <col min="5892" max="5892" width="11.453125" style="873" customWidth="1"/>
    <col min="5893" max="5893" width="9.26953125" style="873" customWidth="1"/>
    <col min="5894" max="5894" width="10" style="873" customWidth="1"/>
    <col min="5895" max="6144" width="9" style="873"/>
    <col min="6145" max="6145" width="19.7265625" style="873" customWidth="1"/>
    <col min="6146" max="6146" width="18.08984375" style="873" customWidth="1"/>
    <col min="6147" max="6147" width="12.90625" style="873" customWidth="1"/>
    <col min="6148" max="6148" width="11.453125" style="873" customWidth="1"/>
    <col min="6149" max="6149" width="9.26953125" style="873" customWidth="1"/>
    <col min="6150" max="6150" width="10" style="873" customWidth="1"/>
    <col min="6151" max="6400" width="9" style="873"/>
    <col min="6401" max="6401" width="19.7265625" style="873" customWidth="1"/>
    <col min="6402" max="6402" width="18.08984375" style="873" customWidth="1"/>
    <col min="6403" max="6403" width="12.90625" style="873" customWidth="1"/>
    <col min="6404" max="6404" width="11.453125" style="873" customWidth="1"/>
    <col min="6405" max="6405" width="9.26953125" style="873" customWidth="1"/>
    <col min="6406" max="6406" width="10" style="873" customWidth="1"/>
    <col min="6407" max="6656" width="9" style="873"/>
    <col min="6657" max="6657" width="19.7265625" style="873" customWidth="1"/>
    <col min="6658" max="6658" width="18.08984375" style="873" customWidth="1"/>
    <col min="6659" max="6659" width="12.90625" style="873" customWidth="1"/>
    <col min="6660" max="6660" width="11.453125" style="873" customWidth="1"/>
    <col min="6661" max="6661" width="9.26953125" style="873" customWidth="1"/>
    <col min="6662" max="6662" width="10" style="873" customWidth="1"/>
    <col min="6663" max="6912" width="9" style="873"/>
    <col min="6913" max="6913" width="19.7265625" style="873" customWidth="1"/>
    <col min="6914" max="6914" width="18.08984375" style="873" customWidth="1"/>
    <col min="6915" max="6915" width="12.90625" style="873" customWidth="1"/>
    <col min="6916" max="6916" width="11.453125" style="873" customWidth="1"/>
    <col min="6917" max="6917" width="9.26953125" style="873" customWidth="1"/>
    <col min="6918" max="6918" width="10" style="873" customWidth="1"/>
    <col min="6919" max="7168" width="9" style="873"/>
    <col min="7169" max="7169" width="19.7265625" style="873" customWidth="1"/>
    <col min="7170" max="7170" width="18.08984375" style="873" customWidth="1"/>
    <col min="7171" max="7171" width="12.90625" style="873" customWidth="1"/>
    <col min="7172" max="7172" width="11.453125" style="873" customWidth="1"/>
    <col min="7173" max="7173" width="9.26953125" style="873" customWidth="1"/>
    <col min="7174" max="7174" width="10" style="873" customWidth="1"/>
    <col min="7175" max="7424" width="9" style="873"/>
    <col min="7425" max="7425" width="19.7265625" style="873" customWidth="1"/>
    <col min="7426" max="7426" width="18.08984375" style="873" customWidth="1"/>
    <col min="7427" max="7427" width="12.90625" style="873" customWidth="1"/>
    <col min="7428" max="7428" width="11.453125" style="873" customWidth="1"/>
    <col min="7429" max="7429" width="9.26953125" style="873" customWidth="1"/>
    <col min="7430" max="7430" width="10" style="873" customWidth="1"/>
    <col min="7431" max="7680" width="9" style="873"/>
    <col min="7681" max="7681" width="19.7265625" style="873" customWidth="1"/>
    <col min="7682" max="7682" width="18.08984375" style="873" customWidth="1"/>
    <col min="7683" max="7683" width="12.90625" style="873" customWidth="1"/>
    <col min="7684" max="7684" width="11.453125" style="873" customWidth="1"/>
    <col min="7685" max="7685" width="9.26953125" style="873" customWidth="1"/>
    <col min="7686" max="7686" width="10" style="873" customWidth="1"/>
    <col min="7687" max="7936" width="9" style="873"/>
    <col min="7937" max="7937" width="19.7265625" style="873" customWidth="1"/>
    <col min="7938" max="7938" width="18.08984375" style="873" customWidth="1"/>
    <col min="7939" max="7939" width="12.90625" style="873" customWidth="1"/>
    <col min="7940" max="7940" width="11.453125" style="873" customWidth="1"/>
    <col min="7941" max="7941" width="9.26953125" style="873" customWidth="1"/>
    <col min="7942" max="7942" width="10" style="873" customWidth="1"/>
    <col min="7943" max="8192" width="9" style="873"/>
    <col min="8193" max="8193" width="19.7265625" style="873" customWidth="1"/>
    <col min="8194" max="8194" width="18.08984375" style="873" customWidth="1"/>
    <col min="8195" max="8195" width="12.90625" style="873" customWidth="1"/>
    <col min="8196" max="8196" width="11.453125" style="873" customWidth="1"/>
    <col min="8197" max="8197" width="9.26953125" style="873" customWidth="1"/>
    <col min="8198" max="8198" width="10" style="873" customWidth="1"/>
    <col min="8199" max="8448" width="9" style="873"/>
    <col min="8449" max="8449" width="19.7265625" style="873" customWidth="1"/>
    <col min="8450" max="8450" width="18.08984375" style="873" customWidth="1"/>
    <col min="8451" max="8451" width="12.90625" style="873" customWidth="1"/>
    <col min="8452" max="8452" width="11.453125" style="873" customWidth="1"/>
    <col min="8453" max="8453" width="9.26953125" style="873" customWidth="1"/>
    <col min="8454" max="8454" width="10" style="873" customWidth="1"/>
    <col min="8455" max="8704" width="9" style="873"/>
    <col min="8705" max="8705" width="19.7265625" style="873" customWidth="1"/>
    <col min="8706" max="8706" width="18.08984375" style="873" customWidth="1"/>
    <col min="8707" max="8707" width="12.90625" style="873" customWidth="1"/>
    <col min="8708" max="8708" width="11.453125" style="873" customWidth="1"/>
    <col min="8709" max="8709" width="9.26953125" style="873" customWidth="1"/>
    <col min="8710" max="8710" width="10" style="873" customWidth="1"/>
    <col min="8711" max="8960" width="9" style="873"/>
    <col min="8961" max="8961" width="19.7265625" style="873" customWidth="1"/>
    <col min="8962" max="8962" width="18.08984375" style="873" customWidth="1"/>
    <col min="8963" max="8963" width="12.90625" style="873" customWidth="1"/>
    <col min="8964" max="8964" width="11.453125" style="873" customWidth="1"/>
    <col min="8965" max="8965" width="9.26953125" style="873" customWidth="1"/>
    <col min="8966" max="8966" width="10" style="873" customWidth="1"/>
    <col min="8967" max="9216" width="9" style="873"/>
    <col min="9217" max="9217" width="19.7265625" style="873" customWidth="1"/>
    <col min="9218" max="9218" width="18.08984375" style="873" customWidth="1"/>
    <col min="9219" max="9219" width="12.90625" style="873" customWidth="1"/>
    <col min="9220" max="9220" width="11.453125" style="873" customWidth="1"/>
    <col min="9221" max="9221" width="9.26953125" style="873" customWidth="1"/>
    <col min="9222" max="9222" width="10" style="873" customWidth="1"/>
    <col min="9223" max="9472" width="9" style="873"/>
    <col min="9473" max="9473" width="19.7265625" style="873" customWidth="1"/>
    <col min="9474" max="9474" width="18.08984375" style="873" customWidth="1"/>
    <col min="9475" max="9475" width="12.90625" style="873" customWidth="1"/>
    <col min="9476" max="9476" width="11.453125" style="873" customWidth="1"/>
    <col min="9477" max="9477" width="9.26953125" style="873" customWidth="1"/>
    <col min="9478" max="9478" width="10" style="873" customWidth="1"/>
    <col min="9479" max="9728" width="9" style="873"/>
    <col min="9729" max="9729" width="19.7265625" style="873" customWidth="1"/>
    <col min="9730" max="9730" width="18.08984375" style="873" customWidth="1"/>
    <col min="9731" max="9731" width="12.90625" style="873" customWidth="1"/>
    <col min="9732" max="9732" width="11.453125" style="873" customWidth="1"/>
    <col min="9733" max="9733" width="9.26953125" style="873" customWidth="1"/>
    <col min="9734" max="9734" width="10" style="873" customWidth="1"/>
    <col min="9735" max="9984" width="9" style="873"/>
    <col min="9985" max="9985" width="19.7265625" style="873" customWidth="1"/>
    <col min="9986" max="9986" width="18.08984375" style="873" customWidth="1"/>
    <col min="9987" max="9987" width="12.90625" style="873" customWidth="1"/>
    <col min="9988" max="9988" width="11.453125" style="873" customWidth="1"/>
    <col min="9989" max="9989" width="9.26953125" style="873" customWidth="1"/>
    <col min="9990" max="9990" width="10" style="873" customWidth="1"/>
    <col min="9991" max="10240" width="9" style="873"/>
    <col min="10241" max="10241" width="19.7265625" style="873" customWidth="1"/>
    <col min="10242" max="10242" width="18.08984375" style="873" customWidth="1"/>
    <col min="10243" max="10243" width="12.90625" style="873" customWidth="1"/>
    <col min="10244" max="10244" width="11.453125" style="873" customWidth="1"/>
    <col min="10245" max="10245" width="9.26953125" style="873" customWidth="1"/>
    <col min="10246" max="10246" width="10" style="873" customWidth="1"/>
    <col min="10247" max="10496" width="9" style="873"/>
    <col min="10497" max="10497" width="19.7265625" style="873" customWidth="1"/>
    <col min="10498" max="10498" width="18.08984375" style="873" customWidth="1"/>
    <col min="10499" max="10499" width="12.90625" style="873" customWidth="1"/>
    <col min="10500" max="10500" width="11.453125" style="873" customWidth="1"/>
    <col min="10501" max="10501" width="9.26953125" style="873" customWidth="1"/>
    <col min="10502" max="10502" width="10" style="873" customWidth="1"/>
    <col min="10503" max="10752" width="9" style="873"/>
    <col min="10753" max="10753" width="19.7265625" style="873" customWidth="1"/>
    <col min="10754" max="10754" width="18.08984375" style="873" customWidth="1"/>
    <col min="10755" max="10755" width="12.90625" style="873" customWidth="1"/>
    <col min="10756" max="10756" width="11.453125" style="873" customWidth="1"/>
    <col min="10757" max="10757" width="9.26953125" style="873" customWidth="1"/>
    <col min="10758" max="10758" width="10" style="873" customWidth="1"/>
    <col min="10759" max="11008" width="9" style="873"/>
    <col min="11009" max="11009" width="19.7265625" style="873" customWidth="1"/>
    <col min="11010" max="11010" width="18.08984375" style="873" customWidth="1"/>
    <col min="11011" max="11011" width="12.90625" style="873" customWidth="1"/>
    <col min="11012" max="11012" width="11.453125" style="873" customWidth="1"/>
    <col min="11013" max="11013" width="9.26953125" style="873" customWidth="1"/>
    <col min="11014" max="11014" width="10" style="873" customWidth="1"/>
    <col min="11015" max="11264" width="9" style="873"/>
    <col min="11265" max="11265" width="19.7265625" style="873" customWidth="1"/>
    <col min="11266" max="11266" width="18.08984375" style="873" customWidth="1"/>
    <col min="11267" max="11267" width="12.90625" style="873" customWidth="1"/>
    <col min="11268" max="11268" width="11.453125" style="873" customWidth="1"/>
    <col min="11269" max="11269" width="9.26953125" style="873" customWidth="1"/>
    <col min="11270" max="11270" width="10" style="873" customWidth="1"/>
    <col min="11271" max="11520" width="9" style="873"/>
    <col min="11521" max="11521" width="19.7265625" style="873" customWidth="1"/>
    <col min="11522" max="11522" width="18.08984375" style="873" customWidth="1"/>
    <col min="11523" max="11523" width="12.90625" style="873" customWidth="1"/>
    <col min="11524" max="11524" width="11.453125" style="873" customWidth="1"/>
    <col min="11525" max="11525" width="9.26953125" style="873" customWidth="1"/>
    <col min="11526" max="11526" width="10" style="873" customWidth="1"/>
    <col min="11527" max="11776" width="9" style="873"/>
    <col min="11777" max="11777" width="19.7265625" style="873" customWidth="1"/>
    <col min="11778" max="11778" width="18.08984375" style="873" customWidth="1"/>
    <col min="11779" max="11779" width="12.90625" style="873" customWidth="1"/>
    <col min="11780" max="11780" width="11.453125" style="873" customWidth="1"/>
    <col min="11781" max="11781" width="9.26953125" style="873" customWidth="1"/>
    <col min="11782" max="11782" width="10" style="873" customWidth="1"/>
    <col min="11783" max="12032" width="9" style="873"/>
    <col min="12033" max="12033" width="19.7265625" style="873" customWidth="1"/>
    <col min="12034" max="12034" width="18.08984375" style="873" customWidth="1"/>
    <col min="12035" max="12035" width="12.90625" style="873" customWidth="1"/>
    <col min="12036" max="12036" width="11.453125" style="873" customWidth="1"/>
    <col min="12037" max="12037" width="9.26953125" style="873" customWidth="1"/>
    <col min="12038" max="12038" width="10" style="873" customWidth="1"/>
    <col min="12039" max="12288" width="9" style="873"/>
    <col min="12289" max="12289" width="19.7265625" style="873" customWidth="1"/>
    <col min="12290" max="12290" width="18.08984375" style="873" customWidth="1"/>
    <col min="12291" max="12291" width="12.90625" style="873" customWidth="1"/>
    <col min="12292" max="12292" width="11.453125" style="873" customWidth="1"/>
    <col min="12293" max="12293" width="9.26953125" style="873" customWidth="1"/>
    <col min="12294" max="12294" width="10" style="873" customWidth="1"/>
    <col min="12295" max="12544" width="9" style="873"/>
    <col min="12545" max="12545" width="19.7265625" style="873" customWidth="1"/>
    <col min="12546" max="12546" width="18.08984375" style="873" customWidth="1"/>
    <col min="12547" max="12547" width="12.90625" style="873" customWidth="1"/>
    <col min="12548" max="12548" width="11.453125" style="873" customWidth="1"/>
    <col min="12549" max="12549" width="9.26953125" style="873" customWidth="1"/>
    <col min="12550" max="12550" width="10" style="873" customWidth="1"/>
    <col min="12551" max="12800" width="9" style="873"/>
    <col min="12801" max="12801" width="19.7265625" style="873" customWidth="1"/>
    <col min="12802" max="12802" width="18.08984375" style="873" customWidth="1"/>
    <col min="12803" max="12803" width="12.90625" style="873" customWidth="1"/>
    <col min="12804" max="12804" width="11.453125" style="873" customWidth="1"/>
    <col min="12805" max="12805" width="9.26953125" style="873" customWidth="1"/>
    <col min="12806" max="12806" width="10" style="873" customWidth="1"/>
    <col min="12807" max="13056" width="9" style="873"/>
    <col min="13057" max="13057" width="19.7265625" style="873" customWidth="1"/>
    <col min="13058" max="13058" width="18.08984375" style="873" customWidth="1"/>
    <col min="13059" max="13059" width="12.90625" style="873" customWidth="1"/>
    <col min="13060" max="13060" width="11.453125" style="873" customWidth="1"/>
    <col min="13061" max="13061" width="9.26953125" style="873" customWidth="1"/>
    <col min="13062" max="13062" width="10" style="873" customWidth="1"/>
    <col min="13063" max="13312" width="9" style="873"/>
    <col min="13313" max="13313" width="19.7265625" style="873" customWidth="1"/>
    <col min="13314" max="13314" width="18.08984375" style="873" customWidth="1"/>
    <col min="13315" max="13315" width="12.90625" style="873" customWidth="1"/>
    <col min="13316" max="13316" width="11.453125" style="873" customWidth="1"/>
    <col min="13317" max="13317" width="9.26953125" style="873" customWidth="1"/>
    <col min="13318" max="13318" width="10" style="873" customWidth="1"/>
    <col min="13319" max="13568" width="9" style="873"/>
    <col min="13569" max="13569" width="19.7265625" style="873" customWidth="1"/>
    <col min="13570" max="13570" width="18.08984375" style="873" customWidth="1"/>
    <col min="13571" max="13571" width="12.90625" style="873" customWidth="1"/>
    <col min="13572" max="13572" width="11.453125" style="873" customWidth="1"/>
    <col min="13573" max="13573" width="9.26953125" style="873" customWidth="1"/>
    <col min="13574" max="13574" width="10" style="873" customWidth="1"/>
    <col min="13575" max="13824" width="9" style="873"/>
    <col min="13825" max="13825" width="19.7265625" style="873" customWidth="1"/>
    <col min="13826" max="13826" width="18.08984375" style="873" customWidth="1"/>
    <col min="13827" max="13827" width="12.90625" style="873" customWidth="1"/>
    <col min="13828" max="13828" width="11.453125" style="873" customWidth="1"/>
    <col min="13829" max="13829" width="9.26953125" style="873" customWidth="1"/>
    <col min="13830" max="13830" width="10" style="873" customWidth="1"/>
    <col min="13831" max="14080" width="9" style="873"/>
    <col min="14081" max="14081" width="19.7265625" style="873" customWidth="1"/>
    <col min="14082" max="14082" width="18.08984375" style="873" customWidth="1"/>
    <col min="14083" max="14083" width="12.90625" style="873" customWidth="1"/>
    <col min="14084" max="14084" width="11.453125" style="873" customWidth="1"/>
    <col min="14085" max="14085" width="9.26953125" style="873" customWidth="1"/>
    <col min="14086" max="14086" width="10" style="873" customWidth="1"/>
    <col min="14087" max="14336" width="9" style="873"/>
    <col min="14337" max="14337" width="19.7265625" style="873" customWidth="1"/>
    <col min="14338" max="14338" width="18.08984375" style="873" customWidth="1"/>
    <col min="14339" max="14339" width="12.90625" style="873" customWidth="1"/>
    <col min="14340" max="14340" width="11.453125" style="873" customWidth="1"/>
    <col min="14341" max="14341" width="9.26953125" style="873" customWidth="1"/>
    <col min="14342" max="14342" width="10" style="873" customWidth="1"/>
    <col min="14343" max="14592" width="9" style="873"/>
    <col min="14593" max="14593" width="19.7265625" style="873" customWidth="1"/>
    <col min="14594" max="14594" width="18.08984375" style="873" customWidth="1"/>
    <col min="14595" max="14595" width="12.90625" style="873" customWidth="1"/>
    <col min="14596" max="14596" width="11.453125" style="873" customWidth="1"/>
    <col min="14597" max="14597" width="9.26953125" style="873" customWidth="1"/>
    <col min="14598" max="14598" width="10" style="873" customWidth="1"/>
    <col min="14599" max="14848" width="9" style="873"/>
    <col min="14849" max="14849" width="19.7265625" style="873" customWidth="1"/>
    <col min="14850" max="14850" width="18.08984375" style="873" customWidth="1"/>
    <col min="14851" max="14851" width="12.90625" style="873" customWidth="1"/>
    <col min="14852" max="14852" width="11.453125" style="873" customWidth="1"/>
    <col min="14853" max="14853" width="9.26953125" style="873" customWidth="1"/>
    <col min="14854" max="14854" width="10" style="873" customWidth="1"/>
    <col min="14855" max="15104" width="9" style="873"/>
    <col min="15105" max="15105" width="19.7265625" style="873" customWidth="1"/>
    <col min="15106" max="15106" width="18.08984375" style="873" customWidth="1"/>
    <col min="15107" max="15107" width="12.90625" style="873" customWidth="1"/>
    <col min="15108" max="15108" width="11.453125" style="873" customWidth="1"/>
    <col min="15109" max="15109" width="9.26953125" style="873" customWidth="1"/>
    <col min="15110" max="15110" width="10" style="873" customWidth="1"/>
    <col min="15111" max="15360" width="9" style="873"/>
    <col min="15361" max="15361" width="19.7265625" style="873" customWidth="1"/>
    <col min="15362" max="15362" width="18.08984375" style="873" customWidth="1"/>
    <col min="15363" max="15363" width="12.90625" style="873" customWidth="1"/>
    <col min="15364" max="15364" width="11.453125" style="873" customWidth="1"/>
    <col min="15365" max="15365" width="9.26953125" style="873" customWidth="1"/>
    <col min="15366" max="15366" width="10" style="873" customWidth="1"/>
    <col min="15367" max="15616" width="9" style="873"/>
    <col min="15617" max="15617" width="19.7265625" style="873" customWidth="1"/>
    <col min="15618" max="15618" width="18.08984375" style="873" customWidth="1"/>
    <col min="15619" max="15619" width="12.90625" style="873" customWidth="1"/>
    <col min="15620" max="15620" width="11.453125" style="873" customWidth="1"/>
    <col min="15621" max="15621" width="9.26953125" style="873" customWidth="1"/>
    <col min="15622" max="15622" width="10" style="873" customWidth="1"/>
    <col min="15623" max="15872" width="9" style="873"/>
    <col min="15873" max="15873" width="19.7265625" style="873" customWidth="1"/>
    <col min="15874" max="15874" width="18.08984375" style="873" customWidth="1"/>
    <col min="15875" max="15875" width="12.90625" style="873" customWidth="1"/>
    <col min="15876" max="15876" width="11.453125" style="873" customWidth="1"/>
    <col min="15877" max="15877" width="9.26953125" style="873" customWidth="1"/>
    <col min="15878" max="15878" width="10" style="873" customWidth="1"/>
    <col min="15879" max="16128" width="9" style="873"/>
    <col min="16129" max="16129" width="19.7265625" style="873" customWidth="1"/>
    <col min="16130" max="16130" width="18.08984375" style="873" customWidth="1"/>
    <col min="16131" max="16131" width="12.90625" style="873" customWidth="1"/>
    <col min="16132" max="16132" width="11.453125" style="873" customWidth="1"/>
    <col min="16133" max="16133" width="9.26953125" style="873" customWidth="1"/>
    <col min="16134" max="16134" width="10" style="873" customWidth="1"/>
    <col min="16135" max="16384" width="9" style="873"/>
  </cols>
  <sheetData>
    <row r="2" spans="1:6" ht="27" customHeight="1">
      <c r="B2" s="874" t="s">
        <v>6933</v>
      </c>
      <c r="C2" s="874"/>
    </row>
    <row r="3" spans="1:6" ht="27" customHeight="1">
      <c r="B3" s="874"/>
    </row>
    <row r="4" spans="1:6" ht="27" customHeight="1">
      <c r="C4" s="874"/>
    </row>
    <row r="5" spans="1:6" ht="27" customHeight="1">
      <c r="A5" s="898" t="s">
        <v>6934</v>
      </c>
      <c r="B5" s="880" t="s">
        <v>6935</v>
      </c>
      <c r="C5" s="876" t="s">
        <v>6936</v>
      </c>
      <c r="D5" s="877"/>
      <c r="E5" s="877"/>
      <c r="F5" s="878"/>
    </row>
    <row r="6" spans="1:6" ht="27" customHeight="1">
      <c r="A6" s="899"/>
      <c r="B6" s="922"/>
      <c r="C6" s="876" t="s">
        <v>6937</v>
      </c>
      <c r="D6" s="877"/>
      <c r="E6" s="877" t="s">
        <v>6938</v>
      </c>
      <c r="F6" s="878"/>
    </row>
    <row r="7" spans="1:6" ht="27" customHeight="1">
      <c r="A7" s="899"/>
      <c r="B7" s="922"/>
      <c r="C7" s="906" t="s">
        <v>6939</v>
      </c>
      <c r="D7" s="881"/>
      <c r="E7" s="881"/>
      <c r="F7" s="882"/>
    </row>
    <row r="8" spans="1:6" ht="27" customHeight="1">
      <c r="A8" s="899"/>
      <c r="B8" s="922"/>
      <c r="C8" s="890" t="s">
        <v>6940</v>
      </c>
      <c r="D8" s="891"/>
      <c r="E8" s="891"/>
      <c r="F8" s="892"/>
    </row>
    <row r="9" spans="1:6" ht="27" customHeight="1">
      <c r="A9" s="899"/>
      <c r="B9" s="922"/>
      <c r="C9" s="890" t="s">
        <v>6941</v>
      </c>
      <c r="D9" s="891"/>
      <c r="E9" s="891"/>
      <c r="F9" s="892"/>
    </row>
    <row r="10" spans="1:6" ht="27" customHeight="1">
      <c r="A10" s="899"/>
      <c r="B10" s="922"/>
      <c r="C10" s="890" t="s">
        <v>6942</v>
      </c>
      <c r="D10" s="891"/>
      <c r="E10" s="891"/>
      <c r="F10" s="892"/>
    </row>
    <row r="11" spans="1:6" ht="27" customHeight="1">
      <c r="A11" s="899"/>
      <c r="B11" s="922"/>
      <c r="C11" s="923" t="s">
        <v>6943</v>
      </c>
      <c r="D11" s="891"/>
      <c r="E11" s="891"/>
      <c r="F11" s="892"/>
    </row>
    <row r="12" spans="1:6" ht="8.25" customHeight="1">
      <c r="A12" s="899"/>
      <c r="B12" s="922"/>
      <c r="C12" s="924"/>
      <c r="D12" s="884"/>
      <c r="E12" s="884"/>
      <c r="F12" s="885"/>
    </row>
    <row r="13" spans="1:6" ht="27" customHeight="1">
      <c r="A13" s="899"/>
      <c r="B13" s="922"/>
      <c r="C13" s="906" t="s">
        <v>6944</v>
      </c>
      <c r="D13" s="881"/>
      <c r="E13" s="881"/>
      <c r="F13" s="882"/>
    </row>
    <row r="14" spans="1:6" ht="27" customHeight="1">
      <c r="A14" s="899"/>
      <c r="B14" s="922"/>
      <c r="C14" s="894" t="s">
        <v>6945</v>
      </c>
      <c r="D14" s="884"/>
      <c r="E14" s="884"/>
      <c r="F14" s="885"/>
    </row>
    <row r="15" spans="1:6" ht="27" customHeight="1">
      <c r="A15" s="899"/>
      <c r="B15" s="922"/>
      <c r="C15" s="891" t="s">
        <v>6946</v>
      </c>
      <c r="D15" s="891"/>
      <c r="E15" s="891"/>
      <c r="F15" s="892"/>
    </row>
    <row r="16" spans="1:6" ht="27" customHeight="1">
      <c r="A16" s="899"/>
      <c r="B16" s="922"/>
      <c r="C16" s="876" t="s">
        <v>6947</v>
      </c>
      <c r="D16" s="877"/>
      <c r="E16" s="877"/>
      <c r="F16" s="878"/>
    </row>
    <row r="17" spans="1:6" ht="27" customHeight="1">
      <c r="A17" s="899"/>
      <c r="B17" s="922"/>
      <c r="C17" s="891" t="s">
        <v>6948</v>
      </c>
      <c r="D17" s="891"/>
      <c r="E17" s="891"/>
      <c r="F17" s="892"/>
    </row>
    <row r="18" spans="1:6" ht="27" customHeight="1">
      <c r="A18" s="899"/>
      <c r="B18" s="922"/>
      <c r="C18" s="891" t="s">
        <v>6949</v>
      </c>
      <c r="D18" s="891"/>
      <c r="E18" s="891"/>
      <c r="F18" s="892"/>
    </row>
    <row r="19" spans="1:6" ht="27" customHeight="1">
      <c r="A19" s="899"/>
      <c r="B19" s="925"/>
      <c r="C19" s="891"/>
      <c r="D19" s="891"/>
      <c r="E19" s="891"/>
      <c r="F19" s="892"/>
    </row>
    <row r="20" spans="1:6" ht="27" customHeight="1">
      <c r="A20" s="886"/>
      <c r="B20" s="881"/>
      <c r="C20" s="881"/>
      <c r="D20" s="881"/>
      <c r="E20" s="881"/>
      <c r="F20" s="881"/>
    </row>
    <row r="21" spans="1:6" ht="27" customHeight="1">
      <c r="A21" s="900"/>
      <c r="B21" s="891"/>
      <c r="C21" s="891"/>
      <c r="D21" s="900"/>
      <c r="E21" s="900"/>
      <c r="F21" s="891"/>
    </row>
    <row r="22" spans="1:6" ht="27" customHeight="1">
      <c r="A22" s="900"/>
      <c r="B22" s="891"/>
      <c r="C22" s="891"/>
      <c r="D22" s="900"/>
      <c r="E22" s="900"/>
      <c r="F22" s="891"/>
    </row>
    <row r="23" spans="1:6" ht="27" customHeight="1">
      <c r="A23" s="900"/>
      <c r="B23" s="891"/>
      <c r="C23" s="891"/>
      <c r="D23" s="891"/>
      <c r="E23" s="891"/>
      <c r="F23" s="891"/>
    </row>
    <row r="24" spans="1:6" ht="27" customHeight="1">
      <c r="A24" s="900"/>
      <c r="B24" s="891"/>
      <c r="C24" s="891"/>
      <c r="D24" s="891"/>
      <c r="E24" s="891"/>
      <c r="F24" s="891"/>
    </row>
    <row r="25" spans="1:6" ht="27" customHeight="1">
      <c r="A25" s="900"/>
      <c r="B25" s="891"/>
      <c r="C25" s="891"/>
      <c r="D25" s="891"/>
      <c r="E25" s="891"/>
      <c r="F25" s="891"/>
    </row>
    <row r="26" spans="1:6" ht="27" customHeight="1">
      <c r="A26" s="900"/>
      <c r="B26" s="891"/>
      <c r="C26" s="891"/>
      <c r="D26" s="891"/>
      <c r="E26" s="891"/>
      <c r="F26" s="891"/>
    </row>
    <row r="27" spans="1:6" ht="27" customHeight="1">
      <c r="A27" s="900"/>
      <c r="B27" s="891"/>
      <c r="C27" s="891"/>
      <c r="D27" s="891"/>
      <c r="E27" s="891"/>
      <c r="F27" s="891"/>
    </row>
    <row r="28" spans="1:6" ht="27" customHeight="1">
      <c r="A28" s="891"/>
      <c r="B28" s="891"/>
      <c r="C28" s="891"/>
      <c r="D28" s="891"/>
      <c r="E28" s="891"/>
      <c r="F28" s="891"/>
    </row>
    <row r="29" spans="1:6" ht="27" customHeight="1">
      <c r="A29" s="891"/>
      <c r="B29" s="891"/>
      <c r="C29" s="891"/>
      <c r="D29" s="891"/>
      <c r="E29" s="891"/>
      <c r="F29" s="891"/>
    </row>
    <row r="30" spans="1:6" ht="27" customHeight="1">
      <c r="A30" s="891"/>
      <c r="B30" s="891"/>
      <c r="C30" s="891"/>
      <c r="D30" s="891"/>
      <c r="E30" s="891"/>
      <c r="F30" s="891"/>
    </row>
    <row r="31" spans="1:6" ht="27" customHeight="1">
      <c r="A31" s="891"/>
      <c r="B31" s="891"/>
      <c r="C31" s="891"/>
      <c r="D31" s="891"/>
      <c r="E31" s="891"/>
      <c r="F31" s="891"/>
    </row>
    <row r="32" spans="1:6" ht="27" customHeight="1">
      <c r="A32" s="891"/>
      <c r="B32" s="891"/>
      <c r="C32" s="891"/>
      <c r="D32" s="891"/>
      <c r="E32" s="891"/>
      <c r="F32" s="891"/>
    </row>
    <row r="33" spans="1:6" ht="27" customHeight="1">
      <c r="A33" s="891"/>
      <c r="B33" s="891"/>
      <c r="C33" s="891"/>
      <c r="D33" s="891"/>
      <c r="E33" s="891"/>
      <c r="F33" s="891"/>
    </row>
    <row r="34" spans="1:6" ht="27" customHeight="1">
      <c r="A34" s="891"/>
      <c r="B34" s="891"/>
      <c r="C34" s="891"/>
      <c r="D34" s="891"/>
      <c r="E34" s="891"/>
      <c r="F34" s="891"/>
    </row>
    <row r="35" spans="1:6" ht="27" customHeight="1">
      <c r="A35" s="891"/>
      <c r="B35" s="891"/>
      <c r="C35" s="891"/>
      <c r="D35" s="891"/>
      <c r="E35" s="891"/>
      <c r="F35" s="891"/>
    </row>
    <row r="36" spans="1:6" ht="27" customHeight="1">
      <c r="A36" s="891"/>
      <c r="B36" s="891"/>
      <c r="C36" s="891"/>
      <c r="D36" s="891"/>
      <c r="E36" s="891"/>
      <c r="F36" s="891"/>
    </row>
    <row r="37" spans="1:6" ht="27" customHeight="1">
      <c r="A37" s="891"/>
      <c r="B37" s="891"/>
      <c r="C37" s="891"/>
      <c r="D37" s="891"/>
      <c r="E37" s="891"/>
      <c r="F37" s="891"/>
    </row>
    <row r="38" spans="1:6" ht="27" customHeight="1">
      <c r="A38" s="891"/>
      <c r="B38" s="891"/>
      <c r="C38" s="891"/>
      <c r="D38" s="891"/>
      <c r="E38" s="891"/>
      <c r="F38" s="891"/>
    </row>
    <row r="39" spans="1:6" ht="27" customHeight="1">
      <c r="A39" s="891"/>
      <c r="B39" s="891"/>
      <c r="C39" s="891"/>
      <c r="D39" s="891"/>
      <c r="E39" s="891"/>
      <c r="F39" s="891"/>
    </row>
  </sheetData>
  <phoneticPr fontId="1"/>
  <pageMargins left="1.3779527559055118" right="0" top="0.59055118110236227" bottom="0" header="0.51181102362204722" footer="0.18"/>
  <pageSetup paperSize="9" orientation="portrait" r:id="rId1"/>
  <headerFooter alignWithMargins="0">
    <oddFooter>&amp;C&amp;9付 - 25</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5"/>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6950</v>
      </c>
    </row>
    <row r="3" spans="1:6" ht="20.25" customHeight="1">
      <c r="B3" s="874"/>
    </row>
    <row r="4" spans="1:6" ht="20.25" customHeight="1">
      <c r="C4" s="874"/>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6951</v>
      </c>
      <c r="D9" s="891"/>
      <c r="E9" s="891"/>
      <c r="F9" s="892"/>
    </row>
    <row r="10" spans="1:6" ht="20.25" customHeight="1">
      <c r="A10" s="899"/>
      <c r="B10" s="891" t="s">
        <v>6952</v>
      </c>
      <c r="C10" s="891"/>
      <c r="D10" s="891"/>
      <c r="E10" s="891"/>
      <c r="F10" s="892"/>
    </row>
    <row r="11" spans="1:6" ht="20.25" customHeight="1">
      <c r="A11" s="899"/>
      <c r="B11" s="891"/>
      <c r="C11" s="891"/>
      <c r="D11" s="891"/>
      <c r="E11" s="891"/>
      <c r="F11" s="892"/>
    </row>
    <row r="12" spans="1:6" ht="20.25" customHeight="1">
      <c r="A12" s="899"/>
      <c r="B12" s="891" t="s">
        <v>6864</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- 26</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dimension ref="A2:F38"/>
  <sheetViews>
    <sheetView view="pageBreakPreview" zoomScale="85" zoomScaleNormal="100" zoomScaleSheetLayoutView="85" workbookViewId="0"/>
  </sheetViews>
  <sheetFormatPr defaultRowHeight="20.25" customHeight="1"/>
  <cols>
    <col min="1" max="1" width="15.90625" style="873" customWidth="1"/>
    <col min="2" max="2" width="11.7265625" style="873" customWidth="1"/>
    <col min="3" max="3" width="12.90625" style="873" customWidth="1"/>
    <col min="4" max="4" width="15.26953125" style="873" customWidth="1"/>
    <col min="5" max="5" width="12.90625" style="873" customWidth="1"/>
    <col min="6" max="256" width="9" style="873"/>
    <col min="257" max="257" width="15.90625" style="873" customWidth="1"/>
    <col min="258" max="258" width="11.7265625" style="873" customWidth="1"/>
    <col min="259" max="259" width="12.90625" style="873" customWidth="1"/>
    <col min="260" max="260" width="15.26953125" style="873" customWidth="1"/>
    <col min="261" max="261" width="12.90625" style="873" customWidth="1"/>
    <col min="262" max="512" width="9" style="873"/>
    <col min="513" max="513" width="15.90625" style="873" customWidth="1"/>
    <col min="514" max="514" width="11.7265625" style="873" customWidth="1"/>
    <col min="515" max="515" width="12.90625" style="873" customWidth="1"/>
    <col min="516" max="516" width="15.26953125" style="873" customWidth="1"/>
    <col min="517" max="517" width="12.90625" style="873" customWidth="1"/>
    <col min="518" max="768" width="9" style="873"/>
    <col min="769" max="769" width="15.90625" style="873" customWidth="1"/>
    <col min="770" max="770" width="11.7265625" style="873" customWidth="1"/>
    <col min="771" max="771" width="12.90625" style="873" customWidth="1"/>
    <col min="772" max="772" width="15.26953125" style="873" customWidth="1"/>
    <col min="773" max="773" width="12.90625" style="873" customWidth="1"/>
    <col min="774" max="1024" width="9" style="873"/>
    <col min="1025" max="1025" width="15.90625" style="873" customWidth="1"/>
    <col min="1026" max="1026" width="11.7265625" style="873" customWidth="1"/>
    <col min="1027" max="1027" width="12.90625" style="873" customWidth="1"/>
    <col min="1028" max="1028" width="15.26953125" style="873" customWidth="1"/>
    <col min="1029" max="1029" width="12.90625" style="873" customWidth="1"/>
    <col min="1030" max="1280" width="9" style="873"/>
    <col min="1281" max="1281" width="15.90625" style="873" customWidth="1"/>
    <col min="1282" max="1282" width="11.7265625" style="873" customWidth="1"/>
    <col min="1283" max="1283" width="12.90625" style="873" customWidth="1"/>
    <col min="1284" max="1284" width="15.26953125" style="873" customWidth="1"/>
    <col min="1285" max="1285" width="12.90625" style="873" customWidth="1"/>
    <col min="1286" max="1536" width="9" style="873"/>
    <col min="1537" max="1537" width="15.90625" style="873" customWidth="1"/>
    <col min="1538" max="1538" width="11.7265625" style="873" customWidth="1"/>
    <col min="1539" max="1539" width="12.90625" style="873" customWidth="1"/>
    <col min="1540" max="1540" width="15.26953125" style="873" customWidth="1"/>
    <col min="1541" max="1541" width="12.90625" style="873" customWidth="1"/>
    <col min="1542" max="1792" width="9" style="873"/>
    <col min="1793" max="1793" width="15.90625" style="873" customWidth="1"/>
    <col min="1794" max="1794" width="11.7265625" style="873" customWidth="1"/>
    <col min="1795" max="1795" width="12.90625" style="873" customWidth="1"/>
    <col min="1796" max="1796" width="15.26953125" style="873" customWidth="1"/>
    <col min="1797" max="1797" width="12.90625" style="873" customWidth="1"/>
    <col min="1798" max="2048" width="9" style="873"/>
    <col min="2049" max="2049" width="15.90625" style="873" customWidth="1"/>
    <col min="2050" max="2050" width="11.7265625" style="873" customWidth="1"/>
    <col min="2051" max="2051" width="12.90625" style="873" customWidth="1"/>
    <col min="2052" max="2052" width="15.26953125" style="873" customWidth="1"/>
    <col min="2053" max="2053" width="12.90625" style="873" customWidth="1"/>
    <col min="2054" max="2304" width="9" style="873"/>
    <col min="2305" max="2305" width="15.90625" style="873" customWidth="1"/>
    <col min="2306" max="2306" width="11.7265625" style="873" customWidth="1"/>
    <col min="2307" max="2307" width="12.90625" style="873" customWidth="1"/>
    <col min="2308" max="2308" width="15.26953125" style="873" customWidth="1"/>
    <col min="2309" max="2309" width="12.90625" style="873" customWidth="1"/>
    <col min="2310" max="2560" width="9" style="873"/>
    <col min="2561" max="2561" width="15.90625" style="873" customWidth="1"/>
    <col min="2562" max="2562" width="11.7265625" style="873" customWidth="1"/>
    <col min="2563" max="2563" width="12.90625" style="873" customWidth="1"/>
    <col min="2564" max="2564" width="15.26953125" style="873" customWidth="1"/>
    <col min="2565" max="2565" width="12.90625" style="873" customWidth="1"/>
    <col min="2566" max="2816" width="9" style="873"/>
    <col min="2817" max="2817" width="15.90625" style="873" customWidth="1"/>
    <col min="2818" max="2818" width="11.7265625" style="873" customWidth="1"/>
    <col min="2819" max="2819" width="12.90625" style="873" customWidth="1"/>
    <col min="2820" max="2820" width="15.26953125" style="873" customWidth="1"/>
    <col min="2821" max="2821" width="12.90625" style="873" customWidth="1"/>
    <col min="2822" max="3072" width="9" style="873"/>
    <col min="3073" max="3073" width="15.90625" style="873" customWidth="1"/>
    <col min="3074" max="3074" width="11.7265625" style="873" customWidth="1"/>
    <col min="3075" max="3075" width="12.90625" style="873" customWidth="1"/>
    <col min="3076" max="3076" width="15.26953125" style="873" customWidth="1"/>
    <col min="3077" max="3077" width="12.90625" style="873" customWidth="1"/>
    <col min="3078" max="3328" width="9" style="873"/>
    <col min="3329" max="3329" width="15.90625" style="873" customWidth="1"/>
    <col min="3330" max="3330" width="11.7265625" style="873" customWidth="1"/>
    <col min="3331" max="3331" width="12.90625" style="873" customWidth="1"/>
    <col min="3332" max="3332" width="15.26953125" style="873" customWidth="1"/>
    <col min="3333" max="3333" width="12.90625" style="873" customWidth="1"/>
    <col min="3334" max="3584" width="9" style="873"/>
    <col min="3585" max="3585" width="15.90625" style="873" customWidth="1"/>
    <col min="3586" max="3586" width="11.7265625" style="873" customWidth="1"/>
    <col min="3587" max="3587" width="12.90625" style="873" customWidth="1"/>
    <col min="3588" max="3588" width="15.26953125" style="873" customWidth="1"/>
    <col min="3589" max="3589" width="12.90625" style="873" customWidth="1"/>
    <col min="3590" max="3840" width="9" style="873"/>
    <col min="3841" max="3841" width="15.90625" style="873" customWidth="1"/>
    <col min="3842" max="3842" width="11.7265625" style="873" customWidth="1"/>
    <col min="3843" max="3843" width="12.90625" style="873" customWidth="1"/>
    <col min="3844" max="3844" width="15.26953125" style="873" customWidth="1"/>
    <col min="3845" max="3845" width="12.90625" style="873" customWidth="1"/>
    <col min="3846" max="4096" width="9" style="873"/>
    <col min="4097" max="4097" width="15.90625" style="873" customWidth="1"/>
    <col min="4098" max="4098" width="11.7265625" style="873" customWidth="1"/>
    <col min="4099" max="4099" width="12.90625" style="873" customWidth="1"/>
    <col min="4100" max="4100" width="15.26953125" style="873" customWidth="1"/>
    <col min="4101" max="4101" width="12.90625" style="873" customWidth="1"/>
    <col min="4102" max="4352" width="9" style="873"/>
    <col min="4353" max="4353" width="15.90625" style="873" customWidth="1"/>
    <col min="4354" max="4354" width="11.7265625" style="873" customWidth="1"/>
    <col min="4355" max="4355" width="12.90625" style="873" customWidth="1"/>
    <col min="4356" max="4356" width="15.26953125" style="873" customWidth="1"/>
    <col min="4357" max="4357" width="12.90625" style="873" customWidth="1"/>
    <col min="4358" max="4608" width="9" style="873"/>
    <col min="4609" max="4609" width="15.90625" style="873" customWidth="1"/>
    <col min="4610" max="4610" width="11.7265625" style="873" customWidth="1"/>
    <col min="4611" max="4611" width="12.90625" style="873" customWidth="1"/>
    <col min="4612" max="4612" width="15.26953125" style="873" customWidth="1"/>
    <col min="4613" max="4613" width="12.90625" style="873" customWidth="1"/>
    <col min="4614" max="4864" width="9" style="873"/>
    <col min="4865" max="4865" width="15.90625" style="873" customWidth="1"/>
    <col min="4866" max="4866" width="11.7265625" style="873" customWidth="1"/>
    <col min="4867" max="4867" width="12.90625" style="873" customWidth="1"/>
    <col min="4868" max="4868" width="15.26953125" style="873" customWidth="1"/>
    <col min="4869" max="4869" width="12.90625" style="873" customWidth="1"/>
    <col min="4870" max="5120" width="9" style="873"/>
    <col min="5121" max="5121" width="15.90625" style="873" customWidth="1"/>
    <col min="5122" max="5122" width="11.7265625" style="873" customWidth="1"/>
    <col min="5123" max="5123" width="12.90625" style="873" customWidth="1"/>
    <col min="5124" max="5124" width="15.26953125" style="873" customWidth="1"/>
    <col min="5125" max="5125" width="12.90625" style="873" customWidth="1"/>
    <col min="5126" max="5376" width="9" style="873"/>
    <col min="5377" max="5377" width="15.90625" style="873" customWidth="1"/>
    <col min="5378" max="5378" width="11.7265625" style="873" customWidth="1"/>
    <col min="5379" max="5379" width="12.90625" style="873" customWidth="1"/>
    <col min="5380" max="5380" width="15.26953125" style="873" customWidth="1"/>
    <col min="5381" max="5381" width="12.90625" style="873" customWidth="1"/>
    <col min="5382" max="5632" width="9" style="873"/>
    <col min="5633" max="5633" width="15.90625" style="873" customWidth="1"/>
    <col min="5634" max="5634" width="11.7265625" style="873" customWidth="1"/>
    <col min="5635" max="5635" width="12.90625" style="873" customWidth="1"/>
    <col min="5636" max="5636" width="15.26953125" style="873" customWidth="1"/>
    <col min="5637" max="5637" width="12.90625" style="873" customWidth="1"/>
    <col min="5638" max="5888" width="9" style="873"/>
    <col min="5889" max="5889" width="15.90625" style="873" customWidth="1"/>
    <col min="5890" max="5890" width="11.7265625" style="873" customWidth="1"/>
    <col min="5891" max="5891" width="12.90625" style="873" customWidth="1"/>
    <col min="5892" max="5892" width="15.26953125" style="873" customWidth="1"/>
    <col min="5893" max="5893" width="12.90625" style="873" customWidth="1"/>
    <col min="5894" max="6144" width="9" style="873"/>
    <col min="6145" max="6145" width="15.90625" style="873" customWidth="1"/>
    <col min="6146" max="6146" width="11.7265625" style="873" customWidth="1"/>
    <col min="6147" max="6147" width="12.90625" style="873" customWidth="1"/>
    <col min="6148" max="6148" width="15.26953125" style="873" customWidth="1"/>
    <col min="6149" max="6149" width="12.90625" style="873" customWidth="1"/>
    <col min="6150" max="6400" width="9" style="873"/>
    <col min="6401" max="6401" width="15.90625" style="873" customWidth="1"/>
    <col min="6402" max="6402" width="11.7265625" style="873" customWidth="1"/>
    <col min="6403" max="6403" width="12.90625" style="873" customWidth="1"/>
    <col min="6404" max="6404" width="15.26953125" style="873" customWidth="1"/>
    <col min="6405" max="6405" width="12.90625" style="873" customWidth="1"/>
    <col min="6406" max="6656" width="9" style="873"/>
    <col min="6657" max="6657" width="15.90625" style="873" customWidth="1"/>
    <col min="6658" max="6658" width="11.7265625" style="873" customWidth="1"/>
    <col min="6659" max="6659" width="12.90625" style="873" customWidth="1"/>
    <col min="6660" max="6660" width="15.26953125" style="873" customWidth="1"/>
    <col min="6661" max="6661" width="12.90625" style="873" customWidth="1"/>
    <col min="6662" max="6912" width="9" style="873"/>
    <col min="6913" max="6913" width="15.90625" style="873" customWidth="1"/>
    <col min="6914" max="6914" width="11.7265625" style="873" customWidth="1"/>
    <col min="6915" max="6915" width="12.90625" style="873" customWidth="1"/>
    <col min="6916" max="6916" width="15.26953125" style="873" customWidth="1"/>
    <col min="6917" max="6917" width="12.90625" style="873" customWidth="1"/>
    <col min="6918" max="7168" width="9" style="873"/>
    <col min="7169" max="7169" width="15.90625" style="873" customWidth="1"/>
    <col min="7170" max="7170" width="11.7265625" style="873" customWidth="1"/>
    <col min="7171" max="7171" width="12.90625" style="873" customWidth="1"/>
    <col min="7172" max="7172" width="15.26953125" style="873" customWidth="1"/>
    <col min="7173" max="7173" width="12.90625" style="873" customWidth="1"/>
    <col min="7174" max="7424" width="9" style="873"/>
    <col min="7425" max="7425" width="15.90625" style="873" customWidth="1"/>
    <col min="7426" max="7426" width="11.7265625" style="873" customWidth="1"/>
    <col min="7427" max="7427" width="12.90625" style="873" customWidth="1"/>
    <col min="7428" max="7428" width="15.26953125" style="873" customWidth="1"/>
    <col min="7429" max="7429" width="12.90625" style="873" customWidth="1"/>
    <col min="7430" max="7680" width="9" style="873"/>
    <col min="7681" max="7681" width="15.90625" style="873" customWidth="1"/>
    <col min="7682" max="7682" width="11.7265625" style="873" customWidth="1"/>
    <col min="7683" max="7683" width="12.90625" style="873" customWidth="1"/>
    <col min="7684" max="7684" width="15.26953125" style="873" customWidth="1"/>
    <col min="7685" max="7685" width="12.90625" style="873" customWidth="1"/>
    <col min="7686" max="7936" width="9" style="873"/>
    <col min="7937" max="7937" width="15.90625" style="873" customWidth="1"/>
    <col min="7938" max="7938" width="11.7265625" style="873" customWidth="1"/>
    <col min="7939" max="7939" width="12.90625" style="873" customWidth="1"/>
    <col min="7940" max="7940" width="15.26953125" style="873" customWidth="1"/>
    <col min="7941" max="7941" width="12.90625" style="873" customWidth="1"/>
    <col min="7942" max="8192" width="9" style="873"/>
    <col min="8193" max="8193" width="15.90625" style="873" customWidth="1"/>
    <col min="8194" max="8194" width="11.7265625" style="873" customWidth="1"/>
    <col min="8195" max="8195" width="12.90625" style="873" customWidth="1"/>
    <col min="8196" max="8196" width="15.26953125" style="873" customWidth="1"/>
    <col min="8197" max="8197" width="12.90625" style="873" customWidth="1"/>
    <col min="8198" max="8448" width="9" style="873"/>
    <col min="8449" max="8449" width="15.90625" style="873" customWidth="1"/>
    <col min="8450" max="8450" width="11.7265625" style="873" customWidth="1"/>
    <col min="8451" max="8451" width="12.90625" style="873" customWidth="1"/>
    <col min="8452" max="8452" width="15.26953125" style="873" customWidth="1"/>
    <col min="8453" max="8453" width="12.90625" style="873" customWidth="1"/>
    <col min="8454" max="8704" width="9" style="873"/>
    <col min="8705" max="8705" width="15.90625" style="873" customWidth="1"/>
    <col min="8706" max="8706" width="11.7265625" style="873" customWidth="1"/>
    <col min="8707" max="8707" width="12.90625" style="873" customWidth="1"/>
    <col min="8708" max="8708" width="15.26953125" style="873" customWidth="1"/>
    <col min="8709" max="8709" width="12.90625" style="873" customWidth="1"/>
    <col min="8710" max="8960" width="9" style="873"/>
    <col min="8961" max="8961" width="15.90625" style="873" customWidth="1"/>
    <col min="8962" max="8962" width="11.7265625" style="873" customWidth="1"/>
    <col min="8963" max="8963" width="12.90625" style="873" customWidth="1"/>
    <col min="8964" max="8964" width="15.26953125" style="873" customWidth="1"/>
    <col min="8965" max="8965" width="12.90625" style="873" customWidth="1"/>
    <col min="8966" max="9216" width="9" style="873"/>
    <col min="9217" max="9217" width="15.90625" style="873" customWidth="1"/>
    <col min="9218" max="9218" width="11.7265625" style="873" customWidth="1"/>
    <col min="9219" max="9219" width="12.90625" style="873" customWidth="1"/>
    <col min="9220" max="9220" width="15.26953125" style="873" customWidth="1"/>
    <col min="9221" max="9221" width="12.90625" style="873" customWidth="1"/>
    <col min="9222" max="9472" width="9" style="873"/>
    <col min="9473" max="9473" width="15.90625" style="873" customWidth="1"/>
    <col min="9474" max="9474" width="11.7265625" style="873" customWidth="1"/>
    <col min="9475" max="9475" width="12.90625" style="873" customWidth="1"/>
    <col min="9476" max="9476" width="15.26953125" style="873" customWidth="1"/>
    <col min="9477" max="9477" width="12.90625" style="873" customWidth="1"/>
    <col min="9478" max="9728" width="9" style="873"/>
    <col min="9729" max="9729" width="15.90625" style="873" customWidth="1"/>
    <col min="9730" max="9730" width="11.7265625" style="873" customWidth="1"/>
    <col min="9731" max="9731" width="12.90625" style="873" customWidth="1"/>
    <col min="9732" max="9732" width="15.26953125" style="873" customWidth="1"/>
    <col min="9733" max="9733" width="12.90625" style="873" customWidth="1"/>
    <col min="9734" max="9984" width="9" style="873"/>
    <col min="9985" max="9985" width="15.90625" style="873" customWidth="1"/>
    <col min="9986" max="9986" width="11.7265625" style="873" customWidth="1"/>
    <col min="9987" max="9987" width="12.90625" style="873" customWidth="1"/>
    <col min="9988" max="9988" width="15.26953125" style="873" customWidth="1"/>
    <col min="9989" max="9989" width="12.90625" style="873" customWidth="1"/>
    <col min="9990" max="10240" width="9" style="873"/>
    <col min="10241" max="10241" width="15.90625" style="873" customWidth="1"/>
    <col min="10242" max="10242" width="11.7265625" style="873" customWidth="1"/>
    <col min="10243" max="10243" width="12.90625" style="873" customWidth="1"/>
    <col min="10244" max="10244" width="15.26953125" style="873" customWidth="1"/>
    <col min="10245" max="10245" width="12.90625" style="873" customWidth="1"/>
    <col min="10246" max="10496" width="9" style="873"/>
    <col min="10497" max="10497" width="15.90625" style="873" customWidth="1"/>
    <col min="10498" max="10498" width="11.7265625" style="873" customWidth="1"/>
    <col min="10499" max="10499" width="12.90625" style="873" customWidth="1"/>
    <col min="10500" max="10500" width="15.26953125" style="873" customWidth="1"/>
    <col min="10501" max="10501" width="12.90625" style="873" customWidth="1"/>
    <col min="10502" max="10752" width="9" style="873"/>
    <col min="10753" max="10753" width="15.90625" style="873" customWidth="1"/>
    <col min="10754" max="10754" width="11.7265625" style="873" customWidth="1"/>
    <col min="10755" max="10755" width="12.90625" style="873" customWidth="1"/>
    <col min="10756" max="10756" width="15.26953125" style="873" customWidth="1"/>
    <col min="10757" max="10757" width="12.90625" style="873" customWidth="1"/>
    <col min="10758" max="11008" width="9" style="873"/>
    <col min="11009" max="11009" width="15.90625" style="873" customWidth="1"/>
    <col min="11010" max="11010" width="11.7265625" style="873" customWidth="1"/>
    <col min="11011" max="11011" width="12.90625" style="873" customWidth="1"/>
    <col min="11012" max="11012" width="15.26953125" style="873" customWidth="1"/>
    <col min="11013" max="11013" width="12.90625" style="873" customWidth="1"/>
    <col min="11014" max="11264" width="9" style="873"/>
    <col min="11265" max="11265" width="15.90625" style="873" customWidth="1"/>
    <col min="11266" max="11266" width="11.7265625" style="873" customWidth="1"/>
    <col min="11267" max="11267" width="12.90625" style="873" customWidth="1"/>
    <col min="11268" max="11268" width="15.26953125" style="873" customWidth="1"/>
    <col min="11269" max="11269" width="12.90625" style="873" customWidth="1"/>
    <col min="11270" max="11520" width="9" style="873"/>
    <col min="11521" max="11521" width="15.90625" style="873" customWidth="1"/>
    <col min="11522" max="11522" width="11.7265625" style="873" customWidth="1"/>
    <col min="11523" max="11523" width="12.90625" style="873" customWidth="1"/>
    <col min="11524" max="11524" width="15.26953125" style="873" customWidth="1"/>
    <col min="11525" max="11525" width="12.90625" style="873" customWidth="1"/>
    <col min="11526" max="11776" width="9" style="873"/>
    <col min="11777" max="11777" width="15.90625" style="873" customWidth="1"/>
    <col min="11778" max="11778" width="11.7265625" style="873" customWidth="1"/>
    <col min="11779" max="11779" width="12.90625" style="873" customWidth="1"/>
    <col min="11780" max="11780" width="15.26953125" style="873" customWidth="1"/>
    <col min="11781" max="11781" width="12.90625" style="873" customWidth="1"/>
    <col min="11782" max="12032" width="9" style="873"/>
    <col min="12033" max="12033" width="15.90625" style="873" customWidth="1"/>
    <col min="12034" max="12034" width="11.7265625" style="873" customWidth="1"/>
    <col min="12035" max="12035" width="12.90625" style="873" customWidth="1"/>
    <col min="12036" max="12036" width="15.26953125" style="873" customWidth="1"/>
    <col min="12037" max="12037" width="12.90625" style="873" customWidth="1"/>
    <col min="12038" max="12288" width="9" style="873"/>
    <col min="12289" max="12289" width="15.90625" style="873" customWidth="1"/>
    <col min="12290" max="12290" width="11.7265625" style="873" customWidth="1"/>
    <col min="12291" max="12291" width="12.90625" style="873" customWidth="1"/>
    <col min="12292" max="12292" width="15.26953125" style="873" customWidth="1"/>
    <col min="12293" max="12293" width="12.90625" style="873" customWidth="1"/>
    <col min="12294" max="12544" width="9" style="873"/>
    <col min="12545" max="12545" width="15.90625" style="873" customWidth="1"/>
    <col min="12546" max="12546" width="11.7265625" style="873" customWidth="1"/>
    <col min="12547" max="12547" width="12.90625" style="873" customWidth="1"/>
    <col min="12548" max="12548" width="15.26953125" style="873" customWidth="1"/>
    <col min="12549" max="12549" width="12.90625" style="873" customWidth="1"/>
    <col min="12550" max="12800" width="9" style="873"/>
    <col min="12801" max="12801" width="15.90625" style="873" customWidth="1"/>
    <col min="12802" max="12802" width="11.7265625" style="873" customWidth="1"/>
    <col min="12803" max="12803" width="12.90625" style="873" customWidth="1"/>
    <col min="12804" max="12804" width="15.26953125" style="873" customWidth="1"/>
    <col min="12805" max="12805" width="12.90625" style="873" customWidth="1"/>
    <col min="12806" max="13056" width="9" style="873"/>
    <col min="13057" max="13057" width="15.90625" style="873" customWidth="1"/>
    <col min="13058" max="13058" width="11.7265625" style="873" customWidth="1"/>
    <col min="13059" max="13059" width="12.90625" style="873" customWidth="1"/>
    <col min="13060" max="13060" width="15.26953125" style="873" customWidth="1"/>
    <col min="13061" max="13061" width="12.90625" style="873" customWidth="1"/>
    <col min="13062" max="13312" width="9" style="873"/>
    <col min="13313" max="13313" width="15.90625" style="873" customWidth="1"/>
    <col min="13314" max="13314" width="11.7265625" style="873" customWidth="1"/>
    <col min="13315" max="13315" width="12.90625" style="873" customWidth="1"/>
    <col min="13316" max="13316" width="15.26953125" style="873" customWidth="1"/>
    <col min="13317" max="13317" width="12.90625" style="873" customWidth="1"/>
    <col min="13318" max="13568" width="9" style="873"/>
    <col min="13569" max="13569" width="15.90625" style="873" customWidth="1"/>
    <col min="13570" max="13570" width="11.7265625" style="873" customWidth="1"/>
    <col min="13571" max="13571" width="12.90625" style="873" customWidth="1"/>
    <col min="13572" max="13572" width="15.26953125" style="873" customWidth="1"/>
    <col min="13573" max="13573" width="12.90625" style="873" customWidth="1"/>
    <col min="13574" max="13824" width="9" style="873"/>
    <col min="13825" max="13825" width="15.90625" style="873" customWidth="1"/>
    <col min="13826" max="13826" width="11.7265625" style="873" customWidth="1"/>
    <col min="13827" max="13827" width="12.90625" style="873" customWidth="1"/>
    <col min="13828" max="13828" width="15.26953125" style="873" customWidth="1"/>
    <col min="13829" max="13829" width="12.90625" style="873" customWidth="1"/>
    <col min="13830" max="14080" width="9" style="873"/>
    <col min="14081" max="14081" width="15.90625" style="873" customWidth="1"/>
    <col min="14082" max="14082" width="11.7265625" style="873" customWidth="1"/>
    <col min="14083" max="14083" width="12.90625" style="873" customWidth="1"/>
    <col min="14084" max="14084" width="15.26953125" style="873" customWidth="1"/>
    <col min="14085" max="14085" width="12.90625" style="873" customWidth="1"/>
    <col min="14086" max="14336" width="9" style="873"/>
    <col min="14337" max="14337" width="15.90625" style="873" customWidth="1"/>
    <col min="14338" max="14338" width="11.7265625" style="873" customWidth="1"/>
    <col min="14339" max="14339" width="12.90625" style="873" customWidth="1"/>
    <col min="14340" max="14340" width="15.26953125" style="873" customWidth="1"/>
    <col min="14341" max="14341" width="12.90625" style="873" customWidth="1"/>
    <col min="14342" max="14592" width="9" style="873"/>
    <col min="14593" max="14593" width="15.90625" style="873" customWidth="1"/>
    <col min="14594" max="14594" width="11.7265625" style="873" customWidth="1"/>
    <col min="14595" max="14595" width="12.90625" style="873" customWidth="1"/>
    <col min="14596" max="14596" width="15.26953125" style="873" customWidth="1"/>
    <col min="14597" max="14597" width="12.90625" style="873" customWidth="1"/>
    <col min="14598" max="14848" width="9" style="873"/>
    <col min="14849" max="14849" width="15.90625" style="873" customWidth="1"/>
    <col min="14850" max="14850" width="11.7265625" style="873" customWidth="1"/>
    <col min="14851" max="14851" width="12.90625" style="873" customWidth="1"/>
    <col min="14852" max="14852" width="15.26953125" style="873" customWidth="1"/>
    <col min="14853" max="14853" width="12.90625" style="873" customWidth="1"/>
    <col min="14854" max="15104" width="9" style="873"/>
    <col min="15105" max="15105" width="15.90625" style="873" customWidth="1"/>
    <col min="15106" max="15106" width="11.7265625" style="873" customWidth="1"/>
    <col min="15107" max="15107" width="12.90625" style="873" customWidth="1"/>
    <col min="15108" max="15108" width="15.26953125" style="873" customWidth="1"/>
    <col min="15109" max="15109" width="12.90625" style="873" customWidth="1"/>
    <col min="15110" max="15360" width="9" style="873"/>
    <col min="15361" max="15361" width="15.90625" style="873" customWidth="1"/>
    <col min="15362" max="15362" width="11.7265625" style="873" customWidth="1"/>
    <col min="15363" max="15363" width="12.90625" style="873" customWidth="1"/>
    <col min="15364" max="15364" width="15.26953125" style="873" customWidth="1"/>
    <col min="15365" max="15365" width="12.90625" style="873" customWidth="1"/>
    <col min="15366" max="15616" width="9" style="873"/>
    <col min="15617" max="15617" width="15.90625" style="873" customWidth="1"/>
    <col min="15618" max="15618" width="11.7265625" style="873" customWidth="1"/>
    <col min="15619" max="15619" width="12.90625" style="873" customWidth="1"/>
    <col min="15620" max="15620" width="15.26953125" style="873" customWidth="1"/>
    <col min="15621" max="15621" width="12.90625" style="873" customWidth="1"/>
    <col min="15622" max="15872" width="9" style="873"/>
    <col min="15873" max="15873" width="15.90625" style="873" customWidth="1"/>
    <col min="15874" max="15874" width="11.7265625" style="873" customWidth="1"/>
    <col min="15875" max="15875" width="12.90625" style="873" customWidth="1"/>
    <col min="15876" max="15876" width="15.26953125" style="873" customWidth="1"/>
    <col min="15877" max="15877" width="12.90625" style="873" customWidth="1"/>
    <col min="15878" max="16128" width="9" style="873"/>
    <col min="16129" max="16129" width="15.90625" style="873" customWidth="1"/>
    <col min="16130" max="16130" width="11.7265625" style="873" customWidth="1"/>
    <col min="16131" max="16131" width="12.90625" style="873" customWidth="1"/>
    <col min="16132" max="16132" width="15.26953125" style="873" customWidth="1"/>
    <col min="16133" max="16133" width="12.90625" style="873" customWidth="1"/>
    <col min="16134" max="16384" width="9" style="873"/>
  </cols>
  <sheetData>
    <row r="2" spans="1:6" ht="20.25" customHeight="1">
      <c r="C2" s="874" t="s">
        <v>6953</v>
      </c>
    </row>
    <row r="3" spans="1:6" ht="20.25" customHeight="1">
      <c r="B3" s="874"/>
    </row>
    <row r="4" spans="1:6" ht="20.25" customHeight="1">
      <c r="B4" s="874" t="s">
        <v>6834</v>
      </c>
      <c r="C4" s="926" t="s">
        <v>6835</v>
      </c>
    </row>
    <row r="5" spans="1:6" ht="20.25" customHeight="1">
      <c r="A5" s="898"/>
      <c r="B5" s="881"/>
      <c r="C5" s="881"/>
      <c r="D5" s="881"/>
      <c r="E5" s="881"/>
      <c r="F5" s="882"/>
    </row>
    <row r="6" spans="1:6" ht="20.25" customHeight="1">
      <c r="A6" s="899"/>
      <c r="B6" s="891"/>
      <c r="C6" s="891"/>
      <c r="D6" s="891"/>
      <c r="E6" s="891"/>
      <c r="F6" s="892"/>
    </row>
    <row r="7" spans="1:6" ht="20.25" customHeight="1">
      <c r="A7" s="899"/>
      <c r="B7" s="891"/>
      <c r="C7" s="891"/>
      <c r="D7" s="891"/>
      <c r="E7" s="891"/>
      <c r="F7" s="892"/>
    </row>
    <row r="8" spans="1:6" ht="20.25" customHeight="1">
      <c r="A8" s="899"/>
      <c r="B8" s="891"/>
      <c r="C8" s="891"/>
      <c r="D8" s="891"/>
      <c r="E8" s="891"/>
      <c r="F8" s="892"/>
    </row>
    <row r="9" spans="1:6" ht="20.25" customHeight="1">
      <c r="A9" s="899"/>
      <c r="B9" s="891" t="s">
        <v>6954</v>
      </c>
      <c r="D9" s="891"/>
      <c r="E9" s="891"/>
      <c r="F9" s="892"/>
    </row>
    <row r="10" spans="1:6" ht="20.25" customHeight="1">
      <c r="A10" s="899"/>
      <c r="B10" s="891"/>
      <c r="C10" s="891"/>
      <c r="D10" s="891"/>
      <c r="E10" s="891"/>
      <c r="F10" s="892"/>
    </row>
    <row r="11" spans="1:6" ht="20.25" customHeight="1">
      <c r="A11" s="899"/>
      <c r="B11" s="891"/>
      <c r="C11" s="891"/>
      <c r="D11" s="891"/>
      <c r="E11" s="891"/>
      <c r="F11" s="892"/>
    </row>
    <row r="12" spans="1:6" ht="20.25" customHeight="1">
      <c r="A12" s="899"/>
      <c r="B12" s="891" t="s">
        <v>6864</v>
      </c>
      <c r="C12" s="891"/>
      <c r="D12" s="891"/>
      <c r="E12" s="891"/>
      <c r="F12" s="892"/>
    </row>
    <row r="13" spans="1:6" ht="20.25" customHeight="1">
      <c r="A13" s="899"/>
      <c r="B13" s="891"/>
      <c r="C13" s="891"/>
      <c r="D13" s="891"/>
      <c r="E13" s="891"/>
      <c r="F13" s="892"/>
    </row>
    <row r="14" spans="1:6" ht="20.25" customHeight="1">
      <c r="A14" s="899"/>
      <c r="B14" s="891"/>
      <c r="C14" s="891"/>
      <c r="D14" s="891"/>
      <c r="E14" s="891"/>
      <c r="F14" s="892"/>
    </row>
    <row r="15" spans="1:6" ht="20.25" customHeight="1">
      <c r="A15" s="899"/>
      <c r="B15" s="891"/>
      <c r="C15" s="891"/>
      <c r="D15" s="891"/>
      <c r="E15" s="891"/>
      <c r="F15" s="892"/>
    </row>
    <row r="16" spans="1:6" ht="20.25" customHeight="1">
      <c r="A16" s="899"/>
      <c r="B16" s="891"/>
      <c r="C16" s="891"/>
      <c r="D16" s="891"/>
      <c r="E16" s="891"/>
      <c r="F16" s="892"/>
    </row>
    <row r="17" spans="1:6" ht="20.25" customHeight="1">
      <c r="A17" s="899"/>
      <c r="B17" s="891"/>
      <c r="C17" s="891"/>
      <c r="D17" s="891"/>
      <c r="E17" s="891"/>
      <c r="F17" s="892"/>
    </row>
    <row r="18" spans="1:6" ht="20.25" customHeight="1">
      <c r="A18" s="899"/>
      <c r="B18" s="891"/>
      <c r="C18" s="891"/>
      <c r="D18" s="891"/>
      <c r="E18" s="891"/>
      <c r="F18" s="892"/>
    </row>
    <row r="19" spans="1:6" ht="20.25" customHeight="1">
      <c r="A19" s="899"/>
      <c r="B19" s="891"/>
      <c r="C19" s="891"/>
      <c r="D19" s="891"/>
      <c r="E19" s="891"/>
      <c r="F19" s="892"/>
    </row>
    <row r="20" spans="1:6" ht="20.25" customHeight="1">
      <c r="A20" s="899"/>
      <c r="B20" s="891"/>
      <c r="C20" s="891"/>
      <c r="D20" s="900"/>
      <c r="E20" s="900"/>
      <c r="F20" s="892"/>
    </row>
    <row r="21" spans="1:6" ht="20.25" customHeight="1">
      <c r="A21" s="899"/>
      <c r="B21" s="891"/>
      <c r="C21" s="891"/>
      <c r="D21" s="900"/>
      <c r="E21" s="900"/>
      <c r="F21" s="892"/>
    </row>
    <row r="22" spans="1:6" ht="20.25" customHeight="1">
      <c r="A22" s="899"/>
      <c r="B22" s="891"/>
      <c r="C22" s="891"/>
      <c r="D22" s="891"/>
      <c r="E22" s="891"/>
      <c r="F22" s="892"/>
    </row>
    <row r="23" spans="1:6" ht="20.25" customHeight="1">
      <c r="A23" s="899"/>
      <c r="B23" s="891"/>
      <c r="C23" s="891"/>
      <c r="D23" s="891"/>
      <c r="E23" s="891"/>
      <c r="F23" s="892"/>
    </row>
    <row r="24" spans="1:6" ht="20.25" customHeight="1">
      <c r="A24" s="899"/>
      <c r="B24" s="891"/>
      <c r="C24" s="891"/>
      <c r="D24" s="891"/>
      <c r="E24" s="891"/>
      <c r="F24" s="892"/>
    </row>
    <row r="25" spans="1:6" ht="20.25" customHeight="1">
      <c r="A25" s="899"/>
      <c r="B25" s="891"/>
      <c r="C25" s="891"/>
      <c r="D25" s="891"/>
      <c r="E25" s="891"/>
      <c r="F25" s="892"/>
    </row>
    <row r="26" spans="1:6" ht="20.25" customHeight="1">
      <c r="A26" s="899"/>
      <c r="B26" s="891"/>
      <c r="C26" s="891"/>
      <c r="D26" s="891"/>
      <c r="E26" s="891"/>
      <c r="F26" s="892"/>
    </row>
    <row r="27" spans="1:6" ht="20.25" customHeight="1">
      <c r="A27" s="890"/>
      <c r="B27" s="891"/>
      <c r="C27" s="891"/>
      <c r="D27" s="891"/>
      <c r="E27" s="891"/>
      <c r="F27" s="892"/>
    </row>
    <row r="28" spans="1:6" ht="20.25" customHeight="1">
      <c r="A28" s="890"/>
      <c r="B28" s="891"/>
      <c r="C28" s="891"/>
      <c r="D28" s="891"/>
      <c r="E28" s="891"/>
      <c r="F28" s="892"/>
    </row>
    <row r="29" spans="1:6" ht="20.25" customHeight="1">
      <c r="A29" s="890"/>
      <c r="B29" s="891"/>
      <c r="C29" s="891"/>
      <c r="D29" s="891"/>
      <c r="E29" s="891"/>
      <c r="F29" s="892"/>
    </row>
    <row r="30" spans="1:6" ht="20.25" customHeight="1">
      <c r="A30" s="890"/>
      <c r="B30" s="891"/>
      <c r="C30" s="891"/>
      <c r="D30" s="891"/>
      <c r="E30" s="891"/>
      <c r="F30" s="892"/>
    </row>
    <row r="31" spans="1:6" ht="20.25" customHeight="1">
      <c r="A31" s="890"/>
      <c r="B31" s="891"/>
      <c r="C31" s="891"/>
      <c r="D31" s="891"/>
      <c r="E31" s="891"/>
      <c r="F31" s="892"/>
    </row>
    <row r="32" spans="1:6" ht="20.25" customHeight="1">
      <c r="A32" s="890"/>
      <c r="B32" s="891"/>
      <c r="C32" s="891"/>
      <c r="D32" s="891"/>
      <c r="E32" s="891"/>
      <c r="F32" s="892"/>
    </row>
    <row r="33" spans="1:6" ht="20.25" customHeight="1">
      <c r="A33" s="890"/>
      <c r="B33" s="891"/>
      <c r="C33" s="891"/>
      <c r="D33" s="891"/>
      <c r="E33" s="891"/>
      <c r="F33" s="892"/>
    </row>
    <row r="34" spans="1:6" ht="20.25" customHeight="1">
      <c r="A34" s="890"/>
      <c r="B34" s="891"/>
      <c r="C34" s="891"/>
      <c r="D34" s="891"/>
      <c r="E34" s="891"/>
      <c r="F34" s="892"/>
    </row>
    <row r="35" spans="1:6" ht="20.25" customHeight="1">
      <c r="A35" s="890"/>
      <c r="B35" s="891"/>
      <c r="C35" s="891"/>
      <c r="D35" s="891"/>
      <c r="E35" s="891"/>
      <c r="F35" s="892"/>
    </row>
    <row r="36" spans="1:6" ht="20.25" customHeight="1">
      <c r="A36" s="890"/>
      <c r="B36" s="891"/>
      <c r="C36" s="891"/>
      <c r="D36" s="891"/>
      <c r="E36" s="891"/>
      <c r="F36" s="892"/>
    </row>
    <row r="37" spans="1:6" ht="20.25" customHeight="1">
      <c r="A37" s="890"/>
      <c r="B37" s="891"/>
      <c r="C37" s="891"/>
      <c r="D37" s="891"/>
      <c r="E37" s="891"/>
      <c r="F37" s="892"/>
    </row>
    <row r="38" spans="1:6" ht="20.25" customHeight="1">
      <c r="A38" s="894"/>
      <c r="B38" s="884"/>
      <c r="C38" s="884"/>
      <c r="D38" s="884"/>
      <c r="E38" s="884"/>
      <c r="F38" s="885"/>
    </row>
  </sheetData>
  <phoneticPr fontId="1"/>
  <pageMargins left="1.3779527559055118" right="0" top="0.59055118110236227" bottom="0" header="0.51181102362204722" footer="0.51181102362204722"/>
  <pageSetup paperSize="9" orientation="portrait" r:id="rId1"/>
  <headerFooter alignWithMargins="0">
    <oddFooter>&amp;C&amp;9付 - 27</oddFooter>
  </headerFooter>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9">
    <pageSetUpPr fitToPage="1"/>
  </sheetPr>
  <dimension ref="A2:F25"/>
  <sheetViews>
    <sheetView view="pageBreakPreview" zoomScale="95" zoomScaleNormal="95" zoomScaleSheetLayoutView="95" workbookViewId="0"/>
  </sheetViews>
  <sheetFormatPr defaultRowHeight="13"/>
  <cols>
    <col min="1" max="1" width="29.6328125" style="927" customWidth="1"/>
    <col min="2" max="2" width="17.6328125" style="927" customWidth="1"/>
    <col min="3" max="3" width="23.6328125" style="927" customWidth="1"/>
    <col min="4" max="4" width="17.36328125" style="927" bestFit="1" customWidth="1"/>
    <col min="5" max="5" width="4.90625" style="927" customWidth="1"/>
    <col min="6" max="6" width="26.6328125" style="927" customWidth="1"/>
    <col min="7" max="256" width="9" style="927"/>
    <col min="257" max="257" width="29.6328125" style="927" customWidth="1"/>
    <col min="258" max="258" width="17.6328125" style="927" customWidth="1"/>
    <col min="259" max="259" width="23.6328125" style="927" customWidth="1"/>
    <col min="260" max="260" width="17.36328125" style="927" bestFit="1" customWidth="1"/>
    <col min="261" max="261" width="4.90625" style="927" customWidth="1"/>
    <col min="262" max="262" width="26.6328125" style="927" customWidth="1"/>
    <col min="263" max="512" width="9" style="927"/>
    <col min="513" max="513" width="29.6328125" style="927" customWidth="1"/>
    <col min="514" max="514" width="17.6328125" style="927" customWidth="1"/>
    <col min="515" max="515" width="23.6328125" style="927" customWidth="1"/>
    <col min="516" max="516" width="17.36328125" style="927" bestFit="1" customWidth="1"/>
    <col min="517" max="517" width="4.90625" style="927" customWidth="1"/>
    <col min="518" max="518" width="26.6328125" style="927" customWidth="1"/>
    <col min="519" max="768" width="9" style="927"/>
    <col min="769" max="769" width="29.6328125" style="927" customWidth="1"/>
    <col min="770" max="770" width="17.6328125" style="927" customWidth="1"/>
    <col min="771" max="771" width="23.6328125" style="927" customWidth="1"/>
    <col min="772" max="772" width="17.36328125" style="927" bestFit="1" customWidth="1"/>
    <col min="773" max="773" width="4.90625" style="927" customWidth="1"/>
    <col min="774" max="774" width="26.6328125" style="927" customWidth="1"/>
    <col min="775" max="1024" width="9" style="927"/>
    <col min="1025" max="1025" width="29.6328125" style="927" customWidth="1"/>
    <col min="1026" max="1026" width="17.6328125" style="927" customWidth="1"/>
    <col min="1027" max="1027" width="23.6328125" style="927" customWidth="1"/>
    <col min="1028" max="1028" width="17.36328125" style="927" bestFit="1" customWidth="1"/>
    <col min="1029" max="1029" width="4.90625" style="927" customWidth="1"/>
    <col min="1030" max="1030" width="26.6328125" style="927" customWidth="1"/>
    <col min="1031" max="1280" width="9" style="927"/>
    <col min="1281" max="1281" width="29.6328125" style="927" customWidth="1"/>
    <col min="1282" max="1282" width="17.6328125" style="927" customWidth="1"/>
    <col min="1283" max="1283" width="23.6328125" style="927" customWidth="1"/>
    <col min="1284" max="1284" width="17.36328125" style="927" bestFit="1" customWidth="1"/>
    <col min="1285" max="1285" width="4.90625" style="927" customWidth="1"/>
    <col min="1286" max="1286" width="26.6328125" style="927" customWidth="1"/>
    <col min="1287" max="1536" width="9" style="927"/>
    <col min="1537" max="1537" width="29.6328125" style="927" customWidth="1"/>
    <col min="1538" max="1538" width="17.6328125" style="927" customWidth="1"/>
    <col min="1539" max="1539" width="23.6328125" style="927" customWidth="1"/>
    <col min="1540" max="1540" width="17.36328125" style="927" bestFit="1" customWidth="1"/>
    <col min="1541" max="1541" width="4.90625" style="927" customWidth="1"/>
    <col min="1542" max="1542" width="26.6328125" style="927" customWidth="1"/>
    <col min="1543" max="1792" width="9" style="927"/>
    <col min="1793" max="1793" width="29.6328125" style="927" customWidth="1"/>
    <col min="1794" max="1794" width="17.6328125" style="927" customWidth="1"/>
    <col min="1795" max="1795" width="23.6328125" style="927" customWidth="1"/>
    <col min="1796" max="1796" width="17.36328125" style="927" bestFit="1" customWidth="1"/>
    <col min="1797" max="1797" width="4.90625" style="927" customWidth="1"/>
    <col min="1798" max="1798" width="26.6328125" style="927" customWidth="1"/>
    <col min="1799" max="2048" width="9" style="927"/>
    <col min="2049" max="2049" width="29.6328125" style="927" customWidth="1"/>
    <col min="2050" max="2050" width="17.6328125" style="927" customWidth="1"/>
    <col min="2051" max="2051" width="23.6328125" style="927" customWidth="1"/>
    <col min="2052" max="2052" width="17.36328125" style="927" bestFit="1" customWidth="1"/>
    <col min="2053" max="2053" width="4.90625" style="927" customWidth="1"/>
    <col min="2054" max="2054" width="26.6328125" style="927" customWidth="1"/>
    <col min="2055" max="2304" width="9" style="927"/>
    <col min="2305" max="2305" width="29.6328125" style="927" customWidth="1"/>
    <col min="2306" max="2306" width="17.6328125" style="927" customWidth="1"/>
    <col min="2307" max="2307" width="23.6328125" style="927" customWidth="1"/>
    <col min="2308" max="2308" width="17.36328125" style="927" bestFit="1" customWidth="1"/>
    <col min="2309" max="2309" width="4.90625" style="927" customWidth="1"/>
    <col min="2310" max="2310" width="26.6328125" style="927" customWidth="1"/>
    <col min="2311" max="2560" width="9" style="927"/>
    <col min="2561" max="2561" width="29.6328125" style="927" customWidth="1"/>
    <col min="2562" max="2562" width="17.6328125" style="927" customWidth="1"/>
    <col min="2563" max="2563" width="23.6328125" style="927" customWidth="1"/>
    <col min="2564" max="2564" width="17.36328125" style="927" bestFit="1" customWidth="1"/>
    <col min="2565" max="2565" width="4.90625" style="927" customWidth="1"/>
    <col min="2566" max="2566" width="26.6328125" style="927" customWidth="1"/>
    <col min="2567" max="2816" width="9" style="927"/>
    <col min="2817" max="2817" width="29.6328125" style="927" customWidth="1"/>
    <col min="2818" max="2818" width="17.6328125" style="927" customWidth="1"/>
    <col min="2819" max="2819" width="23.6328125" style="927" customWidth="1"/>
    <col min="2820" max="2820" width="17.36328125" style="927" bestFit="1" customWidth="1"/>
    <col min="2821" max="2821" width="4.90625" style="927" customWidth="1"/>
    <col min="2822" max="2822" width="26.6328125" style="927" customWidth="1"/>
    <col min="2823" max="3072" width="9" style="927"/>
    <col min="3073" max="3073" width="29.6328125" style="927" customWidth="1"/>
    <col min="3074" max="3074" width="17.6328125" style="927" customWidth="1"/>
    <col min="3075" max="3075" width="23.6328125" style="927" customWidth="1"/>
    <col min="3076" max="3076" width="17.36328125" style="927" bestFit="1" customWidth="1"/>
    <col min="3077" max="3077" width="4.90625" style="927" customWidth="1"/>
    <col min="3078" max="3078" width="26.6328125" style="927" customWidth="1"/>
    <col min="3079" max="3328" width="9" style="927"/>
    <col min="3329" max="3329" width="29.6328125" style="927" customWidth="1"/>
    <col min="3330" max="3330" width="17.6328125" style="927" customWidth="1"/>
    <col min="3331" max="3331" width="23.6328125" style="927" customWidth="1"/>
    <col min="3332" max="3332" width="17.36328125" style="927" bestFit="1" customWidth="1"/>
    <col min="3333" max="3333" width="4.90625" style="927" customWidth="1"/>
    <col min="3334" max="3334" width="26.6328125" style="927" customWidth="1"/>
    <col min="3335" max="3584" width="9" style="927"/>
    <col min="3585" max="3585" width="29.6328125" style="927" customWidth="1"/>
    <col min="3586" max="3586" width="17.6328125" style="927" customWidth="1"/>
    <col min="3587" max="3587" width="23.6328125" style="927" customWidth="1"/>
    <col min="3588" max="3588" width="17.36328125" style="927" bestFit="1" customWidth="1"/>
    <col min="3589" max="3589" width="4.90625" style="927" customWidth="1"/>
    <col min="3590" max="3590" width="26.6328125" style="927" customWidth="1"/>
    <col min="3591" max="3840" width="9" style="927"/>
    <col min="3841" max="3841" width="29.6328125" style="927" customWidth="1"/>
    <col min="3842" max="3842" width="17.6328125" style="927" customWidth="1"/>
    <col min="3843" max="3843" width="23.6328125" style="927" customWidth="1"/>
    <col min="3844" max="3844" width="17.36328125" style="927" bestFit="1" customWidth="1"/>
    <col min="3845" max="3845" width="4.90625" style="927" customWidth="1"/>
    <col min="3846" max="3846" width="26.6328125" style="927" customWidth="1"/>
    <col min="3847" max="4096" width="9" style="927"/>
    <col min="4097" max="4097" width="29.6328125" style="927" customWidth="1"/>
    <col min="4098" max="4098" width="17.6328125" style="927" customWidth="1"/>
    <col min="4099" max="4099" width="23.6328125" style="927" customWidth="1"/>
    <col min="4100" max="4100" width="17.36328125" style="927" bestFit="1" customWidth="1"/>
    <col min="4101" max="4101" width="4.90625" style="927" customWidth="1"/>
    <col min="4102" max="4102" width="26.6328125" style="927" customWidth="1"/>
    <col min="4103" max="4352" width="9" style="927"/>
    <col min="4353" max="4353" width="29.6328125" style="927" customWidth="1"/>
    <col min="4354" max="4354" width="17.6328125" style="927" customWidth="1"/>
    <col min="4355" max="4355" width="23.6328125" style="927" customWidth="1"/>
    <col min="4356" max="4356" width="17.36328125" style="927" bestFit="1" customWidth="1"/>
    <col min="4357" max="4357" width="4.90625" style="927" customWidth="1"/>
    <col min="4358" max="4358" width="26.6328125" style="927" customWidth="1"/>
    <col min="4359" max="4608" width="9" style="927"/>
    <col min="4609" max="4609" width="29.6328125" style="927" customWidth="1"/>
    <col min="4610" max="4610" width="17.6328125" style="927" customWidth="1"/>
    <col min="4611" max="4611" width="23.6328125" style="927" customWidth="1"/>
    <col min="4612" max="4612" width="17.36328125" style="927" bestFit="1" customWidth="1"/>
    <col min="4613" max="4613" width="4.90625" style="927" customWidth="1"/>
    <col min="4614" max="4614" width="26.6328125" style="927" customWidth="1"/>
    <col min="4615" max="4864" width="9" style="927"/>
    <col min="4865" max="4865" width="29.6328125" style="927" customWidth="1"/>
    <col min="4866" max="4866" width="17.6328125" style="927" customWidth="1"/>
    <col min="4867" max="4867" width="23.6328125" style="927" customWidth="1"/>
    <col min="4868" max="4868" width="17.36328125" style="927" bestFit="1" customWidth="1"/>
    <col min="4869" max="4869" width="4.90625" style="927" customWidth="1"/>
    <col min="4870" max="4870" width="26.6328125" style="927" customWidth="1"/>
    <col min="4871" max="5120" width="9" style="927"/>
    <col min="5121" max="5121" width="29.6328125" style="927" customWidth="1"/>
    <col min="5122" max="5122" width="17.6328125" style="927" customWidth="1"/>
    <col min="5123" max="5123" width="23.6328125" style="927" customWidth="1"/>
    <col min="5124" max="5124" width="17.36328125" style="927" bestFit="1" customWidth="1"/>
    <col min="5125" max="5125" width="4.90625" style="927" customWidth="1"/>
    <col min="5126" max="5126" width="26.6328125" style="927" customWidth="1"/>
    <col min="5127" max="5376" width="9" style="927"/>
    <col min="5377" max="5377" width="29.6328125" style="927" customWidth="1"/>
    <col min="5378" max="5378" width="17.6328125" style="927" customWidth="1"/>
    <col min="5379" max="5379" width="23.6328125" style="927" customWidth="1"/>
    <col min="5380" max="5380" width="17.36328125" style="927" bestFit="1" customWidth="1"/>
    <col min="5381" max="5381" width="4.90625" style="927" customWidth="1"/>
    <col min="5382" max="5382" width="26.6328125" style="927" customWidth="1"/>
    <col min="5383" max="5632" width="9" style="927"/>
    <col min="5633" max="5633" width="29.6328125" style="927" customWidth="1"/>
    <col min="5634" max="5634" width="17.6328125" style="927" customWidth="1"/>
    <col min="5635" max="5635" width="23.6328125" style="927" customWidth="1"/>
    <col min="5636" max="5636" width="17.36328125" style="927" bestFit="1" customWidth="1"/>
    <col min="5637" max="5637" width="4.90625" style="927" customWidth="1"/>
    <col min="5638" max="5638" width="26.6328125" style="927" customWidth="1"/>
    <col min="5639" max="5888" width="9" style="927"/>
    <col min="5889" max="5889" width="29.6328125" style="927" customWidth="1"/>
    <col min="5890" max="5890" width="17.6328125" style="927" customWidth="1"/>
    <col min="5891" max="5891" width="23.6328125" style="927" customWidth="1"/>
    <col min="5892" max="5892" width="17.36328125" style="927" bestFit="1" customWidth="1"/>
    <col min="5893" max="5893" width="4.90625" style="927" customWidth="1"/>
    <col min="5894" max="5894" width="26.6328125" style="927" customWidth="1"/>
    <col min="5895" max="6144" width="9" style="927"/>
    <col min="6145" max="6145" width="29.6328125" style="927" customWidth="1"/>
    <col min="6146" max="6146" width="17.6328125" style="927" customWidth="1"/>
    <col min="6147" max="6147" width="23.6328125" style="927" customWidth="1"/>
    <col min="6148" max="6148" width="17.36328125" style="927" bestFit="1" customWidth="1"/>
    <col min="6149" max="6149" width="4.90625" style="927" customWidth="1"/>
    <col min="6150" max="6150" width="26.6328125" style="927" customWidth="1"/>
    <col min="6151" max="6400" width="9" style="927"/>
    <col min="6401" max="6401" width="29.6328125" style="927" customWidth="1"/>
    <col min="6402" max="6402" width="17.6328125" style="927" customWidth="1"/>
    <col min="6403" max="6403" width="23.6328125" style="927" customWidth="1"/>
    <col min="6404" max="6404" width="17.36328125" style="927" bestFit="1" customWidth="1"/>
    <col min="6405" max="6405" width="4.90625" style="927" customWidth="1"/>
    <col min="6406" max="6406" width="26.6328125" style="927" customWidth="1"/>
    <col min="6407" max="6656" width="9" style="927"/>
    <col min="6657" max="6657" width="29.6328125" style="927" customWidth="1"/>
    <col min="6658" max="6658" width="17.6328125" style="927" customWidth="1"/>
    <col min="6659" max="6659" width="23.6328125" style="927" customWidth="1"/>
    <col min="6660" max="6660" width="17.36328125" style="927" bestFit="1" customWidth="1"/>
    <col min="6661" max="6661" width="4.90625" style="927" customWidth="1"/>
    <col min="6662" max="6662" width="26.6328125" style="927" customWidth="1"/>
    <col min="6663" max="6912" width="9" style="927"/>
    <col min="6913" max="6913" width="29.6328125" style="927" customWidth="1"/>
    <col min="6914" max="6914" width="17.6328125" style="927" customWidth="1"/>
    <col min="6915" max="6915" width="23.6328125" style="927" customWidth="1"/>
    <col min="6916" max="6916" width="17.36328125" style="927" bestFit="1" customWidth="1"/>
    <col min="6917" max="6917" width="4.90625" style="927" customWidth="1"/>
    <col min="6918" max="6918" width="26.6328125" style="927" customWidth="1"/>
    <col min="6919" max="7168" width="9" style="927"/>
    <col min="7169" max="7169" width="29.6328125" style="927" customWidth="1"/>
    <col min="7170" max="7170" width="17.6328125" style="927" customWidth="1"/>
    <col min="7171" max="7171" width="23.6328125" style="927" customWidth="1"/>
    <col min="7172" max="7172" width="17.36328125" style="927" bestFit="1" customWidth="1"/>
    <col min="7173" max="7173" width="4.90625" style="927" customWidth="1"/>
    <col min="7174" max="7174" width="26.6328125" style="927" customWidth="1"/>
    <col min="7175" max="7424" width="9" style="927"/>
    <col min="7425" max="7425" width="29.6328125" style="927" customWidth="1"/>
    <col min="7426" max="7426" width="17.6328125" style="927" customWidth="1"/>
    <col min="7427" max="7427" width="23.6328125" style="927" customWidth="1"/>
    <col min="7428" max="7428" width="17.36328125" style="927" bestFit="1" customWidth="1"/>
    <col min="7429" max="7429" width="4.90625" style="927" customWidth="1"/>
    <col min="7430" max="7430" width="26.6328125" style="927" customWidth="1"/>
    <col min="7431" max="7680" width="9" style="927"/>
    <col min="7681" max="7681" width="29.6328125" style="927" customWidth="1"/>
    <col min="7682" max="7682" width="17.6328125" style="927" customWidth="1"/>
    <col min="7683" max="7683" width="23.6328125" style="927" customWidth="1"/>
    <col min="7684" max="7684" width="17.36328125" style="927" bestFit="1" customWidth="1"/>
    <col min="7685" max="7685" width="4.90625" style="927" customWidth="1"/>
    <col min="7686" max="7686" width="26.6328125" style="927" customWidth="1"/>
    <col min="7687" max="7936" width="9" style="927"/>
    <col min="7937" max="7937" width="29.6328125" style="927" customWidth="1"/>
    <col min="7938" max="7938" width="17.6328125" style="927" customWidth="1"/>
    <col min="7939" max="7939" width="23.6328125" style="927" customWidth="1"/>
    <col min="7940" max="7940" width="17.36328125" style="927" bestFit="1" customWidth="1"/>
    <col min="7941" max="7941" width="4.90625" style="927" customWidth="1"/>
    <col min="7942" max="7942" width="26.6328125" style="927" customWidth="1"/>
    <col min="7943" max="8192" width="9" style="927"/>
    <col min="8193" max="8193" width="29.6328125" style="927" customWidth="1"/>
    <col min="8194" max="8194" width="17.6328125" style="927" customWidth="1"/>
    <col min="8195" max="8195" width="23.6328125" style="927" customWidth="1"/>
    <col min="8196" max="8196" width="17.36328125" style="927" bestFit="1" customWidth="1"/>
    <col min="8197" max="8197" width="4.90625" style="927" customWidth="1"/>
    <col min="8198" max="8198" width="26.6328125" style="927" customWidth="1"/>
    <col min="8199" max="8448" width="9" style="927"/>
    <col min="8449" max="8449" width="29.6328125" style="927" customWidth="1"/>
    <col min="8450" max="8450" width="17.6328125" style="927" customWidth="1"/>
    <col min="8451" max="8451" width="23.6328125" style="927" customWidth="1"/>
    <col min="8452" max="8452" width="17.36328125" style="927" bestFit="1" customWidth="1"/>
    <col min="8453" max="8453" width="4.90625" style="927" customWidth="1"/>
    <col min="8454" max="8454" width="26.6328125" style="927" customWidth="1"/>
    <col min="8455" max="8704" width="9" style="927"/>
    <col min="8705" max="8705" width="29.6328125" style="927" customWidth="1"/>
    <col min="8706" max="8706" width="17.6328125" style="927" customWidth="1"/>
    <col min="8707" max="8707" width="23.6328125" style="927" customWidth="1"/>
    <col min="8708" max="8708" width="17.36328125" style="927" bestFit="1" customWidth="1"/>
    <col min="8709" max="8709" width="4.90625" style="927" customWidth="1"/>
    <col min="8710" max="8710" width="26.6328125" style="927" customWidth="1"/>
    <col min="8711" max="8960" width="9" style="927"/>
    <col min="8961" max="8961" width="29.6328125" style="927" customWidth="1"/>
    <col min="8962" max="8962" width="17.6328125" style="927" customWidth="1"/>
    <col min="8963" max="8963" width="23.6328125" style="927" customWidth="1"/>
    <col min="8964" max="8964" width="17.36328125" style="927" bestFit="1" customWidth="1"/>
    <col min="8965" max="8965" width="4.90625" style="927" customWidth="1"/>
    <col min="8966" max="8966" width="26.6328125" style="927" customWidth="1"/>
    <col min="8967" max="9216" width="9" style="927"/>
    <col min="9217" max="9217" width="29.6328125" style="927" customWidth="1"/>
    <col min="9218" max="9218" width="17.6328125" style="927" customWidth="1"/>
    <col min="9219" max="9219" width="23.6328125" style="927" customWidth="1"/>
    <col min="9220" max="9220" width="17.36328125" style="927" bestFit="1" customWidth="1"/>
    <col min="9221" max="9221" width="4.90625" style="927" customWidth="1"/>
    <col min="9222" max="9222" width="26.6328125" style="927" customWidth="1"/>
    <col min="9223" max="9472" width="9" style="927"/>
    <col min="9473" max="9473" width="29.6328125" style="927" customWidth="1"/>
    <col min="9474" max="9474" width="17.6328125" style="927" customWidth="1"/>
    <col min="9475" max="9475" width="23.6328125" style="927" customWidth="1"/>
    <col min="9476" max="9476" width="17.36328125" style="927" bestFit="1" customWidth="1"/>
    <col min="9477" max="9477" width="4.90625" style="927" customWidth="1"/>
    <col min="9478" max="9478" width="26.6328125" style="927" customWidth="1"/>
    <col min="9479" max="9728" width="9" style="927"/>
    <col min="9729" max="9729" width="29.6328125" style="927" customWidth="1"/>
    <col min="9730" max="9730" width="17.6328125" style="927" customWidth="1"/>
    <col min="9731" max="9731" width="23.6328125" style="927" customWidth="1"/>
    <col min="9732" max="9732" width="17.36328125" style="927" bestFit="1" customWidth="1"/>
    <col min="9733" max="9733" width="4.90625" style="927" customWidth="1"/>
    <col min="9734" max="9734" width="26.6328125" style="927" customWidth="1"/>
    <col min="9735" max="9984" width="9" style="927"/>
    <col min="9985" max="9985" width="29.6328125" style="927" customWidth="1"/>
    <col min="9986" max="9986" width="17.6328125" style="927" customWidth="1"/>
    <col min="9987" max="9987" width="23.6328125" style="927" customWidth="1"/>
    <col min="9988" max="9988" width="17.36328125" style="927" bestFit="1" customWidth="1"/>
    <col min="9989" max="9989" width="4.90625" style="927" customWidth="1"/>
    <col min="9990" max="9990" width="26.6328125" style="927" customWidth="1"/>
    <col min="9991" max="10240" width="9" style="927"/>
    <col min="10241" max="10241" width="29.6328125" style="927" customWidth="1"/>
    <col min="10242" max="10242" width="17.6328125" style="927" customWidth="1"/>
    <col min="10243" max="10243" width="23.6328125" style="927" customWidth="1"/>
    <col min="10244" max="10244" width="17.36328125" style="927" bestFit="1" customWidth="1"/>
    <col min="10245" max="10245" width="4.90625" style="927" customWidth="1"/>
    <col min="10246" max="10246" width="26.6328125" style="927" customWidth="1"/>
    <col min="10247" max="10496" width="9" style="927"/>
    <col min="10497" max="10497" width="29.6328125" style="927" customWidth="1"/>
    <col min="10498" max="10498" width="17.6328125" style="927" customWidth="1"/>
    <col min="10499" max="10499" width="23.6328125" style="927" customWidth="1"/>
    <col min="10500" max="10500" width="17.36328125" style="927" bestFit="1" customWidth="1"/>
    <col min="10501" max="10501" width="4.90625" style="927" customWidth="1"/>
    <col min="10502" max="10502" width="26.6328125" style="927" customWidth="1"/>
    <col min="10503" max="10752" width="9" style="927"/>
    <col min="10753" max="10753" width="29.6328125" style="927" customWidth="1"/>
    <col min="10754" max="10754" width="17.6328125" style="927" customWidth="1"/>
    <col min="10755" max="10755" width="23.6328125" style="927" customWidth="1"/>
    <col min="10756" max="10756" width="17.36328125" style="927" bestFit="1" customWidth="1"/>
    <col min="10757" max="10757" width="4.90625" style="927" customWidth="1"/>
    <col min="10758" max="10758" width="26.6328125" style="927" customWidth="1"/>
    <col min="10759" max="11008" width="9" style="927"/>
    <col min="11009" max="11009" width="29.6328125" style="927" customWidth="1"/>
    <col min="11010" max="11010" width="17.6328125" style="927" customWidth="1"/>
    <col min="11011" max="11011" width="23.6328125" style="927" customWidth="1"/>
    <col min="11012" max="11012" width="17.36328125" style="927" bestFit="1" customWidth="1"/>
    <col min="11013" max="11013" width="4.90625" style="927" customWidth="1"/>
    <col min="11014" max="11014" width="26.6328125" style="927" customWidth="1"/>
    <col min="11015" max="11264" width="9" style="927"/>
    <col min="11265" max="11265" width="29.6328125" style="927" customWidth="1"/>
    <col min="11266" max="11266" width="17.6328125" style="927" customWidth="1"/>
    <col min="11267" max="11267" width="23.6328125" style="927" customWidth="1"/>
    <col min="11268" max="11268" width="17.36328125" style="927" bestFit="1" customWidth="1"/>
    <col min="11269" max="11269" width="4.90625" style="927" customWidth="1"/>
    <col min="11270" max="11270" width="26.6328125" style="927" customWidth="1"/>
    <col min="11271" max="11520" width="9" style="927"/>
    <col min="11521" max="11521" width="29.6328125" style="927" customWidth="1"/>
    <col min="11522" max="11522" width="17.6328125" style="927" customWidth="1"/>
    <col min="11523" max="11523" width="23.6328125" style="927" customWidth="1"/>
    <col min="11524" max="11524" width="17.36328125" style="927" bestFit="1" customWidth="1"/>
    <col min="11525" max="11525" width="4.90625" style="927" customWidth="1"/>
    <col min="11526" max="11526" width="26.6328125" style="927" customWidth="1"/>
    <col min="11527" max="11776" width="9" style="927"/>
    <col min="11777" max="11777" width="29.6328125" style="927" customWidth="1"/>
    <col min="11778" max="11778" width="17.6328125" style="927" customWidth="1"/>
    <col min="11779" max="11779" width="23.6328125" style="927" customWidth="1"/>
    <col min="11780" max="11780" width="17.36328125" style="927" bestFit="1" customWidth="1"/>
    <col min="11781" max="11781" width="4.90625" style="927" customWidth="1"/>
    <col min="11782" max="11782" width="26.6328125" style="927" customWidth="1"/>
    <col min="11783" max="12032" width="9" style="927"/>
    <col min="12033" max="12033" width="29.6328125" style="927" customWidth="1"/>
    <col min="12034" max="12034" width="17.6328125" style="927" customWidth="1"/>
    <col min="12035" max="12035" width="23.6328125" style="927" customWidth="1"/>
    <col min="12036" max="12036" width="17.36328125" style="927" bestFit="1" customWidth="1"/>
    <col min="12037" max="12037" width="4.90625" style="927" customWidth="1"/>
    <col min="12038" max="12038" width="26.6328125" style="927" customWidth="1"/>
    <col min="12039" max="12288" width="9" style="927"/>
    <col min="12289" max="12289" width="29.6328125" style="927" customWidth="1"/>
    <col min="12290" max="12290" width="17.6328125" style="927" customWidth="1"/>
    <col min="12291" max="12291" width="23.6328125" style="927" customWidth="1"/>
    <col min="12292" max="12292" width="17.36328125" style="927" bestFit="1" customWidth="1"/>
    <col min="12293" max="12293" width="4.90625" style="927" customWidth="1"/>
    <col min="12294" max="12294" width="26.6328125" style="927" customWidth="1"/>
    <col min="12295" max="12544" width="9" style="927"/>
    <col min="12545" max="12545" width="29.6328125" style="927" customWidth="1"/>
    <col min="12546" max="12546" width="17.6328125" style="927" customWidth="1"/>
    <col min="12547" max="12547" width="23.6328125" style="927" customWidth="1"/>
    <col min="12548" max="12548" width="17.36328125" style="927" bestFit="1" customWidth="1"/>
    <col min="12549" max="12549" width="4.90625" style="927" customWidth="1"/>
    <col min="12550" max="12550" width="26.6328125" style="927" customWidth="1"/>
    <col min="12551" max="12800" width="9" style="927"/>
    <col min="12801" max="12801" width="29.6328125" style="927" customWidth="1"/>
    <col min="12802" max="12802" width="17.6328125" style="927" customWidth="1"/>
    <col min="12803" max="12803" width="23.6328125" style="927" customWidth="1"/>
    <col min="12804" max="12804" width="17.36328125" style="927" bestFit="1" customWidth="1"/>
    <col min="12805" max="12805" width="4.90625" style="927" customWidth="1"/>
    <col min="12806" max="12806" width="26.6328125" style="927" customWidth="1"/>
    <col min="12807" max="13056" width="9" style="927"/>
    <col min="13057" max="13057" width="29.6328125" style="927" customWidth="1"/>
    <col min="13058" max="13058" width="17.6328125" style="927" customWidth="1"/>
    <col min="13059" max="13059" width="23.6328125" style="927" customWidth="1"/>
    <col min="13060" max="13060" width="17.36328125" style="927" bestFit="1" customWidth="1"/>
    <col min="13061" max="13061" width="4.90625" style="927" customWidth="1"/>
    <col min="13062" max="13062" width="26.6328125" style="927" customWidth="1"/>
    <col min="13063" max="13312" width="9" style="927"/>
    <col min="13313" max="13313" width="29.6328125" style="927" customWidth="1"/>
    <col min="13314" max="13314" width="17.6328125" style="927" customWidth="1"/>
    <col min="13315" max="13315" width="23.6328125" style="927" customWidth="1"/>
    <col min="13316" max="13316" width="17.36328125" style="927" bestFit="1" customWidth="1"/>
    <col min="13317" max="13317" width="4.90625" style="927" customWidth="1"/>
    <col min="13318" max="13318" width="26.6328125" style="927" customWidth="1"/>
    <col min="13319" max="13568" width="9" style="927"/>
    <col min="13569" max="13569" width="29.6328125" style="927" customWidth="1"/>
    <col min="13570" max="13570" width="17.6328125" style="927" customWidth="1"/>
    <col min="13571" max="13571" width="23.6328125" style="927" customWidth="1"/>
    <col min="13572" max="13572" width="17.36328125" style="927" bestFit="1" customWidth="1"/>
    <col min="13573" max="13573" width="4.90625" style="927" customWidth="1"/>
    <col min="13574" max="13574" width="26.6328125" style="927" customWidth="1"/>
    <col min="13575" max="13824" width="9" style="927"/>
    <col min="13825" max="13825" width="29.6328125" style="927" customWidth="1"/>
    <col min="13826" max="13826" width="17.6328125" style="927" customWidth="1"/>
    <col min="13827" max="13827" width="23.6328125" style="927" customWidth="1"/>
    <col min="13828" max="13828" width="17.36328125" style="927" bestFit="1" customWidth="1"/>
    <col min="13829" max="13829" width="4.90625" style="927" customWidth="1"/>
    <col min="13830" max="13830" width="26.6328125" style="927" customWidth="1"/>
    <col min="13831" max="14080" width="9" style="927"/>
    <col min="14081" max="14081" width="29.6328125" style="927" customWidth="1"/>
    <col min="14082" max="14082" width="17.6328125" style="927" customWidth="1"/>
    <col min="14083" max="14083" width="23.6328125" style="927" customWidth="1"/>
    <col min="14084" max="14084" width="17.36328125" style="927" bestFit="1" customWidth="1"/>
    <col min="14085" max="14085" width="4.90625" style="927" customWidth="1"/>
    <col min="14086" max="14086" width="26.6328125" style="927" customWidth="1"/>
    <col min="14087" max="14336" width="9" style="927"/>
    <col min="14337" max="14337" width="29.6328125" style="927" customWidth="1"/>
    <col min="14338" max="14338" width="17.6328125" style="927" customWidth="1"/>
    <col min="14339" max="14339" width="23.6328125" style="927" customWidth="1"/>
    <col min="14340" max="14340" width="17.36328125" style="927" bestFit="1" customWidth="1"/>
    <col min="14341" max="14341" width="4.90625" style="927" customWidth="1"/>
    <col min="14342" max="14342" width="26.6328125" style="927" customWidth="1"/>
    <col min="14343" max="14592" width="9" style="927"/>
    <col min="14593" max="14593" width="29.6328125" style="927" customWidth="1"/>
    <col min="14594" max="14594" width="17.6328125" style="927" customWidth="1"/>
    <col min="14595" max="14595" width="23.6328125" style="927" customWidth="1"/>
    <col min="14596" max="14596" width="17.36328125" style="927" bestFit="1" customWidth="1"/>
    <col min="14597" max="14597" width="4.90625" style="927" customWidth="1"/>
    <col min="14598" max="14598" width="26.6328125" style="927" customWidth="1"/>
    <col min="14599" max="14848" width="9" style="927"/>
    <col min="14849" max="14849" width="29.6328125" style="927" customWidth="1"/>
    <col min="14850" max="14850" width="17.6328125" style="927" customWidth="1"/>
    <col min="14851" max="14851" width="23.6328125" style="927" customWidth="1"/>
    <col min="14852" max="14852" width="17.36328125" style="927" bestFit="1" customWidth="1"/>
    <col min="14853" max="14853" width="4.90625" style="927" customWidth="1"/>
    <col min="14854" max="14854" width="26.6328125" style="927" customWidth="1"/>
    <col min="14855" max="15104" width="9" style="927"/>
    <col min="15105" max="15105" width="29.6328125" style="927" customWidth="1"/>
    <col min="15106" max="15106" width="17.6328125" style="927" customWidth="1"/>
    <col min="15107" max="15107" width="23.6328125" style="927" customWidth="1"/>
    <col min="15108" max="15108" width="17.36328125" style="927" bestFit="1" customWidth="1"/>
    <col min="15109" max="15109" width="4.90625" style="927" customWidth="1"/>
    <col min="15110" max="15110" width="26.6328125" style="927" customWidth="1"/>
    <col min="15111" max="15360" width="9" style="927"/>
    <col min="15361" max="15361" width="29.6328125" style="927" customWidth="1"/>
    <col min="15362" max="15362" width="17.6328125" style="927" customWidth="1"/>
    <col min="15363" max="15363" width="23.6328125" style="927" customWidth="1"/>
    <col min="15364" max="15364" width="17.36328125" style="927" bestFit="1" customWidth="1"/>
    <col min="15365" max="15365" width="4.90625" style="927" customWidth="1"/>
    <col min="15366" max="15366" width="26.6328125" style="927" customWidth="1"/>
    <col min="15367" max="15616" width="9" style="927"/>
    <col min="15617" max="15617" width="29.6328125" style="927" customWidth="1"/>
    <col min="15618" max="15618" width="17.6328125" style="927" customWidth="1"/>
    <col min="15619" max="15619" width="23.6328125" style="927" customWidth="1"/>
    <col min="15620" max="15620" width="17.36328125" style="927" bestFit="1" customWidth="1"/>
    <col min="15621" max="15621" width="4.90625" style="927" customWidth="1"/>
    <col min="15622" max="15622" width="26.6328125" style="927" customWidth="1"/>
    <col min="15623" max="15872" width="9" style="927"/>
    <col min="15873" max="15873" width="29.6328125" style="927" customWidth="1"/>
    <col min="15874" max="15874" width="17.6328125" style="927" customWidth="1"/>
    <col min="15875" max="15875" width="23.6328125" style="927" customWidth="1"/>
    <col min="15876" max="15876" width="17.36328125" style="927" bestFit="1" customWidth="1"/>
    <col min="15877" max="15877" width="4.90625" style="927" customWidth="1"/>
    <col min="15878" max="15878" width="26.6328125" style="927" customWidth="1"/>
    <col min="15879" max="16128" width="9" style="927"/>
    <col min="16129" max="16129" width="29.6328125" style="927" customWidth="1"/>
    <col min="16130" max="16130" width="17.6328125" style="927" customWidth="1"/>
    <col min="16131" max="16131" width="23.6328125" style="927" customWidth="1"/>
    <col min="16132" max="16132" width="17.36328125" style="927" bestFit="1" customWidth="1"/>
    <col min="16133" max="16133" width="4.90625" style="927" customWidth="1"/>
    <col min="16134" max="16134" width="26.6328125" style="927" customWidth="1"/>
    <col min="16135" max="16384" width="9" style="927"/>
  </cols>
  <sheetData>
    <row r="2" spans="1:6">
      <c r="E2" s="929" t="s">
        <v>160</v>
      </c>
      <c r="F2" s="937"/>
    </row>
    <row r="4" spans="1:6" ht="19">
      <c r="C4" s="936" t="s">
        <v>6965</v>
      </c>
    </row>
    <row r="5" spans="1:6">
      <c r="F5" s="2202" t="s">
        <v>164</v>
      </c>
    </row>
    <row r="6" spans="1:6">
      <c r="E6" s="935" t="s">
        <v>6964</v>
      </c>
      <c r="F6" s="2203"/>
    </row>
    <row r="8" spans="1:6" s="933" customFormat="1" ht="28" customHeight="1">
      <c r="A8" s="2204" t="s">
        <v>6963</v>
      </c>
      <c r="B8" s="2204"/>
      <c r="C8" s="2204"/>
      <c r="D8" s="2204"/>
      <c r="E8" s="2204"/>
      <c r="F8" s="2204"/>
    </row>
    <row r="9" spans="1:6" s="933" customFormat="1" ht="23.15" customHeight="1">
      <c r="A9" s="934" t="s">
        <v>6962</v>
      </c>
      <c r="B9" s="934" t="s">
        <v>6961</v>
      </c>
      <c r="C9" s="934" t="s">
        <v>6960</v>
      </c>
      <c r="D9" s="1663" t="s">
        <v>6959</v>
      </c>
      <c r="E9" s="1663"/>
      <c r="F9" s="934" t="s">
        <v>6958</v>
      </c>
    </row>
    <row r="10" spans="1:6" ht="23.15" customHeight="1">
      <c r="A10" s="931"/>
      <c r="B10" s="932"/>
      <c r="C10" s="931"/>
      <c r="D10" s="2199"/>
      <c r="E10" s="2200"/>
      <c r="F10" s="931"/>
    </row>
    <row r="11" spans="1:6" ht="23.15" customHeight="1">
      <c r="A11" s="931"/>
      <c r="B11" s="932"/>
      <c r="C11" s="931"/>
      <c r="D11" s="2199"/>
      <c r="E11" s="2200"/>
      <c r="F11" s="931"/>
    </row>
    <row r="12" spans="1:6" ht="23.15" customHeight="1">
      <c r="A12" s="931"/>
      <c r="B12" s="932"/>
      <c r="C12" s="931"/>
      <c r="D12" s="2199"/>
      <c r="E12" s="2200"/>
      <c r="F12" s="931"/>
    </row>
    <row r="13" spans="1:6" ht="23.15" customHeight="1">
      <c r="A13" s="931"/>
      <c r="B13" s="932"/>
      <c r="C13" s="931"/>
      <c r="D13" s="2199"/>
      <c r="E13" s="2200"/>
      <c r="F13" s="931"/>
    </row>
    <row r="14" spans="1:6" ht="23.15" customHeight="1">
      <c r="A14" s="931"/>
      <c r="B14" s="932"/>
      <c r="C14" s="931"/>
      <c r="D14" s="2199"/>
      <c r="E14" s="2200"/>
      <c r="F14" s="931"/>
    </row>
    <row r="15" spans="1:6" ht="23.15" customHeight="1">
      <c r="A15" s="931"/>
      <c r="B15" s="932"/>
      <c r="C15" s="931"/>
      <c r="D15" s="2199"/>
      <c r="E15" s="2200"/>
      <c r="F15" s="931"/>
    </row>
    <row r="16" spans="1:6" ht="23.15" customHeight="1">
      <c r="A16" s="931"/>
      <c r="B16" s="932"/>
      <c r="C16" s="931"/>
      <c r="D16" s="2199"/>
      <c r="E16" s="2200"/>
      <c r="F16" s="931"/>
    </row>
    <row r="17" spans="1:6" ht="23.15" customHeight="1">
      <c r="A17" s="931"/>
      <c r="B17" s="932"/>
      <c r="C17" s="931"/>
      <c r="D17" s="2199"/>
      <c r="E17" s="2200"/>
      <c r="F17" s="931"/>
    </row>
    <row r="20" spans="1:6" ht="16" customHeight="1">
      <c r="A20" s="930" t="s">
        <v>7282</v>
      </c>
    </row>
    <row r="21" spans="1:6" ht="16" customHeight="1">
      <c r="A21" s="930" t="s">
        <v>6957</v>
      </c>
    </row>
    <row r="23" spans="1:6">
      <c r="E23" s="929" t="s">
        <v>6956</v>
      </c>
      <c r="F23" s="2201"/>
    </row>
    <row r="24" spans="1:6">
      <c r="F24" s="2201"/>
    </row>
    <row r="25" spans="1:6">
      <c r="E25" s="929" t="s">
        <v>6955</v>
      </c>
      <c r="F25" s="928"/>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0"/>
  <dimension ref="A1:E87"/>
  <sheetViews>
    <sheetView view="pageBreakPreview" zoomScale="95" zoomScaleNormal="95" zoomScaleSheetLayoutView="95" workbookViewId="0"/>
  </sheetViews>
  <sheetFormatPr defaultColWidth="9" defaultRowHeight="13"/>
  <cols>
    <col min="1" max="1" width="15" style="939" customWidth="1"/>
    <col min="2" max="2" width="16.08984375" style="939" bestFit="1" customWidth="1"/>
    <col min="3" max="4" width="9" style="939"/>
    <col min="5" max="5" width="38.6328125" style="939" customWidth="1"/>
    <col min="6" max="16384" width="9" style="939"/>
  </cols>
  <sheetData>
    <row r="1" spans="1:5">
      <c r="A1" s="938"/>
    </row>
    <row r="2" spans="1:5" ht="16.5">
      <c r="A2" s="2207" t="s">
        <v>6966</v>
      </c>
      <c r="B2" s="2207"/>
      <c r="C2" s="2207"/>
      <c r="D2" s="2207"/>
      <c r="E2" s="2207"/>
    </row>
    <row r="4" spans="1:5" ht="20.25" customHeight="1">
      <c r="A4" s="940" t="s">
        <v>6967</v>
      </c>
      <c r="B4" s="2208" t="s">
        <v>164</v>
      </c>
      <c r="C4" s="2209"/>
      <c r="D4" s="940" t="s">
        <v>6968</v>
      </c>
      <c r="E4" s="941"/>
    </row>
    <row r="5" spans="1:5" ht="20.25" customHeight="1">
      <c r="A5" s="942" t="s">
        <v>6969</v>
      </c>
      <c r="B5" s="942" t="s">
        <v>6970</v>
      </c>
      <c r="C5" s="2210" t="s">
        <v>6971</v>
      </c>
      <c r="D5" s="2210"/>
      <c r="E5" s="2210"/>
    </row>
    <row r="6" spans="1:5">
      <c r="A6" s="943"/>
      <c r="B6" s="944"/>
      <c r="C6" s="2205"/>
      <c r="D6" s="2205"/>
      <c r="E6" s="2206"/>
    </row>
    <row r="7" spans="1:5">
      <c r="A7" s="943" t="s">
        <v>6972</v>
      </c>
      <c r="B7" s="943" t="s">
        <v>6973</v>
      </c>
      <c r="C7" s="2205" t="s">
        <v>6974</v>
      </c>
      <c r="D7" s="2205"/>
      <c r="E7" s="2206"/>
    </row>
    <row r="8" spans="1:5">
      <c r="A8" s="943"/>
      <c r="B8" s="943"/>
      <c r="C8" s="2205" t="s">
        <v>6975</v>
      </c>
      <c r="D8" s="2205"/>
      <c r="E8" s="2206"/>
    </row>
    <row r="9" spans="1:5">
      <c r="A9" s="943"/>
      <c r="B9" s="943"/>
      <c r="C9" s="2205" t="s">
        <v>6976</v>
      </c>
      <c r="D9" s="2205"/>
      <c r="E9" s="2206"/>
    </row>
    <row r="10" spans="1:5">
      <c r="A10" s="2211" t="s">
        <v>6977</v>
      </c>
      <c r="B10" s="943"/>
      <c r="C10" s="2205" t="s">
        <v>6978</v>
      </c>
      <c r="D10" s="2205"/>
      <c r="E10" s="2206"/>
    </row>
    <row r="11" spans="1:5">
      <c r="A11" s="2211"/>
      <c r="B11" s="943"/>
      <c r="C11" s="2205" t="s">
        <v>6979</v>
      </c>
      <c r="D11" s="2205"/>
      <c r="E11" s="2206"/>
    </row>
    <row r="12" spans="1:5">
      <c r="A12" s="2211"/>
      <c r="B12" s="943"/>
      <c r="C12" s="2205" t="s">
        <v>6980</v>
      </c>
      <c r="D12" s="2205"/>
      <c r="E12" s="2206"/>
    </row>
    <row r="13" spans="1:5">
      <c r="A13" s="943"/>
      <c r="B13" s="945"/>
      <c r="C13" s="2212"/>
      <c r="D13" s="2212"/>
      <c r="E13" s="2213"/>
    </row>
    <row r="14" spans="1:5">
      <c r="A14" s="943"/>
      <c r="B14" s="945"/>
      <c r="C14" s="2212"/>
      <c r="D14" s="2212"/>
      <c r="E14" s="2213"/>
    </row>
    <row r="15" spans="1:5">
      <c r="A15" s="943"/>
      <c r="B15" s="944"/>
      <c r="C15" s="2214"/>
      <c r="D15" s="2214"/>
      <c r="E15" s="2215"/>
    </row>
    <row r="16" spans="1:5">
      <c r="A16" s="943"/>
      <c r="B16" s="943" t="s">
        <v>6981</v>
      </c>
      <c r="C16" s="2205" t="s">
        <v>6982</v>
      </c>
      <c r="D16" s="2205"/>
      <c r="E16" s="2206"/>
    </row>
    <row r="17" spans="1:5">
      <c r="A17" s="943"/>
      <c r="B17" s="943"/>
      <c r="C17" s="2205" t="s">
        <v>6983</v>
      </c>
      <c r="D17" s="2205"/>
      <c r="E17" s="2206"/>
    </row>
    <row r="18" spans="1:5">
      <c r="A18" s="945"/>
      <c r="B18" s="943"/>
      <c r="C18" s="2205" t="s">
        <v>6984</v>
      </c>
      <c r="D18" s="2205"/>
      <c r="E18" s="2206"/>
    </row>
    <row r="19" spans="1:5">
      <c r="A19" s="945"/>
      <c r="B19" s="943"/>
      <c r="C19" s="2205" t="s">
        <v>6985</v>
      </c>
      <c r="D19" s="2205"/>
      <c r="E19" s="2206"/>
    </row>
    <row r="20" spans="1:5">
      <c r="A20" s="945"/>
      <c r="B20" s="943"/>
      <c r="C20" s="2205" t="s">
        <v>6986</v>
      </c>
      <c r="D20" s="2205"/>
      <c r="E20" s="2206"/>
    </row>
    <row r="21" spans="1:5">
      <c r="A21" s="945"/>
      <c r="B21" s="943"/>
      <c r="C21" s="2212"/>
      <c r="D21" s="2212"/>
      <c r="E21" s="2213"/>
    </row>
    <row r="22" spans="1:5">
      <c r="A22" s="945"/>
      <c r="B22" s="946"/>
      <c r="C22" s="2216"/>
      <c r="D22" s="2216"/>
      <c r="E22" s="2217"/>
    </row>
    <row r="23" spans="1:5">
      <c r="A23" s="945"/>
      <c r="B23" s="943"/>
      <c r="C23" s="2205"/>
      <c r="D23" s="2205"/>
      <c r="E23" s="2206"/>
    </row>
    <row r="24" spans="1:5">
      <c r="A24" s="945"/>
      <c r="B24" s="943" t="s">
        <v>6987</v>
      </c>
      <c r="C24" s="2205" t="s">
        <v>6988</v>
      </c>
      <c r="D24" s="2205"/>
      <c r="E24" s="2206"/>
    </row>
    <row r="25" spans="1:5">
      <c r="A25" s="945"/>
      <c r="B25" s="943"/>
      <c r="C25" s="2205" t="s">
        <v>6989</v>
      </c>
      <c r="D25" s="2205"/>
      <c r="E25" s="2206"/>
    </row>
    <row r="26" spans="1:5">
      <c r="A26" s="945"/>
      <c r="B26" s="943"/>
      <c r="C26" s="2205" t="s">
        <v>6990</v>
      </c>
      <c r="D26" s="2205"/>
      <c r="E26" s="2206"/>
    </row>
    <row r="27" spans="1:5">
      <c r="A27" s="945"/>
      <c r="B27" s="943"/>
      <c r="C27" s="2205" t="s">
        <v>6991</v>
      </c>
      <c r="D27" s="2205"/>
      <c r="E27" s="2206"/>
    </row>
    <row r="28" spans="1:5">
      <c r="A28" s="945"/>
      <c r="B28" s="943"/>
      <c r="C28" s="2218"/>
      <c r="D28" s="2218"/>
      <c r="E28" s="2219"/>
    </row>
    <row r="29" spans="1:5">
      <c r="A29" s="945"/>
      <c r="B29" s="944"/>
      <c r="C29" s="2214"/>
      <c r="D29" s="2214"/>
      <c r="E29" s="2215"/>
    </row>
    <row r="30" spans="1:5">
      <c r="A30" s="945"/>
      <c r="B30" s="943" t="s">
        <v>6992</v>
      </c>
      <c r="C30" s="2205" t="s">
        <v>6993</v>
      </c>
      <c r="D30" s="2205"/>
      <c r="E30" s="2206"/>
    </row>
    <row r="31" spans="1:5">
      <c r="A31" s="945"/>
      <c r="B31" s="943"/>
      <c r="C31" s="2205" t="s">
        <v>6994</v>
      </c>
      <c r="D31" s="2205"/>
      <c r="E31" s="2206"/>
    </row>
    <row r="32" spans="1:5">
      <c r="A32" s="945"/>
      <c r="B32" s="943"/>
      <c r="C32" s="2205" t="s">
        <v>6995</v>
      </c>
      <c r="D32" s="2205"/>
      <c r="E32" s="2206"/>
    </row>
    <row r="33" spans="1:5">
      <c r="A33" s="945"/>
      <c r="B33" s="943"/>
      <c r="C33" s="2205" t="s">
        <v>6996</v>
      </c>
      <c r="D33" s="2205"/>
      <c r="E33" s="2206"/>
    </row>
    <row r="34" spans="1:5">
      <c r="A34" s="945"/>
      <c r="B34" s="946"/>
      <c r="C34" s="2220" t="s">
        <v>6997</v>
      </c>
      <c r="D34" s="2220"/>
      <c r="E34" s="2221"/>
    </row>
    <row r="35" spans="1:5">
      <c r="A35" s="944"/>
      <c r="B35" s="943"/>
      <c r="C35" s="2205"/>
      <c r="D35" s="2205"/>
      <c r="E35" s="2206"/>
    </row>
    <row r="36" spans="1:5">
      <c r="A36" s="943" t="s">
        <v>6998</v>
      </c>
      <c r="B36" s="943" t="s">
        <v>6999</v>
      </c>
      <c r="C36" s="2205" t="s">
        <v>7000</v>
      </c>
      <c r="D36" s="2205"/>
      <c r="E36" s="2206"/>
    </row>
    <row r="37" spans="1:5">
      <c r="A37" s="943"/>
      <c r="B37" s="943"/>
      <c r="C37" s="2205" t="s">
        <v>7001</v>
      </c>
      <c r="D37" s="2205"/>
      <c r="E37" s="2206"/>
    </row>
    <row r="38" spans="1:5">
      <c r="A38" s="2222" t="s">
        <v>7002</v>
      </c>
      <c r="B38" s="943"/>
      <c r="C38" s="2205" t="s">
        <v>7003</v>
      </c>
      <c r="D38" s="2205"/>
      <c r="E38" s="2206"/>
    </row>
    <row r="39" spans="1:5">
      <c r="A39" s="2222"/>
      <c r="B39" s="943"/>
      <c r="C39" s="2205" t="s">
        <v>7004</v>
      </c>
      <c r="D39" s="2205"/>
      <c r="E39" s="2206"/>
    </row>
    <row r="40" spans="1:5">
      <c r="A40" s="2222"/>
      <c r="B40" s="943"/>
      <c r="C40" s="2205"/>
      <c r="D40" s="2205"/>
      <c r="E40" s="2206"/>
    </row>
    <row r="41" spans="1:5">
      <c r="A41" s="947"/>
      <c r="B41" s="946"/>
      <c r="C41" s="2216"/>
      <c r="D41" s="2216"/>
      <c r="E41" s="2217"/>
    </row>
    <row r="42" spans="1:5" s="949" customFormat="1">
      <c r="A42" s="948"/>
    </row>
    <row r="43" spans="1:5" s="949" customFormat="1" ht="16.5">
      <c r="A43" s="2207" t="s">
        <v>6966</v>
      </c>
      <c r="B43" s="2207"/>
      <c r="C43" s="2207"/>
      <c r="D43" s="2207"/>
      <c r="E43" s="2207"/>
    </row>
    <row r="44" spans="1:5" s="949" customFormat="1"/>
    <row r="45" spans="1:5" s="949" customFormat="1" ht="13.5" customHeight="1">
      <c r="A45" s="942" t="s">
        <v>7005</v>
      </c>
      <c r="B45" s="2223" t="s">
        <v>164</v>
      </c>
      <c r="C45" s="2224"/>
      <c r="D45" s="2224"/>
      <c r="E45" s="2225"/>
    </row>
    <row r="46" spans="1:5" s="949" customFormat="1">
      <c r="A46" s="942" t="s">
        <v>6969</v>
      </c>
      <c r="B46" s="942"/>
      <c r="C46" s="942" t="s">
        <v>6970</v>
      </c>
      <c r="D46" s="2226"/>
      <c r="E46" s="2227"/>
    </row>
    <row r="47" spans="1:5" s="949" customFormat="1">
      <c r="A47" s="950" t="s">
        <v>7006</v>
      </c>
      <c r="B47" s="2228"/>
      <c r="C47" s="2229"/>
      <c r="D47" s="2229"/>
      <c r="E47" s="2230"/>
    </row>
    <row r="48" spans="1:5" s="949" customFormat="1">
      <c r="A48" s="2231" t="s">
        <v>7007</v>
      </c>
      <c r="B48" s="2232"/>
      <c r="C48" s="2232"/>
      <c r="D48" s="2232"/>
      <c r="E48" s="2233"/>
    </row>
    <row r="49" spans="1:5" s="949" customFormat="1">
      <c r="A49" s="2234"/>
      <c r="B49" s="2235"/>
      <c r="C49" s="2235"/>
      <c r="D49" s="2235"/>
      <c r="E49" s="2236"/>
    </row>
    <row r="50" spans="1:5" s="949" customFormat="1">
      <c r="A50" s="2234"/>
      <c r="B50" s="2235"/>
      <c r="C50" s="2235"/>
      <c r="D50" s="2235"/>
      <c r="E50" s="2236"/>
    </row>
    <row r="51" spans="1:5" s="949" customFormat="1">
      <c r="A51" s="2234"/>
      <c r="B51" s="2235"/>
      <c r="C51" s="2235"/>
      <c r="D51" s="2235"/>
      <c r="E51" s="2236"/>
    </row>
    <row r="52" spans="1:5" s="949" customFormat="1">
      <c r="A52" s="2234"/>
      <c r="B52" s="2235"/>
      <c r="C52" s="2235"/>
      <c r="D52" s="2235"/>
      <c r="E52" s="2236"/>
    </row>
    <row r="53" spans="1:5" s="949" customFormat="1">
      <c r="A53" s="2234"/>
      <c r="B53" s="2235"/>
      <c r="C53" s="2235"/>
      <c r="D53" s="2235"/>
      <c r="E53" s="2236"/>
    </row>
    <row r="54" spans="1:5" s="949" customFormat="1">
      <c r="A54" s="2234"/>
      <c r="B54" s="2235"/>
      <c r="C54" s="2235"/>
      <c r="D54" s="2235"/>
      <c r="E54" s="2236"/>
    </row>
    <row r="55" spans="1:5" s="949" customFormat="1">
      <c r="A55" s="2237"/>
      <c r="B55" s="2238"/>
      <c r="C55" s="2238"/>
      <c r="D55" s="2238"/>
      <c r="E55" s="2239"/>
    </row>
    <row r="56" spans="1:5" s="949" customFormat="1">
      <c r="A56" s="2231" t="s">
        <v>7008</v>
      </c>
      <c r="B56" s="2232"/>
      <c r="C56" s="2232"/>
      <c r="D56" s="2232"/>
      <c r="E56" s="2233"/>
    </row>
    <row r="57" spans="1:5" s="949" customFormat="1">
      <c r="A57" s="2234"/>
      <c r="B57" s="2235"/>
      <c r="C57" s="2235"/>
      <c r="D57" s="2235"/>
      <c r="E57" s="2236"/>
    </row>
    <row r="58" spans="1:5" s="949" customFormat="1">
      <c r="A58" s="2234"/>
      <c r="B58" s="2235"/>
      <c r="C58" s="2235"/>
      <c r="D58" s="2235"/>
      <c r="E58" s="2236"/>
    </row>
    <row r="59" spans="1:5" s="949" customFormat="1">
      <c r="A59" s="2234"/>
      <c r="B59" s="2235"/>
      <c r="C59" s="2235"/>
      <c r="D59" s="2235"/>
      <c r="E59" s="2236"/>
    </row>
    <row r="60" spans="1:5" s="949" customFormat="1">
      <c r="A60" s="2234"/>
      <c r="B60" s="2235"/>
      <c r="C60" s="2235"/>
      <c r="D60" s="2235"/>
      <c r="E60" s="2236"/>
    </row>
    <row r="61" spans="1:5" s="949" customFormat="1">
      <c r="A61" s="2234"/>
      <c r="B61" s="2235"/>
      <c r="C61" s="2235"/>
      <c r="D61" s="2235"/>
      <c r="E61" s="2236"/>
    </row>
    <row r="62" spans="1:5" s="949" customFormat="1">
      <c r="A62" s="2234"/>
      <c r="B62" s="2235"/>
      <c r="C62" s="2235"/>
      <c r="D62" s="2235"/>
      <c r="E62" s="2236"/>
    </row>
    <row r="63" spans="1:5" s="949" customFormat="1">
      <c r="A63" s="2234"/>
      <c r="B63" s="2235"/>
      <c r="C63" s="2235"/>
      <c r="D63" s="2235"/>
      <c r="E63" s="2236"/>
    </row>
    <row r="64" spans="1:5" s="949" customFormat="1">
      <c r="A64" s="2234"/>
      <c r="B64" s="2235"/>
      <c r="C64" s="2235"/>
      <c r="D64" s="2235"/>
      <c r="E64" s="2236"/>
    </row>
    <row r="65" spans="1:5" s="949" customFormat="1">
      <c r="A65" s="2234"/>
      <c r="B65" s="2235"/>
      <c r="C65" s="2235"/>
      <c r="D65" s="2235"/>
      <c r="E65" s="2236"/>
    </row>
    <row r="66" spans="1:5" s="949" customFormat="1">
      <c r="A66" s="2234"/>
      <c r="B66" s="2235"/>
      <c r="C66" s="2235"/>
      <c r="D66" s="2235"/>
      <c r="E66" s="2236"/>
    </row>
    <row r="67" spans="1:5" s="949" customFormat="1">
      <c r="A67" s="2234"/>
      <c r="B67" s="2235"/>
      <c r="C67" s="2235"/>
      <c r="D67" s="2235"/>
      <c r="E67" s="2236"/>
    </row>
    <row r="68" spans="1:5" s="949" customFormat="1">
      <c r="A68" s="2234"/>
      <c r="B68" s="2235"/>
      <c r="C68" s="2235"/>
      <c r="D68" s="2235"/>
      <c r="E68" s="2236"/>
    </row>
    <row r="69" spans="1:5" s="949" customFormat="1">
      <c r="A69" s="2234"/>
      <c r="B69" s="2235"/>
      <c r="C69" s="2235"/>
      <c r="D69" s="2235"/>
      <c r="E69" s="2236"/>
    </row>
    <row r="70" spans="1:5" s="949" customFormat="1">
      <c r="A70" s="2234"/>
      <c r="B70" s="2235"/>
      <c r="C70" s="2235"/>
      <c r="D70" s="2235"/>
      <c r="E70" s="2236"/>
    </row>
    <row r="71" spans="1:5" s="949" customFormat="1">
      <c r="A71" s="2234"/>
      <c r="B71" s="2235"/>
      <c r="C71" s="2235"/>
      <c r="D71" s="2235"/>
      <c r="E71" s="2236"/>
    </row>
    <row r="72" spans="1:5" s="949" customFormat="1">
      <c r="A72" s="2234"/>
      <c r="B72" s="2235"/>
      <c r="C72" s="2235"/>
      <c r="D72" s="2235"/>
      <c r="E72" s="2236"/>
    </row>
    <row r="73" spans="1:5" s="949" customFormat="1">
      <c r="A73" s="2234"/>
      <c r="B73" s="2235"/>
      <c r="C73" s="2235"/>
      <c r="D73" s="2235"/>
      <c r="E73" s="2236"/>
    </row>
    <row r="74" spans="1:5" s="949" customFormat="1">
      <c r="A74" s="2234"/>
      <c r="B74" s="2235"/>
      <c r="C74" s="2235"/>
      <c r="D74" s="2235"/>
      <c r="E74" s="2236"/>
    </row>
    <row r="75" spans="1:5" s="949" customFormat="1">
      <c r="A75" s="2234"/>
      <c r="B75" s="2235"/>
      <c r="C75" s="2235"/>
      <c r="D75" s="2235"/>
      <c r="E75" s="2236"/>
    </row>
    <row r="76" spans="1:5" s="949" customFormat="1">
      <c r="A76" s="2234"/>
      <c r="B76" s="2235"/>
      <c r="C76" s="2235"/>
      <c r="D76" s="2235"/>
      <c r="E76" s="2236"/>
    </row>
    <row r="77" spans="1:5" s="949" customFormat="1">
      <c r="A77" s="2234"/>
      <c r="B77" s="2235"/>
      <c r="C77" s="2235"/>
      <c r="D77" s="2235"/>
      <c r="E77" s="2236"/>
    </row>
    <row r="78" spans="1:5" s="949" customFormat="1">
      <c r="A78" s="2234"/>
      <c r="B78" s="2235"/>
      <c r="C78" s="2235"/>
      <c r="D78" s="2235"/>
      <c r="E78" s="2236"/>
    </row>
    <row r="79" spans="1:5" s="949" customFormat="1">
      <c r="A79" s="2234"/>
      <c r="B79" s="2235"/>
      <c r="C79" s="2235"/>
      <c r="D79" s="2235"/>
      <c r="E79" s="2236"/>
    </row>
    <row r="80" spans="1:5" s="949" customFormat="1">
      <c r="A80" s="2234"/>
      <c r="B80" s="2235"/>
      <c r="C80" s="2235"/>
      <c r="D80" s="2235"/>
      <c r="E80" s="2236"/>
    </row>
    <row r="81" spans="1:5" s="949" customFormat="1">
      <c r="A81" s="2234"/>
      <c r="B81" s="2235"/>
      <c r="C81" s="2235"/>
      <c r="D81" s="2235"/>
      <c r="E81" s="2236"/>
    </row>
    <row r="82" spans="1:5" s="949" customFormat="1">
      <c r="A82" s="2234"/>
      <c r="B82" s="2235"/>
      <c r="C82" s="2235"/>
      <c r="D82" s="2235"/>
      <c r="E82" s="2236"/>
    </row>
    <row r="83" spans="1:5" s="949" customFormat="1">
      <c r="A83" s="2234"/>
      <c r="B83" s="2235"/>
      <c r="C83" s="2235"/>
      <c r="D83" s="2235"/>
      <c r="E83" s="2236"/>
    </row>
    <row r="84" spans="1:5" s="949" customFormat="1">
      <c r="A84" s="2234"/>
      <c r="B84" s="2235"/>
      <c r="C84" s="2235"/>
      <c r="D84" s="2235"/>
      <c r="E84" s="2236"/>
    </row>
    <row r="85" spans="1:5" s="949" customFormat="1">
      <c r="A85" s="2234"/>
      <c r="B85" s="2235"/>
      <c r="C85" s="2235"/>
      <c r="D85" s="2235"/>
      <c r="E85" s="2236"/>
    </row>
    <row r="86" spans="1:5" s="949" customFormat="1">
      <c r="A86" s="2237"/>
      <c r="B86" s="2238"/>
      <c r="C86" s="2238"/>
      <c r="D86" s="2238"/>
      <c r="E86" s="2239"/>
    </row>
    <row r="87" spans="1:5" s="949" customFormat="1">
      <c r="A87" s="951" t="s">
        <v>7009</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7"/>
  <dimension ref="A1:U52"/>
  <sheetViews>
    <sheetView view="pageBreakPreview" zoomScaleNormal="100" zoomScaleSheetLayoutView="100" workbookViewId="0">
      <selection sqref="A1:Q1"/>
    </sheetView>
  </sheetViews>
  <sheetFormatPr defaultColWidth="9" defaultRowHeight="14"/>
  <cols>
    <col min="1" max="1" width="7.08984375" style="266" customWidth="1"/>
    <col min="2" max="2" width="10.6328125" style="266" customWidth="1"/>
    <col min="3" max="6" width="7.08984375" style="222" customWidth="1"/>
    <col min="7" max="7" width="6.6328125" style="266" customWidth="1"/>
    <col min="8" max="8" width="7.26953125" style="266" customWidth="1"/>
    <col min="9" max="9" width="10.6328125" style="222" customWidth="1"/>
    <col min="10" max="10" width="7.08984375" style="222" customWidth="1"/>
    <col min="11" max="11" width="10.6328125" style="222" customWidth="1"/>
    <col min="12" max="15" width="3.6328125" style="222" customWidth="1"/>
    <col min="16" max="16" width="7.08984375" style="222" customWidth="1"/>
    <col min="17" max="17" width="10.6328125" style="223" customWidth="1"/>
    <col min="18" max="21" width="3.6328125" style="222" customWidth="1"/>
    <col min="22" max="16384" width="9" style="222"/>
  </cols>
  <sheetData>
    <row r="1" spans="1:21" ht="25.5">
      <c r="A1" s="1169" t="s">
        <v>6593</v>
      </c>
      <c r="B1" s="1169"/>
      <c r="C1" s="1169"/>
      <c r="D1" s="1169"/>
      <c r="E1" s="1169"/>
      <c r="F1" s="1169"/>
      <c r="G1" s="1169"/>
      <c r="H1" s="1169"/>
      <c r="I1" s="1169"/>
      <c r="J1" s="1169"/>
      <c r="K1" s="1169"/>
      <c r="L1" s="1169"/>
      <c r="M1" s="1169"/>
      <c r="N1" s="1169"/>
      <c r="O1" s="1169"/>
      <c r="P1" s="1169"/>
      <c r="Q1" s="1169"/>
      <c r="R1" s="221"/>
      <c r="S1" s="221"/>
      <c r="T1" s="221"/>
      <c r="U1" s="221"/>
    </row>
    <row r="2" spans="1:21" ht="14.25" customHeight="1">
      <c r="A2" s="221"/>
      <c r="B2" s="221"/>
      <c r="C2" s="221"/>
      <c r="D2" s="221"/>
      <c r="E2" s="221"/>
      <c r="F2" s="221"/>
      <c r="G2" s="221"/>
      <c r="H2" s="221"/>
      <c r="I2" s="221"/>
      <c r="J2" s="221"/>
      <c r="K2" s="221"/>
      <c r="L2" s="221"/>
      <c r="M2" s="221"/>
      <c r="N2" s="221"/>
      <c r="O2" s="221"/>
      <c r="P2" s="221"/>
      <c r="R2" s="221"/>
      <c r="S2" s="221"/>
      <c r="T2" s="221"/>
      <c r="U2" s="221"/>
    </row>
    <row r="3" spans="1:21" ht="25.5">
      <c r="A3" s="221"/>
      <c r="B3" s="221"/>
      <c r="C3" s="221"/>
      <c r="D3" s="221"/>
      <c r="E3" s="221"/>
      <c r="F3" s="221"/>
      <c r="G3" s="221"/>
      <c r="H3" s="221"/>
      <c r="J3" s="691"/>
      <c r="K3" s="224" t="s">
        <v>384</v>
      </c>
      <c r="L3" s="1170"/>
      <c r="M3" s="1170"/>
      <c r="N3" s="1170"/>
      <c r="O3" s="1170"/>
      <c r="P3" s="1170"/>
      <c r="Q3" s="1170"/>
      <c r="R3" s="1170"/>
      <c r="S3" s="1170"/>
      <c r="T3" s="1170"/>
      <c r="U3" s="1170"/>
    </row>
    <row r="4" spans="1:21" ht="25.5">
      <c r="A4" s="221"/>
      <c r="B4" s="221"/>
      <c r="C4" s="221"/>
      <c r="D4" s="221"/>
      <c r="E4" s="221"/>
      <c r="F4" s="221"/>
      <c r="G4" s="221"/>
      <c r="H4" s="221"/>
      <c r="J4" s="224"/>
      <c r="K4" s="224" t="s">
        <v>385</v>
      </c>
      <c r="L4" s="1171"/>
      <c r="M4" s="1171"/>
      <c r="N4" s="1171"/>
      <c r="O4" s="1171"/>
      <c r="P4" s="1171"/>
      <c r="Q4" s="1171"/>
      <c r="R4" s="1171"/>
      <c r="S4" s="1171"/>
      <c r="T4" s="1171"/>
      <c r="U4" s="1171"/>
    </row>
    <row r="5" spans="1:21" ht="7.5" customHeight="1">
      <c r="A5" s="221"/>
      <c r="B5" s="221"/>
      <c r="C5" s="221"/>
      <c r="D5" s="221"/>
      <c r="E5" s="221"/>
      <c r="F5" s="221"/>
      <c r="G5" s="221"/>
      <c r="H5" s="221"/>
      <c r="I5" s="221"/>
      <c r="J5" s="221"/>
      <c r="K5" s="221"/>
      <c r="L5" s="221"/>
      <c r="M5" s="221"/>
      <c r="N5" s="221"/>
      <c r="O5" s="221"/>
      <c r="P5" s="221"/>
      <c r="R5" s="221"/>
      <c r="S5" s="221"/>
      <c r="T5" s="221"/>
      <c r="U5" s="221"/>
    </row>
    <row r="6" spans="1:21" s="226" customFormat="1" ht="18.75" customHeight="1" thickBot="1">
      <c r="A6" s="225"/>
      <c r="B6" s="225"/>
      <c r="G6" s="227"/>
      <c r="H6" s="227"/>
      <c r="Q6" s="223"/>
    </row>
    <row r="7" spans="1:21" ht="32.15" customHeight="1">
      <c r="A7" s="2240" t="s">
        <v>6594</v>
      </c>
      <c r="B7" s="2243" t="s">
        <v>6595</v>
      </c>
      <c r="C7" s="2246" t="s">
        <v>6596</v>
      </c>
      <c r="D7" s="2247"/>
      <c r="E7" s="2247"/>
      <c r="F7" s="2248"/>
      <c r="G7" s="2249" t="s">
        <v>6597</v>
      </c>
      <c r="H7" s="2250"/>
      <c r="I7" s="2250"/>
      <c r="J7" s="2250"/>
      <c r="K7" s="2250"/>
      <c r="L7" s="2250"/>
      <c r="M7" s="2250"/>
      <c r="N7" s="2250"/>
      <c r="O7" s="2250"/>
      <c r="P7" s="2250"/>
      <c r="Q7" s="2250"/>
      <c r="R7" s="2250"/>
      <c r="S7" s="2250"/>
      <c r="T7" s="2250"/>
      <c r="U7" s="2251"/>
    </row>
    <row r="8" spans="1:21" ht="32.15" customHeight="1">
      <c r="A8" s="2241"/>
      <c r="B8" s="2244"/>
      <c r="C8" s="2252" t="s">
        <v>6598</v>
      </c>
      <c r="D8" s="2254" t="s">
        <v>6599</v>
      </c>
      <c r="E8" s="2254"/>
      <c r="F8" s="2255"/>
      <c r="G8" s="2256" t="s">
        <v>6600</v>
      </c>
      <c r="H8" s="2252" t="s">
        <v>6601</v>
      </c>
      <c r="I8" s="2244"/>
      <c r="J8" s="2252" t="s">
        <v>6602</v>
      </c>
      <c r="K8" s="2254"/>
      <c r="L8" s="2244" t="s">
        <v>392</v>
      </c>
      <c r="M8" s="2258"/>
      <c r="N8" s="2258"/>
      <c r="O8" s="2259"/>
      <c r="P8" s="2260" t="s">
        <v>6603</v>
      </c>
      <c r="Q8" s="2254"/>
      <c r="R8" s="2258" t="s">
        <v>392</v>
      </c>
      <c r="S8" s="2258"/>
      <c r="T8" s="2258"/>
      <c r="U8" s="2261"/>
    </row>
    <row r="9" spans="1:21" ht="32.15" customHeight="1" thickBot="1">
      <c r="A9" s="2242"/>
      <c r="B9" s="2245"/>
      <c r="C9" s="2253"/>
      <c r="D9" s="229" t="s">
        <v>6601</v>
      </c>
      <c r="E9" s="692" t="s">
        <v>6604</v>
      </c>
      <c r="F9" s="693" t="s">
        <v>6603</v>
      </c>
      <c r="G9" s="2257"/>
      <c r="H9" s="694" t="s">
        <v>6605</v>
      </c>
      <c r="I9" s="250" t="s">
        <v>6606</v>
      </c>
      <c r="J9" s="694" t="s">
        <v>6605</v>
      </c>
      <c r="K9" s="249" t="s">
        <v>6606</v>
      </c>
      <c r="L9" s="249" t="s">
        <v>6607</v>
      </c>
      <c r="M9" s="249" t="s">
        <v>6608</v>
      </c>
      <c r="N9" s="249" t="s">
        <v>6609</v>
      </c>
      <c r="O9" s="294" t="s">
        <v>6610</v>
      </c>
      <c r="P9" s="695" t="s">
        <v>6605</v>
      </c>
      <c r="Q9" s="249" t="s">
        <v>6606</v>
      </c>
      <c r="R9" s="695" t="s">
        <v>6607</v>
      </c>
      <c r="S9" s="249" t="s">
        <v>6608</v>
      </c>
      <c r="T9" s="249" t="s">
        <v>6609</v>
      </c>
      <c r="U9" s="696" t="s">
        <v>6610</v>
      </c>
    </row>
    <row r="10" spans="1:21" ht="42" customHeight="1">
      <c r="A10" s="1172"/>
      <c r="B10" s="2262"/>
      <c r="C10" s="2267"/>
      <c r="D10" s="1174"/>
      <c r="E10" s="1174"/>
      <c r="F10" s="2262"/>
      <c r="G10" s="275" t="s">
        <v>6611</v>
      </c>
      <c r="H10" s="697"/>
      <c r="I10" s="698"/>
      <c r="J10" s="699"/>
      <c r="K10" s="698"/>
      <c r="L10" s="698"/>
      <c r="M10" s="698"/>
      <c r="N10" s="698"/>
      <c r="O10" s="700"/>
      <c r="P10" s="701"/>
      <c r="Q10" s="233"/>
      <c r="R10" s="701"/>
      <c r="S10" s="698"/>
      <c r="T10" s="698"/>
      <c r="U10" s="702"/>
    </row>
    <row r="11" spans="1:21" ht="42" customHeight="1">
      <c r="A11" s="2265"/>
      <c r="B11" s="2263"/>
      <c r="C11" s="2268"/>
      <c r="D11" s="2270"/>
      <c r="E11" s="2270"/>
      <c r="F11" s="2263"/>
      <c r="G11" s="275" t="s">
        <v>6612</v>
      </c>
      <c r="H11" s="697"/>
      <c r="I11" s="698"/>
      <c r="J11" s="699"/>
      <c r="K11" s="698"/>
      <c r="L11" s="241"/>
      <c r="M11" s="241"/>
      <c r="N11" s="241"/>
      <c r="O11" s="703"/>
      <c r="P11" s="701"/>
      <c r="Q11" s="698"/>
      <c r="R11" s="241"/>
      <c r="S11" s="241"/>
      <c r="T11" s="241"/>
      <c r="U11" s="244"/>
    </row>
    <row r="12" spans="1:21" ht="42" customHeight="1">
      <c r="A12" s="2265"/>
      <c r="B12" s="2263"/>
      <c r="C12" s="2268"/>
      <c r="D12" s="2270"/>
      <c r="E12" s="2270"/>
      <c r="F12" s="2263"/>
      <c r="G12" s="275" t="s">
        <v>6613</v>
      </c>
      <c r="H12" s="697"/>
      <c r="I12" s="698"/>
      <c r="J12" s="699"/>
      <c r="K12" s="698"/>
      <c r="L12" s="241"/>
      <c r="M12" s="241"/>
      <c r="N12" s="241"/>
      <c r="O12" s="703"/>
      <c r="P12" s="701"/>
      <c r="Q12" s="698"/>
      <c r="R12" s="241"/>
      <c r="S12" s="241"/>
      <c r="T12" s="241"/>
      <c r="U12" s="244"/>
    </row>
    <row r="13" spans="1:21" ht="42" customHeight="1">
      <c r="A13" s="2265"/>
      <c r="B13" s="2263"/>
      <c r="C13" s="2268"/>
      <c r="D13" s="2270"/>
      <c r="E13" s="2270"/>
      <c r="F13" s="2263"/>
      <c r="G13" s="275" t="s">
        <v>6614</v>
      </c>
      <c r="H13" s="697"/>
      <c r="I13" s="698"/>
      <c r="J13" s="699"/>
      <c r="K13" s="698"/>
      <c r="L13" s="241"/>
      <c r="M13" s="241"/>
      <c r="N13" s="241"/>
      <c r="O13" s="703"/>
      <c r="P13" s="701"/>
      <c r="Q13" s="698"/>
      <c r="R13" s="241"/>
      <c r="S13" s="241"/>
      <c r="T13" s="241"/>
      <c r="U13" s="244"/>
    </row>
    <row r="14" spans="1:21" ht="42" customHeight="1">
      <c r="A14" s="2265"/>
      <c r="B14" s="2263"/>
      <c r="C14" s="2268"/>
      <c r="D14" s="2270"/>
      <c r="E14" s="2270"/>
      <c r="F14" s="2263"/>
      <c r="G14" s="275" t="s">
        <v>6615</v>
      </c>
      <c r="H14" s="697"/>
      <c r="I14" s="698"/>
      <c r="J14" s="699"/>
      <c r="K14" s="698"/>
      <c r="L14" s="241"/>
      <c r="M14" s="241"/>
      <c r="N14" s="241"/>
      <c r="O14" s="703"/>
      <c r="P14" s="701"/>
      <c r="Q14" s="698"/>
      <c r="R14" s="241"/>
      <c r="S14" s="241"/>
      <c r="T14" s="241"/>
      <c r="U14" s="244"/>
    </row>
    <row r="15" spans="1:21" s="312" customFormat="1" ht="42" customHeight="1">
      <c r="A15" s="2266"/>
      <c r="B15" s="2264"/>
      <c r="C15" s="2269"/>
      <c r="D15" s="2271"/>
      <c r="E15" s="2271"/>
      <c r="F15" s="2264"/>
      <c r="G15" s="704" t="s">
        <v>6616</v>
      </c>
      <c r="H15" s="705">
        <f t="shared" ref="H15:U15" si="0">SUM(H10:H14)</f>
        <v>0</v>
      </c>
      <c r="I15" s="706">
        <f t="shared" si="0"/>
        <v>0</v>
      </c>
      <c r="J15" s="707">
        <f t="shared" si="0"/>
        <v>0</v>
      </c>
      <c r="K15" s="706">
        <f t="shared" si="0"/>
        <v>0</v>
      </c>
      <c r="L15" s="708">
        <f t="shared" si="0"/>
        <v>0</v>
      </c>
      <c r="M15" s="708">
        <f t="shared" si="0"/>
        <v>0</v>
      </c>
      <c r="N15" s="708">
        <f t="shared" si="0"/>
        <v>0</v>
      </c>
      <c r="O15" s="709">
        <f t="shared" si="0"/>
        <v>0</v>
      </c>
      <c r="P15" s="710">
        <f t="shared" si="0"/>
        <v>0</v>
      </c>
      <c r="Q15" s="706">
        <f t="shared" si="0"/>
        <v>0</v>
      </c>
      <c r="R15" s="708">
        <f t="shared" si="0"/>
        <v>0</v>
      </c>
      <c r="S15" s="708">
        <f t="shared" si="0"/>
        <v>0</v>
      </c>
      <c r="T15" s="708">
        <f t="shared" si="0"/>
        <v>0</v>
      </c>
      <c r="U15" s="711">
        <f t="shared" si="0"/>
        <v>0</v>
      </c>
    </row>
    <row r="16" spans="1:21" ht="25.5">
      <c r="A16" s="1169" t="s">
        <v>6593</v>
      </c>
      <c r="B16" s="1169"/>
      <c r="C16" s="1169"/>
      <c r="D16" s="1169"/>
      <c r="E16" s="1169"/>
      <c r="F16" s="1169"/>
      <c r="G16" s="1169"/>
      <c r="H16" s="1169"/>
      <c r="I16" s="1169"/>
      <c r="J16" s="1169"/>
      <c r="K16" s="1169"/>
      <c r="L16" s="1169"/>
      <c r="M16" s="1169"/>
      <c r="N16" s="1169"/>
      <c r="O16" s="1169"/>
      <c r="P16" s="1169"/>
      <c r="Q16" s="1169"/>
      <c r="R16" s="221"/>
      <c r="S16" s="221"/>
      <c r="T16" s="221"/>
      <c r="U16" s="221"/>
    </row>
    <row r="17" spans="1:21" ht="14.25" customHeight="1">
      <c r="A17" s="221"/>
      <c r="B17" s="221"/>
      <c r="C17" s="221"/>
      <c r="D17" s="221"/>
      <c r="E17" s="221"/>
      <c r="F17" s="221"/>
      <c r="G17" s="221"/>
      <c r="H17" s="221"/>
      <c r="I17" s="221"/>
      <c r="J17" s="221"/>
      <c r="K17" s="221"/>
      <c r="L17" s="221"/>
      <c r="M17" s="221"/>
      <c r="N17" s="221"/>
      <c r="O17" s="221"/>
      <c r="P17" s="221"/>
      <c r="R17" s="221"/>
      <c r="S17" s="221"/>
      <c r="T17" s="221"/>
      <c r="U17" s="221"/>
    </row>
    <row r="18" spans="1:21" ht="25.5">
      <c r="A18" s="221"/>
      <c r="B18" s="221"/>
      <c r="C18" s="221"/>
      <c r="D18" s="221"/>
      <c r="E18" s="221"/>
      <c r="F18" s="221"/>
      <c r="G18" s="221"/>
      <c r="H18" s="221"/>
      <c r="J18" s="691"/>
      <c r="K18" s="224" t="s">
        <v>384</v>
      </c>
      <c r="L18" s="1170"/>
      <c r="M18" s="1170"/>
      <c r="N18" s="1170"/>
      <c r="O18" s="1170"/>
      <c r="P18" s="1170"/>
      <c r="Q18" s="1170"/>
      <c r="R18" s="1170"/>
      <c r="S18" s="1170"/>
      <c r="T18" s="1170"/>
      <c r="U18" s="1170"/>
    </row>
    <row r="19" spans="1:21" ht="25.5">
      <c r="A19" s="221"/>
      <c r="B19" s="221"/>
      <c r="C19" s="221"/>
      <c r="D19" s="221"/>
      <c r="E19" s="221"/>
      <c r="F19" s="221"/>
      <c r="G19" s="221"/>
      <c r="H19" s="221"/>
      <c r="J19" s="224"/>
      <c r="K19" s="224" t="s">
        <v>385</v>
      </c>
      <c r="L19" s="1171"/>
      <c r="M19" s="1171"/>
      <c r="N19" s="1171"/>
      <c r="O19" s="1171"/>
      <c r="P19" s="1171"/>
      <c r="Q19" s="1171"/>
      <c r="R19" s="1171"/>
      <c r="S19" s="1171"/>
      <c r="T19" s="1171"/>
      <c r="U19" s="1171"/>
    </row>
    <row r="20" spans="1:21" ht="7.5" customHeight="1" thickBot="1">
      <c r="A20" s="221"/>
      <c r="B20" s="221"/>
      <c r="C20" s="221"/>
      <c r="D20" s="221"/>
      <c r="E20" s="221"/>
      <c r="F20" s="221"/>
      <c r="G20" s="221"/>
      <c r="H20" s="221"/>
      <c r="I20" s="221"/>
      <c r="J20" s="221"/>
      <c r="K20" s="221"/>
      <c r="L20" s="221"/>
      <c r="M20" s="221"/>
      <c r="N20" s="221"/>
      <c r="O20" s="221"/>
      <c r="P20" s="221"/>
      <c r="R20" s="221"/>
      <c r="S20" s="221"/>
      <c r="T20" s="221"/>
      <c r="U20" s="221"/>
    </row>
    <row r="21" spans="1:21" ht="28" customHeight="1">
      <c r="A21" s="2240" t="s">
        <v>6594</v>
      </c>
      <c r="B21" s="2243" t="s">
        <v>6595</v>
      </c>
      <c r="C21" s="2246" t="s">
        <v>6596</v>
      </c>
      <c r="D21" s="2247"/>
      <c r="E21" s="2247"/>
      <c r="F21" s="2248"/>
      <c r="G21" s="2249" t="s">
        <v>6597</v>
      </c>
      <c r="H21" s="2250"/>
      <c r="I21" s="2250"/>
      <c r="J21" s="2250"/>
      <c r="K21" s="2250"/>
      <c r="L21" s="2250"/>
      <c r="M21" s="2250"/>
      <c r="N21" s="2250"/>
      <c r="O21" s="2250"/>
      <c r="P21" s="2250"/>
      <c r="Q21" s="2250"/>
      <c r="R21" s="2250"/>
      <c r="S21" s="2250"/>
      <c r="T21" s="2250"/>
      <c r="U21" s="2251"/>
    </row>
    <row r="22" spans="1:21" ht="28" customHeight="1">
      <c r="A22" s="2241"/>
      <c r="B22" s="2244"/>
      <c r="C22" s="2252" t="s">
        <v>6598</v>
      </c>
      <c r="D22" s="2254" t="s">
        <v>6599</v>
      </c>
      <c r="E22" s="2254"/>
      <c r="F22" s="2255"/>
      <c r="G22" s="2256" t="s">
        <v>6600</v>
      </c>
      <c r="H22" s="2252" t="s">
        <v>6601</v>
      </c>
      <c r="I22" s="2244"/>
      <c r="J22" s="2252" t="s">
        <v>6602</v>
      </c>
      <c r="K22" s="2254"/>
      <c r="L22" s="2244" t="s">
        <v>392</v>
      </c>
      <c r="M22" s="2258"/>
      <c r="N22" s="2258"/>
      <c r="O22" s="2259"/>
      <c r="P22" s="2260" t="s">
        <v>6603</v>
      </c>
      <c r="Q22" s="2254"/>
      <c r="R22" s="2258" t="s">
        <v>392</v>
      </c>
      <c r="S22" s="2258"/>
      <c r="T22" s="2258"/>
      <c r="U22" s="2261"/>
    </row>
    <row r="23" spans="1:21" ht="28" customHeight="1" thickBot="1">
      <c r="A23" s="2242"/>
      <c r="B23" s="2245"/>
      <c r="C23" s="2253"/>
      <c r="D23" s="229" t="s">
        <v>6601</v>
      </c>
      <c r="E23" s="692" t="s">
        <v>6604</v>
      </c>
      <c r="F23" s="693" t="s">
        <v>6603</v>
      </c>
      <c r="G23" s="2257"/>
      <c r="H23" s="694" t="s">
        <v>6605</v>
      </c>
      <c r="I23" s="250" t="s">
        <v>6606</v>
      </c>
      <c r="J23" s="694" t="s">
        <v>6605</v>
      </c>
      <c r="K23" s="249" t="s">
        <v>6606</v>
      </c>
      <c r="L23" s="249" t="s">
        <v>6607</v>
      </c>
      <c r="M23" s="249" t="s">
        <v>6608</v>
      </c>
      <c r="N23" s="249" t="s">
        <v>6609</v>
      </c>
      <c r="O23" s="294" t="s">
        <v>6610</v>
      </c>
      <c r="P23" s="695" t="s">
        <v>6605</v>
      </c>
      <c r="Q23" s="249" t="s">
        <v>6606</v>
      </c>
      <c r="R23" s="695" t="s">
        <v>6607</v>
      </c>
      <c r="S23" s="249" t="s">
        <v>6608</v>
      </c>
      <c r="T23" s="249" t="s">
        <v>6609</v>
      </c>
      <c r="U23" s="696" t="s">
        <v>6610</v>
      </c>
    </row>
    <row r="24" spans="1:21" ht="36" customHeight="1">
      <c r="A24" s="1172">
        <v>1</v>
      </c>
      <c r="B24" s="2274">
        <v>100000</v>
      </c>
      <c r="C24" s="2267">
        <v>10</v>
      </c>
      <c r="D24" s="1174">
        <v>4</v>
      </c>
      <c r="E24" s="1174">
        <v>5</v>
      </c>
      <c r="F24" s="2262">
        <v>1</v>
      </c>
      <c r="G24" s="275" t="s">
        <v>6611</v>
      </c>
      <c r="H24" s="712">
        <v>2</v>
      </c>
      <c r="I24" s="713">
        <v>9000</v>
      </c>
      <c r="J24" s="699">
        <v>1</v>
      </c>
      <c r="K24" s="714">
        <v>2000</v>
      </c>
      <c r="L24" s="698"/>
      <c r="M24" s="698">
        <v>1</v>
      </c>
      <c r="N24" s="698"/>
      <c r="O24" s="700"/>
      <c r="P24" s="701">
        <v>1</v>
      </c>
      <c r="Q24" s="715">
        <v>3000</v>
      </c>
      <c r="R24" s="701"/>
      <c r="S24" s="698"/>
      <c r="T24" s="698"/>
      <c r="U24" s="702">
        <v>1</v>
      </c>
    </row>
    <row r="25" spans="1:21" ht="36" customHeight="1">
      <c r="A25" s="2265"/>
      <c r="B25" s="2275"/>
      <c r="C25" s="2268"/>
      <c r="D25" s="2270"/>
      <c r="E25" s="2270"/>
      <c r="F25" s="2263"/>
      <c r="G25" s="275" t="s">
        <v>6612</v>
      </c>
      <c r="H25" s="712">
        <v>2</v>
      </c>
      <c r="I25" s="713">
        <v>4000</v>
      </c>
      <c r="J25" s="699">
        <v>2</v>
      </c>
      <c r="K25" s="714">
        <v>6000</v>
      </c>
      <c r="L25" s="241"/>
      <c r="M25" s="241"/>
      <c r="N25" s="241">
        <v>1</v>
      </c>
      <c r="O25" s="703"/>
      <c r="P25" s="701">
        <v>0</v>
      </c>
      <c r="Q25" s="713">
        <v>0</v>
      </c>
      <c r="R25" s="241">
        <v>1</v>
      </c>
      <c r="S25" s="241"/>
      <c r="T25" s="241"/>
      <c r="U25" s="244"/>
    </row>
    <row r="26" spans="1:21" ht="36" customHeight="1">
      <c r="A26" s="2265"/>
      <c r="B26" s="2275"/>
      <c r="C26" s="2268"/>
      <c r="D26" s="2270"/>
      <c r="E26" s="2270"/>
      <c r="F26" s="2263"/>
      <c r="G26" s="275" t="s">
        <v>6613</v>
      </c>
      <c r="H26" s="712">
        <v>0</v>
      </c>
      <c r="I26" s="713">
        <v>0</v>
      </c>
      <c r="J26" s="699">
        <v>2</v>
      </c>
      <c r="K26" s="714">
        <v>4000</v>
      </c>
      <c r="L26" s="241"/>
      <c r="M26" s="241"/>
      <c r="N26" s="241"/>
      <c r="O26" s="703">
        <v>1</v>
      </c>
      <c r="P26" s="701">
        <v>0</v>
      </c>
      <c r="Q26" s="713">
        <v>0</v>
      </c>
      <c r="R26" s="241"/>
      <c r="S26" s="241">
        <v>1</v>
      </c>
      <c r="T26" s="241"/>
      <c r="U26" s="244"/>
    </row>
    <row r="27" spans="1:21" ht="36" customHeight="1">
      <c r="A27" s="2265"/>
      <c r="B27" s="2275"/>
      <c r="C27" s="2268"/>
      <c r="D27" s="2270"/>
      <c r="E27" s="2270"/>
      <c r="F27" s="2263"/>
      <c r="G27" s="275"/>
      <c r="H27" s="712"/>
      <c r="I27" s="713"/>
      <c r="J27" s="699"/>
      <c r="K27" s="714"/>
      <c r="L27" s="241"/>
      <c r="M27" s="241"/>
      <c r="N27" s="241"/>
      <c r="O27" s="703"/>
      <c r="P27" s="701"/>
      <c r="Q27" s="713"/>
      <c r="R27" s="241"/>
      <c r="S27" s="241"/>
      <c r="T27" s="241"/>
      <c r="U27" s="244"/>
    </row>
    <row r="28" spans="1:21" s="312" customFormat="1" ht="36" customHeight="1">
      <c r="A28" s="2266"/>
      <c r="B28" s="2276"/>
      <c r="C28" s="2269"/>
      <c r="D28" s="2271"/>
      <c r="E28" s="2271"/>
      <c r="F28" s="2264"/>
      <c r="G28" s="704" t="s">
        <v>6616</v>
      </c>
      <c r="H28" s="705">
        <f t="shared" ref="H28:U28" si="1">SUM(H24:H27)</f>
        <v>4</v>
      </c>
      <c r="I28" s="716">
        <f t="shared" si="1"/>
        <v>13000</v>
      </c>
      <c r="J28" s="707">
        <f t="shared" si="1"/>
        <v>5</v>
      </c>
      <c r="K28" s="716">
        <f t="shared" si="1"/>
        <v>12000</v>
      </c>
      <c r="L28" s="708">
        <f t="shared" si="1"/>
        <v>0</v>
      </c>
      <c r="M28" s="708">
        <f t="shared" si="1"/>
        <v>1</v>
      </c>
      <c r="N28" s="708">
        <f t="shared" si="1"/>
        <v>1</v>
      </c>
      <c r="O28" s="709">
        <f t="shared" si="1"/>
        <v>1</v>
      </c>
      <c r="P28" s="710">
        <f t="shared" si="1"/>
        <v>1</v>
      </c>
      <c r="Q28" s="716">
        <f t="shared" si="1"/>
        <v>3000</v>
      </c>
      <c r="R28" s="708">
        <f t="shared" si="1"/>
        <v>1</v>
      </c>
      <c r="S28" s="708">
        <f t="shared" si="1"/>
        <v>1</v>
      </c>
      <c r="T28" s="708">
        <f t="shared" si="1"/>
        <v>0</v>
      </c>
      <c r="U28" s="711">
        <f t="shared" si="1"/>
        <v>1</v>
      </c>
    </row>
    <row r="29" spans="1:21" ht="13.5" customHeight="1">
      <c r="A29" s="717"/>
      <c r="B29" s="717"/>
      <c r="C29" s="718"/>
      <c r="D29" s="718"/>
      <c r="E29" s="718"/>
      <c r="F29" s="718"/>
      <c r="G29" s="717"/>
      <c r="H29" s="717"/>
      <c r="I29" s="718"/>
      <c r="J29" s="223"/>
      <c r="K29" s="223"/>
      <c r="L29" s="223"/>
      <c r="M29" s="223"/>
      <c r="N29" s="223"/>
      <c r="O29" s="223"/>
      <c r="P29" s="223"/>
      <c r="R29" s="223"/>
      <c r="S29" s="223"/>
      <c r="T29" s="223"/>
      <c r="U29" s="223"/>
    </row>
    <row r="30" spans="1:21" ht="16.5" customHeight="1">
      <c r="A30" s="223"/>
      <c r="B30" s="223"/>
      <c r="C30" s="238"/>
      <c r="D30" s="238"/>
      <c r="E30" s="238"/>
      <c r="J30" s="2272" t="s">
        <v>6617</v>
      </c>
      <c r="K30" s="2273"/>
      <c r="L30" s="2273"/>
      <c r="M30" s="2273"/>
      <c r="N30" s="2273"/>
      <c r="O30" s="2273"/>
      <c r="P30" s="2273"/>
      <c r="Q30" s="2273"/>
      <c r="R30" s="2273"/>
      <c r="S30" s="2273"/>
      <c r="T30" s="2273"/>
      <c r="U30" s="2273"/>
    </row>
    <row r="31" spans="1:21" s="238" customFormat="1" ht="16.5" customHeight="1">
      <c r="A31" s="267"/>
      <c r="B31" s="267"/>
      <c r="C31" s="268"/>
      <c r="D31" s="268"/>
      <c r="E31" s="268"/>
      <c r="G31" s="223"/>
      <c r="H31" s="223"/>
      <c r="J31" s="2273"/>
      <c r="K31" s="2273"/>
      <c r="L31" s="2273"/>
      <c r="M31" s="2273"/>
      <c r="N31" s="2273"/>
      <c r="O31" s="2273"/>
      <c r="P31" s="2273"/>
      <c r="Q31" s="2273"/>
      <c r="R31" s="2273"/>
      <c r="S31" s="2273"/>
      <c r="T31" s="2273"/>
      <c r="U31" s="2273"/>
    </row>
    <row r="32" spans="1:21" s="238" customFormat="1" ht="16.5" customHeight="1">
      <c r="A32" s="223"/>
      <c r="B32" s="223"/>
      <c r="C32" s="269"/>
      <c r="D32" s="269"/>
      <c r="E32" s="269"/>
      <c r="G32" s="223"/>
      <c r="H32" s="223"/>
      <c r="J32" s="2273"/>
      <c r="K32" s="2273"/>
      <c r="L32" s="2273"/>
      <c r="M32" s="2273"/>
      <c r="N32" s="2273"/>
      <c r="O32" s="2273"/>
      <c r="P32" s="2273"/>
      <c r="Q32" s="2273"/>
      <c r="R32" s="2273"/>
      <c r="S32" s="2273"/>
      <c r="T32" s="2273"/>
      <c r="U32" s="2273"/>
    </row>
    <row r="33" spans="1:21" s="238" customFormat="1" ht="16.5" customHeight="1">
      <c r="A33" s="223"/>
      <c r="B33" s="223"/>
      <c r="C33" s="269"/>
      <c r="D33" s="269"/>
      <c r="E33" s="269"/>
      <c r="G33" s="223"/>
      <c r="H33" s="223"/>
      <c r="J33" s="2273"/>
      <c r="K33" s="2273"/>
      <c r="L33" s="2273"/>
      <c r="M33" s="2273"/>
      <c r="N33" s="2273"/>
      <c r="O33" s="2273"/>
      <c r="P33" s="2273"/>
      <c r="Q33" s="2273"/>
      <c r="R33" s="2273"/>
      <c r="S33" s="2273"/>
      <c r="T33" s="2273"/>
      <c r="U33" s="2273"/>
    </row>
    <row r="34" spans="1:21" s="238" customFormat="1" ht="16.5" customHeight="1">
      <c r="A34" s="270"/>
      <c r="B34" s="270"/>
      <c r="C34" s="271"/>
      <c r="D34" s="271"/>
      <c r="E34" s="271"/>
      <c r="G34" s="223"/>
      <c r="H34" s="223"/>
      <c r="J34" s="2273"/>
      <c r="K34" s="2273"/>
      <c r="L34" s="2273"/>
      <c r="M34" s="2273"/>
      <c r="N34" s="2273"/>
      <c r="O34" s="2273"/>
      <c r="P34" s="2273"/>
      <c r="Q34" s="2273"/>
      <c r="R34" s="2273"/>
      <c r="S34" s="2273"/>
      <c r="T34" s="2273"/>
      <c r="U34" s="2273"/>
    </row>
    <row r="35" spans="1:21" s="238" customFormat="1" ht="16.5" customHeight="1">
      <c r="A35" s="270"/>
      <c r="B35" s="270"/>
      <c r="C35" s="271"/>
      <c r="D35" s="271"/>
      <c r="E35" s="271"/>
      <c r="G35" s="223"/>
      <c r="H35" s="223"/>
      <c r="J35" s="2273"/>
      <c r="K35" s="2273"/>
      <c r="L35" s="2273"/>
      <c r="M35" s="2273"/>
      <c r="N35" s="2273"/>
      <c r="O35" s="2273"/>
      <c r="P35" s="2273"/>
      <c r="Q35" s="2273"/>
      <c r="R35" s="2273"/>
      <c r="S35" s="2273"/>
      <c r="T35" s="2273"/>
      <c r="U35" s="2273"/>
    </row>
    <row r="36" spans="1:21" s="238" customFormat="1" ht="16.5" customHeight="1">
      <c r="A36" s="270"/>
      <c r="B36" s="270"/>
      <c r="C36" s="271"/>
      <c r="D36" s="271"/>
      <c r="E36" s="271"/>
      <c r="G36" s="223"/>
      <c r="H36" s="223"/>
      <c r="J36" s="2273"/>
      <c r="K36" s="2273"/>
      <c r="L36" s="2273"/>
      <c r="M36" s="2273"/>
      <c r="N36" s="2273"/>
      <c r="O36" s="2273"/>
      <c r="P36" s="2273"/>
      <c r="Q36" s="2273"/>
      <c r="R36" s="2273"/>
      <c r="S36" s="2273"/>
      <c r="T36" s="2273"/>
      <c r="U36" s="2273"/>
    </row>
    <row r="37" spans="1:21" s="238" customFormat="1" ht="16.5" customHeight="1">
      <c r="A37" s="270"/>
      <c r="B37" s="270"/>
      <c r="C37" s="271"/>
      <c r="D37" s="271"/>
      <c r="E37" s="271"/>
      <c r="G37" s="223"/>
      <c r="H37" s="223"/>
      <c r="J37" s="2273"/>
      <c r="K37" s="2273"/>
      <c r="L37" s="2273"/>
      <c r="M37" s="2273"/>
      <c r="N37" s="2273"/>
      <c r="O37" s="2273"/>
      <c r="P37" s="2273"/>
      <c r="Q37" s="2273"/>
      <c r="R37" s="2273"/>
      <c r="S37" s="2273"/>
      <c r="T37" s="2273"/>
      <c r="U37" s="2273"/>
    </row>
    <row r="38" spans="1:21" s="238" customFormat="1" ht="16.5" customHeight="1">
      <c r="A38" s="270"/>
      <c r="B38" s="270"/>
      <c r="C38" s="271"/>
      <c r="D38" s="271"/>
      <c r="E38" s="271"/>
      <c r="G38" s="223"/>
      <c r="H38" s="223"/>
      <c r="J38" s="2273"/>
      <c r="K38" s="2273"/>
      <c r="L38" s="2273"/>
      <c r="M38" s="2273"/>
      <c r="N38" s="2273"/>
      <c r="O38" s="2273"/>
      <c r="P38" s="2273"/>
      <c r="Q38" s="2273"/>
      <c r="R38" s="2273"/>
      <c r="S38" s="2273"/>
      <c r="T38" s="2273"/>
      <c r="U38" s="2273"/>
    </row>
    <row r="39" spans="1:21" s="238" customFormat="1" ht="16.5" customHeight="1">
      <c r="A39" s="223"/>
      <c r="B39" s="223"/>
      <c r="C39" s="269"/>
      <c r="D39" s="269"/>
      <c r="E39" s="269"/>
      <c r="G39" s="223"/>
      <c r="H39" s="223"/>
      <c r="J39" s="2273"/>
      <c r="K39" s="2273"/>
      <c r="L39" s="2273"/>
      <c r="M39" s="2273"/>
      <c r="N39" s="2273"/>
      <c r="O39" s="2273"/>
      <c r="P39" s="2273"/>
      <c r="Q39" s="2273"/>
      <c r="R39" s="2273"/>
      <c r="S39" s="2273"/>
      <c r="T39" s="2273"/>
      <c r="U39" s="2273"/>
    </row>
    <row r="40" spans="1:21" s="238" customFormat="1" ht="16.5" customHeight="1">
      <c r="A40" s="223"/>
      <c r="B40" s="223"/>
      <c r="C40" s="269"/>
      <c r="D40" s="269"/>
      <c r="E40" s="269"/>
      <c r="G40" s="223"/>
      <c r="H40" s="223"/>
      <c r="J40" s="2273"/>
      <c r="K40" s="2273"/>
      <c r="L40" s="2273"/>
      <c r="M40" s="2273"/>
      <c r="N40" s="2273"/>
      <c r="O40" s="2273"/>
      <c r="P40" s="2273"/>
      <c r="Q40" s="2273"/>
      <c r="R40" s="2273"/>
      <c r="S40" s="2273"/>
      <c r="T40" s="2273"/>
      <c r="U40" s="2273"/>
    </row>
    <row r="41" spans="1:21" ht="18.75" customHeight="1">
      <c r="A41" s="719" t="s">
        <v>6618</v>
      </c>
    </row>
    <row r="42" spans="1:21" ht="16.5" customHeight="1">
      <c r="A42" s="223"/>
      <c r="B42" s="223"/>
      <c r="C42" s="238"/>
      <c r="D42" s="238"/>
      <c r="E42" s="238"/>
    </row>
    <row r="43" spans="1:21" s="238" customFormat="1" ht="16.5" customHeight="1">
      <c r="A43" s="267"/>
      <c r="B43" s="267"/>
      <c r="C43" s="268"/>
      <c r="D43" s="268"/>
      <c r="E43" s="268"/>
      <c r="G43" s="223"/>
      <c r="H43" s="223"/>
      <c r="Q43" s="223"/>
    </row>
    <row r="44" spans="1:21" s="238" customFormat="1" ht="16.5" customHeight="1">
      <c r="A44" s="223"/>
      <c r="B44" s="223"/>
      <c r="C44" s="269"/>
      <c r="D44" s="269"/>
      <c r="E44" s="269"/>
      <c r="G44" s="223"/>
      <c r="H44" s="223"/>
      <c r="Q44" s="223"/>
    </row>
    <row r="45" spans="1:21" s="238" customFormat="1" ht="16.5" customHeight="1">
      <c r="A45" s="223"/>
      <c r="B45" s="223"/>
      <c r="C45" s="269"/>
      <c r="D45" s="269"/>
      <c r="E45" s="269"/>
      <c r="G45" s="223"/>
      <c r="H45" s="223"/>
      <c r="Q45" s="223"/>
    </row>
    <row r="46" spans="1:21" s="238" customFormat="1" ht="16.5" customHeight="1">
      <c r="A46" s="270"/>
      <c r="B46" s="270"/>
      <c r="C46" s="271"/>
      <c r="D46" s="271"/>
      <c r="E46" s="271"/>
      <c r="G46" s="223"/>
      <c r="H46" s="223"/>
      <c r="Q46" s="223"/>
    </row>
    <row r="47" spans="1:21" s="238" customFormat="1" ht="16.5" customHeight="1">
      <c r="A47" s="270"/>
      <c r="B47" s="270"/>
      <c r="C47" s="271"/>
      <c r="D47" s="271"/>
      <c r="E47" s="271"/>
      <c r="G47" s="223"/>
      <c r="H47" s="223"/>
      <c r="Q47" s="223"/>
    </row>
    <row r="48" spans="1:21" s="238" customFormat="1" ht="16.5" customHeight="1">
      <c r="A48" s="270"/>
      <c r="B48" s="270"/>
      <c r="C48" s="271"/>
      <c r="D48" s="271"/>
      <c r="E48" s="271"/>
      <c r="G48" s="223"/>
      <c r="H48" s="223"/>
      <c r="Q48" s="223"/>
    </row>
    <row r="49" spans="1:17" s="238" customFormat="1" ht="16.5" customHeight="1">
      <c r="A49" s="270"/>
      <c r="B49" s="270"/>
      <c r="C49" s="271"/>
      <c r="D49" s="271"/>
      <c r="E49" s="271"/>
      <c r="G49" s="223"/>
      <c r="H49" s="223"/>
      <c r="Q49" s="223"/>
    </row>
    <row r="50" spans="1:17" s="238" customFormat="1" ht="16.5" customHeight="1">
      <c r="A50" s="270"/>
      <c r="B50" s="270"/>
      <c r="C50" s="271"/>
      <c r="D50" s="271"/>
      <c r="E50" s="271"/>
      <c r="G50" s="223"/>
      <c r="H50" s="223"/>
      <c r="Q50" s="223"/>
    </row>
    <row r="51" spans="1:17" s="238" customFormat="1" ht="16.5" customHeight="1">
      <c r="A51" s="223"/>
      <c r="B51" s="223"/>
      <c r="C51" s="269"/>
      <c r="D51" s="269"/>
      <c r="E51" s="269"/>
      <c r="G51" s="223"/>
      <c r="H51" s="223"/>
      <c r="Q51" s="223"/>
    </row>
    <row r="52" spans="1:17" s="238" customFormat="1" ht="16.5" customHeight="1">
      <c r="A52" s="223"/>
      <c r="B52" s="223"/>
      <c r="C52" s="269"/>
      <c r="D52" s="269"/>
      <c r="E52" s="269"/>
      <c r="G52" s="223"/>
      <c r="H52" s="223"/>
      <c r="Q52" s="223"/>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8"/>
  <dimension ref="B1:DE41"/>
  <sheetViews>
    <sheetView view="pageBreakPreview" zoomScaleNormal="100" zoomScaleSheetLayoutView="100" workbookViewId="0"/>
  </sheetViews>
  <sheetFormatPr defaultColWidth="2.453125" defaultRowHeight="15" customHeight="1"/>
  <cols>
    <col min="1" max="1" width="2.453125" style="424" customWidth="1"/>
    <col min="2" max="2" width="1.36328125" style="424" customWidth="1"/>
    <col min="3" max="19" width="2.453125" style="424" customWidth="1"/>
    <col min="20" max="22" width="2.08984375" style="424" customWidth="1"/>
    <col min="23" max="38" width="2.453125" style="424" customWidth="1"/>
    <col min="39" max="39" width="2.08984375" style="424" customWidth="1"/>
    <col min="40" max="40" width="2.453125" style="424" customWidth="1"/>
    <col min="41" max="41" width="1.08984375" style="424" customWidth="1"/>
    <col min="42" max="42" width="1.453125" style="424" customWidth="1"/>
    <col min="43" max="43" width="2.453125" style="424" customWidth="1"/>
    <col min="44" max="44" width="1.36328125" style="424" customWidth="1"/>
    <col min="45" max="61" width="2.453125" style="424" customWidth="1"/>
    <col min="62" max="64" width="2.08984375" style="424" customWidth="1"/>
    <col min="65" max="80" width="2.453125" style="424" customWidth="1"/>
    <col min="81" max="81" width="2.08984375" style="424" customWidth="1"/>
    <col min="82" max="82" width="2.453125" style="424" customWidth="1"/>
    <col min="83" max="83" width="1.08984375" style="424" customWidth="1"/>
    <col min="84" max="109" width="3.453125" style="424" customWidth="1"/>
    <col min="110" max="16384" width="2.453125" style="424"/>
  </cols>
  <sheetData>
    <row r="1" spans="2:109" ht="8.25" customHeight="1" thickBot="1"/>
    <row r="2" spans="2:109"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R2" s="425"/>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7"/>
      <c r="CV2" s="2277" t="s">
        <v>6619</v>
      </c>
      <c r="CW2" s="2277"/>
      <c r="CX2" s="2277"/>
      <c r="CY2" s="2277"/>
      <c r="CZ2" s="2277"/>
      <c r="DA2" s="2277"/>
      <c r="DB2" s="2277"/>
      <c r="DC2" s="2277"/>
      <c r="DD2" s="2277"/>
    </row>
    <row r="3" spans="2:109" ht="21" customHeight="1">
      <c r="B3" s="428"/>
      <c r="C3" s="430"/>
      <c r="D3" s="1523" t="s">
        <v>6620</v>
      </c>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429"/>
      <c r="AR3" s="428"/>
      <c r="AS3" s="430"/>
      <c r="AT3" s="1523" t="s">
        <v>6620</v>
      </c>
      <c r="AU3" s="1523"/>
      <c r="AV3" s="1523"/>
      <c r="AW3" s="1523"/>
      <c r="AX3" s="1523"/>
      <c r="AY3" s="1523"/>
      <c r="AZ3" s="1523"/>
      <c r="BA3" s="1523"/>
      <c r="BB3" s="1523"/>
      <c r="BC3" s="1523"/>
      <c r="BD3" s="1523"/>
      <c r="BE3" s="1523"/>
      <c r="BF3" s="1523"/>
      <c r="BG3" s="1523"/>
      <c r="BH3" s="1523"/>
      <c r="BI3" s="1523"/>
      <c r="BJ3" s="1523"/>
      <c r="BK3" s="1523"/>
      <c r="BL3" s="1523"/>
      <c r="BM3" s="1523"/>
      <c r="BN3" s="1523"/>
      <c r="BO3" s="1523"/>
      <c r="BP3" s="1523"/>
      <c r="BQ3" s="1523"/>
      <c r="BR3" s="1523"/>
      <c r="BS3" s="1523"/>
      <c r="BT3" s="1523"/>
      <c r="BU3" s="1523"/>
      <c r="BV3" s="1523"/>
      <c r="BW3" s="1523"/>
      <c r="BX3" s="1523"/>
      <c r="BY3" s="1523"/>
      <c r="BZ3" s="1523"/>
      <c r="CA3" s="1523"/>
      <c r="CB3" s="1523"/>
      <c r="CC3" s="1523"/>
      <c r="CD3" s="1523"/>
      <c r="CE3" s="429"/>
      <c r="CV3" s="2277"/>
      <c r="CW3" s="2277"/>
      <c r="CX3" s="2277"/>
      <c r="CY3" s="2277"/>
      <c r="CZ3" s="2277"/>
      <c r="DA3" s="2277"/>
      <c r="DB3" s="2277"/>
      <c r="DC3" s="2277"/>
      <c r="DD3" s="2277"/>
    </row>
    <row r="4" spans="2:109" ht="15" customHeight="1">
      <c r="B4" s="428"/>
      <c r="C4" s="430"/>
      <c r="D4" s="430"/>
      <c r="E4" s="430"/>
      <c r="F4" s="430"/>
      <c r="G4" s="430"/>
      <c r="H4" s="430"/>
      <c r="I4" s="430"/>
      <c r="J4" s="1524"/>
      <c r="K4" s="1524"/>
      <c r="L4" s="1524"/>
      <c r="M4" s="1524"/>
      <c r="N4" s="1524"/>
      <c r="O4" s="1524"/>
      <c r="P4" s="1524"/>
      <c r="Q4" s="1524"/>
      <c r="R4" s="1524"/>
      <c r="S4" s="1524"/>
      <c r="T4" s="1524"/>
      <c r="U4" s="430"/>
      <c r="V4" s="430"/>
      <c r="W4" s="430"/>
      <c r="X4" s="430"/>
      <c r="Y4" s="430"/>
      <c r="Z4" s="430"/>
      <c r="AA4" s="430"/>
      <c r="AB4" s="430"/>
      <c r="AC4" s="430"/>
      <c r="AD4" s="430"/>
      <c r="AE4" s="1524"/>
      <c r="AF4" s="1524"/>
      <c r="AG4" s="1524"/>
      <c r="AH4" s="1524"/>
      <c r="AI4" s="1524"/>
      <c r="AJ4" s="1524"/>
      <c r="AK4" s="1524"/>
      <c r="AL4" s="1524"/>
      <c r="AM4" s="1524"/>
      <c r="AN4" s="430"/>
      <c r="AO4" s="429"/>
      <c r="AR4" s="428"/>
      <c r="AS4" s="430"/>
      <c r="AT4" s="430"/>
      <c r="AU4" s="430"/>
      <c r="AV4" s="430"/>
      <c r="AW4" s="430"/>
      <c r="AX4" s="430"/>
      <c r="AY4" s="430"/>
      <c r="AZ4" s="1524"/>
      <c r="BA4" s="1524"/>
      <c r="BB4" s="1524"/>
      <c r="BC4" s="1524"/>
      <c r="BD4" s="1524"/>
      <c r="BE4" s="1524"/>
      <c r="BF4" s="1524"/>
      <c r="BG4" s="1524"/>
      <c r="BH4" s="1524"/>
      <c r="BI4" s="1524"/>
      <c r="BJ4" s="1524"/>
      <c r="BK4" s="430"/>
      <c r="BL4" s="430"/>
      <c r="BM4" s="430"/>
      <c r="BN4" s="430"/>
      <c r="BO4" s="430"/>
      <c r="BP4" s="430"/>
      <c r="BQ4" s="430"/>
      <c r="BR4" s="430"/>
      <c r="BS4" s="430"/>
      <c r="BT4" s="430"/>
      <c r="BU4" s="1524"/>
      <c r="BV4" s="1524"/>
      <c r="BW4" s="1524"/>
      <c r="BX4" s="1524"/>
      <c r="BY4" s="1524"/>
      <c r="BZ4" s="1524"/>
      <c r="CA4" s="1524"/>
      <c r="CB4" s="1524"/>
      <c r="CC4" s="1524"/>
      <c r="CD4" s="430"/>
      <c r="CE4" s="429"/>
    </row>
    <row r="5" spans="2:109" ht="15" customHeight="1">
      <c r="B5" s="428"/>
      <c r="C5" s="1526" t="s">
        <v>592</v>
      </c>
      <c r="D5" s="1526"/>
      <c r="E5" s="1526"/>
      <c r="F5" s="1526"/>
      <c r="G5" s="1526"/>
      <c r="H5" s="1526"/>
      <c r="I5" s="435"/>
      <c r="J5" s="1525"/>
      <c r="K5" s="1525"/>
      <c r="L5" s="1525"/>
      <c r="M5" s="1525"/>
      <c r="N5" s="1525"/>
      <c r="O5" s="1525"/>
      <c r="P5" s="1525"/>
      <c r="Q5" s="1525"/>
      <c r="R5" s="1525"/>
      <c r="S5" s="1525"/>
      <c r="T5" s="1525"/>
      <c r="U5" s="430"/>
      <c r="V5" s="720"/>
      <c r="W5" s="2278" t="s">
        <v>593</v>
      </c>
      <c r="X5" s="2278"/>
      <c r="Y5" s="2278"/>
      <c r="Z5" s="2278"/>
      <c r="AA5" s="2278"/>
      <c r="AB5" s="2278"/>
      <c r="AC5" s="2278"/>
      <c r="AD5" s="431"/>
      <c r="AE5" s="1525"/>
      <c r="AF5" s="1525"/>
      <c r="AG5" s="1525"/>
      <c r="AH5" s="1525"/>
      <c r="AI5" s="1525"/>
      <c r="AJ5" s="1525"/>
      <c r="AK5" s="1525"/>
      <c r="AL5" s="1525"/>
      <c r="AM5" s="1525"/>
      <c r="AN5" s="721"/>
      <c r="AO5" s="429"/>
      <c r="AR5" s="428"/>
      <c r="AS5" s="1526" t="s">
        <v>592</v>
      </c>
      <c r="AT5" s="1526"/>
      <c r="AU5" s="1526"/>
      <c r="AV5" s="1526"/>
      <c r="AW5" s="1526"/>
      <c r="AX5" s="1526"/>
      <c r="AY5" s="435"/>
      <c r="AZ5" s="1525"/>
      <c r="BA5" s="1525"/>
      <c r="BB5" s="1525"/>
      <c r="BC5" s="1525"/>
      <c r="BD5" s="1525"/>
      <c r="BE5" s="1525"/>
      <c r="BF5" s="1525"/>
      <c r="BG5" s="1525"/>
      <c r="BH5" s="1525"/>
      <c r="BI5" s="1525"/>
      <c r="BJ5" s="1525"/>
      <c r="BL5" s="720"/>
      <c r="BM5" s="2278" t="s">
        <v>593</v>
      </c>
      <c r="BN5" s="2278"/>
      <c r="BO5" s="2278"/>
      <c r="BP5" s="2278"/>
      <c r="BQ5" s="2278"/>
      <c r="BR5" s="2278"/>
      <c r="BS5" s="2278"/>
      <c r="BT5" s="431"/>
      <c r="BU5" s="1525"/>
      <c r="BV5" s="1525"/>
      <c r="BW5" s="1525"/>
      <c r="BX5" s="1525"/>
      <c r="BY5" s="1525"/>
      <c r="BZ5" s="1525"/>
      <c r="CA5" s="1525"/>
      <c r="CB5" s="1525"/>
      <c r="CC5" s="1525"/>
      <c r="CD5" s="721"/>
      <c r="CE5" s="429"/>
    </row>
    <row r="6" spans="2:109" ht="15" customHeight="1">
      <c r="B6" s="428"/>
      <c r="C6" s="430"/>
      <c r="D6" s="432"/>
      <c r="E6" s="432"/>
      <c r="F6" s="432"/>
      <c r="G6" s="432"/>
      <c r="H6" s="432"/>
      <c r="I6" s="430"/>
      <c r="J6" s="1528"/>
      <c r="K6" s="1528"/>
      <c r="L6" s="1528"/>
      <c r="M6" s="1528"/>
      <c r="N6" s="1528"/>
      <c r="O6" s="1528"/>
      <c r="P6" s="1528"/>
      <c r="Q6" s="1528"/>
      <c r="R6" s="1528"/>
      <c r="S6" s="1528"/>
      <c r="T6" s="1528"/>
      <c r="U6" s="433"/>
      <c r="V6" s="433"/>
      <c r="W6" s="433"/>
      <c r="X6" s="433"/>
      <c r="Y6" s="433"/>
      <c r="Z6" s="433"/>
      <c r="AA6" s="433"/>
      <c r="AB6" s="433"/>
      <c r="AC6" s="433"/>
      <c r="AD6" s="430"/>
      <c r="AE6" s="1528"/>
      <c r="AF6" s="1528"/>
      <c r="AG6" s="1528"/>
      <c r="AH6" s="1528"/>
      <c r="AI6" s="1528"/>
      <c r="AJ6" s="1528"/>
      <c r="AK6" s="1528"/>
      <c r="AL6" s="1528"/>
      <c r="AM6" s="1528"/>
      <c r="AN6" s="722"/>
      <c r="AO6" s="429"/>
      <c r="AR6" s="428"/>
      <c r="AS6" s="430"/>
      <c r="AT6" s="432"/>
      <c r="AU6" s="432"/>
      <c r="AV6" s="432"/>
      <c r="AW6" s="432"/>
      <c r="AX6" s="432"/>
      <c r="AY6" s="430"/>
      <c r="AZ6" s="1528"/>
      <c r="BA6" s="1528"/>
      <c r="BB6" s="1528"/>
      <c r="BC6" s="1528"/>
      <c r="BD6" s="1528"/>
      <c r="BE6" s="1528"/>
      <c r="BF6" s="1528"/>
      <c r="BG6" s="1528"/>
      <c r="BH6" s="1528"/>
      <c r="BI6" s="1528"/>
      <c r="BJ6" s="1528"/>
      <c r="BK6" s="433"/>
      <c r="BL6" s="433"/>
      <c r="BM6" s="433"/>
      <c r="BN6" s="433"/>
      <c r="BO6" s="433"/>
      <c r="BP6" s="433"/>
      <c r="BQ6" s="433"/>
      <c r="BR6" s="433"/>
      <c r="BS6" s="433"/>
      <c r="BT6" s="430"/>
      <c r="BU6" s="1528"/>
      <c r="BV6" s="1528"/>
      <c r="BW6" s="1528"/>
      <c r="BX6" s="1528"/>
      <c r="BY6" s="1528"/>
      <c r="BZ6" s="1528"/>
      <c r="CA6" s="1528"/>
      <c r="CB6" s="1528"/>
      <c r="CC6" s="1528"/>
      <c r="CD6" s="722"/>
      <c r="CE6" s="429"/>
    </row>
    <row r="7" spans="2:109" ht="15" customHeight="1">
      <c r="B7" s="428"/>
      <c r="C7" s="1526" t="s">
        <v>594</v>
      </c>
      <c r="D7" s="1526"/>
      <c r="E7" s="1526"/>
      <c r="F7" s="1526"/>
      <c r="G7" s="1526"/>
      <c r="H7" s="1526"/>
      <c r="I7" s="435"/>
      <c r="J7" s="1529"/>
      <c r="K7" s="1529"/>
      <c r="L7" s="1529"/>
      <c r="M7" s="1529"/>
      <c r="N7" s="1529"/>
      <c r="O7" s="1529"/>
      <c r="P7" s="1529"/>
      <c r="Q7" s="1529"/>
      <c r="R7" s="1529"/>
      <c r="S7" s="1529"/>
      <c r="T7" s="1529"/>
      <c r="U7" s="430"/>
      <c r="V7" s="430"/>
      <c r="W7" s="1527" t="s">
        <v>595</v>
      </c>
      <c r="X7" s="1527"/>
      <c r="Y7" s="1527"/>
      <c r="Z7" s="1527"/>
      <c r="AA7" s="1527"/>
      <c r="AB7" s="1527"/>
      <c r="AC7" s="1527"/>
      <c r="AD7" s="435"/>
      <c r="AE7" s="1529"/>
      <c r="AF7" s="1529"/>
      <c r="AG7" s="1529"/>
      <c r="AH7" s="1529"/>
      <c r="AI7" s="1529"/>
      <c r="AJ7" s="1529"/>
      <c r="AK7" s="1529"/>
      <c r="AL7" s="1529"/>
      <c r="AM7" s="1529"/>
      <c r="AN7" s="431"/>
      <c r="AO7" s="429"/>
      <c r="AR7" s="428"/>
      <c r="AS7" s="1526" t="s">
        <v>594</v>
      </c>
      <c r="AT7" s="1526"/>
      <c r="AU7" s="1526"/>
      <c r="AV7" s="1526"/>
      <c r="AW7" s="1526"/>
      <c r="AX7" s="1526"/>
      <c r="AY7" s="435"/>
      <c r="AZ7" s="1529"/>
      <c r="BA7" s="1529"/>
      <c r="BB7" s="1529"/>
      <c r="BC7" s="1529"/>
      <c r="BD7" s="1529"/>
      <c r="BE7" s="1529"/>
      <c r="BF7" s="1529"/>
      <c r="BG7" s="1529"/>
      <c r="BH7" s="1529"/>
      <c r="BI7" s="1529"/>
      <c r="BJ7" s="1529"/>
      <c r="BL7" s="430"/>
      <c r="BM7" s="1527" t="s">
        <v>595</v>
      </c>
      <c r="BN7" s="1527"/>
      <c r="BO7" s="1527"/>
      <c r="BP7" s="1527"/>
      <c r="BQ7" s="1527"/>
      <c r="BR7" s="1527"/>
      <c r="BS7" s="1527"/>
      <c r="BT7" s="435"/>
      <c r="BU7" s="1529"/>
      <c r="BV7" s="1529"/>
      <c r="BW7" s="1529"/>
      <c r="BX7" s="1529"/>
      <c r="BY7" s="1529"/>
      <c r="BZ7" s="1529"/>
      <c r="CA7" s="1529"/>
      <c r="CB7" s="1529"/>
      <c r="CC7" s="1529"/>
      <c r="CD7" s="431"/>
      <c r="CE7" s="429"/>
    </row>
    <row r="8" spans="2:109" ht="15" customHeight="1">
      <c r="B8" s="428"/>
      <c r="C8" s="430"/>
      <c r="D8" s="432"/>
      <c r="E8" s="432"/>
      <c r="F8" s="432"/>
      <c r="G8" s="432"/>
      <c r="H8" s="432"/>
      <c r="I8" s="430"/>
      <c r="J8" s="1528"/>
      <c r="K8" s="1528"/>
      <c r="L8" s="1528"/>
      <c r="M8" s="1528"/>
      <c r="N8" s="1528"/>
      <c r="O8" s="1528"/>
      <c r="P8" s="1528"/>
      <c r="Q8" s="1528"/>
      <c r="R8" s="1528"/>
      <c r="S8" s="1528"/>
      <c r="T8" s="1528"/>
      <c r="U8" s="433"/>
      <c r="V8" s="433"/>
      <c r="W8" s="433"/>
      <c r="X8" s="433"/>
      <c r="Y8" s="433"/>
      <c r="Z8" s="433"/>
      <c r="AA8" s="433"/>
      <c r="AB8" s="433"/>
      <c r="AC8" s="433"/>
      <c r="AD8" s="430"/>
      <c r="AE8" s="1528"/>
      <c r="AF8" s="1528"/>
      <c r="AG8" s="1528"/>
      <c r="AH8" s="1528"/>
      <c r="AI8" s="1528"/>
      <c r="AJ8" s="1528"/>
      <c r="AK8" s="1528"/>
      <c r="AL8" s="1528"/>
      <c r="AM8" s="1528"/>
      <c r="AN8" s="722"/>
      <c r="AO8" s="429"/>
      <c r="AR8" s="428"/>
      <c r="AS8" s="430"/>
      <c r="AT8" s="432"/>
      <c r="AU8" s="432"/>
      <c r="AV8" s="432"/>
      <c r="AW8" s="432"/>
      <c r="AX8" s="432"/>
      <c r="AY8" s="430"/>
      <c r="AZ8" s="1528"/>
      <c r="BA8" s="1528"/>
      <c r="BB8" s="1528"/>
      <c r="BC8" s="1528"/>
      <c r="BD8" s="1528"/>
      <c r="BE8" s="1528"/>
      <c r="BF8" s="1528"/>
      <c r="BG8" s="1528"/>
      <c r="BH8" s="1528"/>
      <c r="BI8" s="1528"/>
      <c r="BJ8" s="1528"/>
      <c r="BK8" s="433"/>
      <c r="BL8" s="433"/>
      <c r="BM8" s="433"/>
      <c r="BN8" s="433"/>
      <c r="BO8" s="433"/>
      <c r="BP8" s="433"/>
      <c r="BQ8" s="433"/>
      <c r="BR8" s="433"/>
      <c r="BS8" s="433"/>
      <c r="BT8" s="430"/>
      <c r="BU8" s="1528"/>
      <c r="BV8" s="1528"/>
      <c r="BW8" s="1528"/>
      <c r="BX8" s="1528"/>
      <c r="BY8" s="1528"/>
      <c r="BZ8" s="1528"/>
      <c r="CA8" s="1528"/>
      <c r="CB8" s="1528"/>
      <c r="CC8" s="1528"/>
      <c r="CD8" s="722"/>
      <c r="CE8" s="429"/>
    </row>
    <row r="9" spans="2:109" ht="15" customHeight="1">
      <c r="B9" s="428"/>
      <c r="C9" s="2279" t="s">
        <v>6621</v>
      </c>
      <c r="D9" s="2279"/>
      <c r="E9" s="2279"/>
      <c r="F9" s="2279"/>
      <c r="G9" s="2279"/>
      <c r="H9" s="2279"/>
      <c r="I9" s="435"/>
      <c r="J9" s="1529"/>
      <c r="K9" s="1529"/>
      <c r="L9" s="1529"/>
      <c r="M9" s="1529"/>
      <c r="N9" s="1529"/>
      <c r="O9" s="1529"/>
      <c r="P9" s="1529"/>
      <c r="Q9" s="1529"/>
      <c r="R9" s="1529"/>
      <c r="S9" s="1529"/>
      <c r="T9" s="1529"/>
      <c r="U9" s="430"/>
      <c r="V9" s="430"/>
      <c r="W9" s="1527" t="s">
        <v>597</v>
      </c>
      <c r="X9" s="1527"/>
      <c r="Y9" s="1527"/>
      <c r="Z9" s="1527"/>
      <c r="AA9" s="1527"/>
      <c r="AB9" s="1527"/>
      <c r="AC9" s="1527"/>
      <c r="AD9" s="435"/>
      <c r="AE9" s="1529"/>
      <c r="AF9" s="1529"/>
      <c r="AG9" s="1529"/>
      <c r="AH9" s="1529"/>
      <c r="AI9" s="1529"/>
      <c r="AJ9" s="1529"/>
      <c r="AK9" s="1529"/>
      <c r="AL9" s="1529"/>
      <c r="AM9" s="1529"/>
      <c r="AN9" s="431"/>
      <c r="AO9" s="429"/>
      <c r="AR9" s="428"/>
      <c r="AS9" s="2279" t="s">
        <v>6621</v>
      </c>
      <c r="AT9" s="2279"/>
      <c r="AU9" s="2279"/>
      <c r="AV9" s="2279"/>
      <c r="AW9" s="2279"/>
      <c r="AX9" s="2279"/>
      <c r="AY9" s="435"/>
      <c r="AZ9" s="1529"/>
      <c r="BA9" s="1529"/>
      <c r="BB9" s="1529"/>
      <c r="BC9" s="1529"/>
      <c r="BD9" s="1529"/>
      <c r="BE9" s="1529"/>
      <c r="BF9" s="1529"/>
      <c r="BG9" s="1529"/>
      <c r="BH9" s="1529"/>
      <c r="BI9" s="1529"/>
      <c r="BJ9" s="1529"/>
      <c r="BL9" s="430"/>
      <c r="BM9" s="1527" t="s">
        <v>597</v>
      </c>
      <c r="BN9" s="1527"/>
      <c r="BO9" s="1527"/>
      <c r="BP9" s="1527"/>
      <c r="BQ9" s="1527"/>
      <c r="BR9" s="1527"/>
      <c r="BS9" s="1527"/>
      <c r="BT9" s="435"/>
      <c r="BU9" s="1529"/>
      <c r="BV9" s="1529"/>
      <c r="BW9" s="1529"/>
      <c r="BX9" s="1529"/>
      <c r="BY9" s="1529"/>
      <c r="BZ9" s="1529"/>
      <c r="CA9" s="1529"/>
      <c r="CB9" s="1529"/>
      <c r="CC9" s="1529"/>
      <c r="CD9" s="431"/>
      <c r="CE9" s="429"/>
    </row>
    <row r="10" spans="2:109" ht="15" customHeight="1">
      <c r="B10" s="428"/>
      <c r="C10" s="430"/>
      <c r="D10" s="432"/>
      <c r="E10" s="432"/>
      <c r="F10" s="432"/>
      <c r="G10" s="432"/>
      <c r="H10" s="432"/>
      <c r="I10" s="430"/>
      <c r="J10" s="1528"/>
      <c r="K10" s="1528"/>
      <c r="L10" s="1528"/>
      <c r="M10" s="1528"/>
      <c r="N10" s="1528"/>
      <c r="O10" s="1528"/>
      <c r="P10" s="1528"/>
      <c r="Q10" s="1528"/>
      <c r="R10" s="1528"/>
      <c r="S10" s="1528"/>
      <c r="T10" s="1528"/>
      <c r="U10" s="433"/>
      <c r="V10" s="433"/>
      <c r="W10" s="433"/>
      <c r="X10" s="433"/>
      <c r="Y10" s="433"/>
      <c r="Z10" s="433"/>
      <c r="AA10" s="433"/>
      <c r="AB10" s="433"/>
      <c r="AC10" s="433"/>
      <c r="AD10" s="430"/>
      <c r="AE10" s="1528"/>
      <c r="AF10" s="1528"/>
      <c r="AG10" s="1528"/>
      <c r="AH10" s="1528"/>
      <c r="AI10" s="1528"/>
      <c r="AJ10" s="1528"/>
      <c r="AK10" s="1528"/>
      <c r="AL10" s="1528"/>
      <c r="AM10" s="1528"/>
      <c r="AN10" s="434"/>
      <c r="AO10" s="429"/>
      <c r="AR10" s="428"/>
      <c r="AS10" s="430"/>
      <c r="AT10" s="432"/>
      <c r="AU10" s="432"/>
      <c r="AV10" s="432"/>
      <c r="AW10" s="432"/>
      <c r="AX10" s="432"/>
      <c r="AY10" s="430"/>
      <c r="AZ10" s="1528"/>
      <c r="BA10" s="1528"/>
      <c r="BB10" s="1528"/>
      <c r="BC10" s="1528"/>
      <c r="BD10" s="1528"/>
      <c r="BE10" s="1528"/>
      <c r="BF10" s="1528"/>
      <c r="BG10" s="1528"/>
      <c r="BH10" s="1528"/>
      <c r="BI10" s="1528"/>
      <c r="BJ10" s="1528"/>
      <c r="BK10" s="433"/>
      <c r="BL10" s="433"/>
      <c r="BM10" s="433"/>
      <c r="BN10" s="433"/>
      <c r="BO10" s="433"/>
      <c r="BP10" s="433"/>
      <c r="BQ10" s="433"/>
      <c r="BR10" s="433"/>
      <c r="BS10" s="433"/>
      <c r="BT10" s="430"/>
      <c r="BU10" s="1528"/>
      <c r="BV10" s="1528"/>
      <c r="BW10" s="1528"/>
      <c r="BX10" s="1528"/>
      <c r="BY10" s="1528"/>
      <c r="BZ10" s="1528"/>
      <c r="CA10" s="1528"/>
      <c r="CB10" s="1528"/>
      <c r="CC10" s="1528"/>
      <c r="CD10" s="434"/>
      <c r="CE10" s="429"/>
    </row>
    <row r="11" spans="2:109" ht="15" customHeight="1">
      <c r="B11" s="428"/>
      <c r="C11" s="1526" t="s">
        <v>598</v>
      </c>
      <c r="D11" s="2281"/>
      <c r="E11" s="2281"/>
      <c r="F11" s="2281"/>
      <c r="G11" s="2281"/>
      <c r="H11" s="2281"/>
      <c r="I11" s="435"/>
      <c r="J11" s="1529"/>
      <c r="K11" s="1529"/>
      <c r="L11" s="1529"/>
      <c r="M11" s="1529"/>
      <c r="N11" s="1529"/>
      <c r="O11" s="1529"/>
      <c r="P11" s="1529"/>
      <c r="Q11" s="1529"/>
      <c r="R11" s="1529"/>
      <c r="S11" s="1529"/>
      <c r="T11" s="1529"/>
      <c r="U11" s="430"/>
      <c r="V11" s="433"/>
      <c r="W11" s="1527" t="s">
        <v>599</v>
      </c>
      <c r="X11" s="1527"/>
      <c r="Y11" s="1527"/>
      <c r="Z11" s="1527"/>
      <c r="AA11" s="1527"/>
      <c r="AB11" s="1527"/>
      <c r="AC11" s="1527"/>
      <c r="AD11" s="435"/>
      <c r="AE11" s="1529"/>
      <c r="AF11" s="1529"/>
      <c r="AG11" s="1529"/>
      <c r="AH11" s="1529"/>
      <c r="AI11" s="1529"/>
      <c r="AJ11" s="1529"/>
      <c r="AK11" s="1529"/>
      <c r="AL11" s="1529"/>
      <c r="AM11" s="1529"/>
      <c r="AN11" s="431"/>
      <c r="AO11" s="429"/>
      <c r="AR11" s="428"/>
      <c r="AS11" s="1526" t="s">
        <v>598</v>
      </c>
      <c r="AT11" s="2281"/>
      <c r="AU11" s="2281"/>
      <c r="AV11" s="2281"/>
      <c r="AW11" s="2281"/>
      <c r="AX11" s="2281"/>
      <c r="AY11" s="435"/>
      <c r="AZ11" s="1529"/>
      <c r="BA11" s="1529"/>
      <c r="BB11" s="1529"/>
      <c r="BC11" s="1529"/>
      <c r="BD11" s="1529"/>
      <c r="BE11" s="1529"/>
      <c r="BF11" s="1529"/>
      <c r="BG11" s="1529"/>
      <c r="BH11" s="1529"/>
      <c r="BI11" s="1529"/>
      <c r="BJ11" s="1529"/>
      <c r="BL11" s="433"/>
      <c r="BM11" s="1527" t="s">
        <v>599</v>
      </c>
      <c r="BN11" s="1527"/>
      <c r="BO11" s="1527"/>
      <c r="BP11" s="1527"/>
      <c r="BQ11" s="1527"/>
      <c r="BR11" s="1527"/>
      <c r="BS11" s="1527"/>
      <c r="BT11" s="435"/>
      <c r="BU11" s="1529"/>
      <c r="BV11" s="1529"/>
      <c r="BW11" s="1529"/>
      <c r="BX11" s="1529"/>
      <c r="BY11" s="1529"/>
      <c r="BZ11" s="1529"/>
      <c r="CA11" s="1529"/>
      <c r="CB11" s="1529"/>
      <c r="CC11" s="1529"/>
      <c r="CD11" s="431"/>
      <c r="CE11" s="429"/>
      <c r="CG11" s="2280" t="s">
        <v>6622</v>
      </c>
      <c r="CH11" s="2280"/>
      <c r="CI11" s="2280"/>
      <c r="CJ11" s="2280"/>
      <c r="CK11" s="2280"/>
      <c r="CL11" s="2280"/>
      <c r="CM11" s="2280"/>
      <c r="CN11" s="2280"/>
      <c r="CO11" s="2280"/>
      <c r="CP11" s="2280"/>
    </row>
    <row r="12" spans="2:109" ht="15" customHeight="1">
      <c r="B12" s="428"/>
      <c r="C12" s="430"/>
      <c r="D12" s="432"/>
      <c r="E12" s="432"/>
      <c r="F12" s="432"/>
      <c r="G12" s="432"/>
      <c r="H12" s="432"/>
      <c r="I12" s="430"/>
      <c r="J12" s="1528"/>
      <c r="K12" s="1528"/>
      <c r="L12" s="1528"/>
      <c r="M12" s="1528"/>
      <c r="N12" s="1528"/>
      <c r="O12" s="1528"/>
      <c r="P12" s="1528"/>
      <c r="Q12" s="1528"/>
      <c r="R12" s="1528"/>
      <c r="S12" s="1528"/>
      <c r="T12" s="1528"/>
      <c r="U12" s="722"/>
      <c r="V12" s="722"/>
      <c r="W12" s="430"/>
      <c r="X12" s="430"/>
      <c r="Y12" s="433"/>
      <c r="Z12" s="433"/>
      <c r="AA12" s="433"/>
      <c r="AB12" s="433"/>
      <c r="AC12" s="433"/>
      <c r="AD12" s="433"/>
      <c r="AE12" s="433"/>
      <c r="AF12" s="433"/>
      <c r="AG12" s="433"/>
      <c r="AH12" s="433"/>
      <c r="AI12" s="433"/>
      <c r="AJ12" s="430"/>
      <c r="AK12" s="722"/>
      <c r="AL12" s="722"/>
      <c r="AM12" s="722"/>
      <c r="AN12" s="722"/>
      <c r="AO12" s="429"/>
      <c r="AR12" s="428"/>
      <c r="AS12" s="430"/>
      <c r="AT12" s="432"/>
      <c r="AU12" s="432"/>
      <c r="AV12" s="432"/>
      <c r="AW12" s="432"/>
      <c r="AX12" s="432"/>
      <c r="AY12" s="430"/>
      <c r="AZ12" s="1528"/>
      <c r="BA12" s="1528"/>
      <c r="BB12" s="1528"/>
      <c r="BC12" s="1528"/>
      <c r="BD12" s="1528"/>
      <c r="BE12" s="1528"/>
      <c r="BF12" s="1528"/>
      <c r="BG12" s="1528"/>
      <c r="BH12" s="1528"/>
      <c r="BI12" s="1528"/>
      <c r="BJ12" s="1528"/>
      <c r="BK12" s="722"/>
      <c r="BL12" s="722"/>
      <c r="BM12" s="430"/>
      <c r="BN12" s="430"/>
      <c r="BO12" s="433"/>
      <c r="BP12" s="433"/>
      <c r="BQ12" s="433"/>
      <c r="BR12" s="433"/>
      <c r="BS12" s="433"/>
      <c r="BT12" s="433"/>
      <c r="BU12" s="433"/>
      <c r="BV12" s="433"/>
      <c r="BW12" s="433"/>
      <c r="BX12" s="433"/>
      <c r="BY12" s="433"/>
      <c r="BZ12" s="430"/>
      <c r="CA12" s="722"/>
      <c r="CB12" s="722"/>
      <c r="CC12" s="722"/>
      <c r="CD12" s="722"/>
      <c r="CE12" s="429"/>
      <c r="CG12" s="2280"/>
      <c r="CH12" s="2280"/>
      <c r="CI12" s="2280"/>
      <c r="CJ12" s="2280"/>
      <c r="CK12" s="2280"/>
      <c r="CL12" s="2280"/>
      <c r="CM12" s="2280"/>
      <c r="CN12" s="2280"/>
      <c r="CO12" s="2280"/>
      <c r="CP12" s="2280"/>
    </row>
    <row r="13" spans="2:109" ht="15" customHeight="1">
      <c r="B13" s="428"/>
      <c r="C13" s="1526" t="s">
        <v>6623</v>
      </c>
      <c r="D13" s="2281"/>
      <c r="E13" s="2281"/>
      <c r="F13" s="2281"/>
      <c r="G13" s="2281"/>
      <c r="H13" s="2281"/>
      <c r="I13" s="435"/>
      <c r="J13" s="1529"/>
      <c r="K13" s="1529"/>
      <c r="L13" s="1529"/>
      <c r="M13" s="1529"/>
      <c r="N13" s="1529"/>
      <c r="O13" s="1529"/>
      <c r="P13" s="1529"/>
      <c r="Q13" s="1529"/>
      <c r="R13" s="1529"/>
      <c r="S13" s="1529"/>
      <c r="T13" s="1529"/>
      <c r="U13" s="430" t="s">
        <v>6624</v>
      </c>
      <c r="V13" s="723"/>
      <c r="W13" s="430"/>
      <c r="X13" s="430"/>
      <c r="Y13" s="430"/>
      <c r="Z13" s="430"/>
      <c r="AA13" s="430"/>
      <c r="AB13" s="430"/>
      <c r="AC13" s="430"/>
      <c r="AD13" s="430"/>
      <c r="AE13" s="430"/>
      <c r="AF13" s="430"/>
      <c r="AG13" s="430"/>
      <c r="AH13" s="430"/>
      <c r="AI13" s="430"/>
      <c r="AJ13" s="430"/>
      <c r="AK13" s="723"/>
      <c r="AL13" s="723"/>
      <c r="AM13" s="723"/>
      <c r="AN13" s="723"/>
      <c r="AO13" s="429"/>
      <c r="AR13" s="428"/>
      <c r="AS13" s="1526" t="s">
        <v>6623</v>
      </c>
      <c r="AT13" s="2281"/>
      <c r="AU13" s="2281"/>
      <c r="AV13" s="2281"/>
      <c r="AW13" s="2281"/>
      <c r="AX13" s="2281"/>
      <c r="AY13" s="435"/>
      <c r="AZ13" s="1529"/>
      <c r="BA13" s="1529"/>
      <c r="BB13" s="1529"/>
      <c r="BC13" s="1529"/>
      <c r="BD13" s="1529"/>
      <c r="BE13" s="1529"/>
      <c r="BF13" s="1529"/>
      <c r="BG13" s="1529"/>
      <c r="BH13" s="1529"/>
      <c r="BI13" s="1529"/>
      <c r="BJ13" s="1529"/>
      <c r="BK13" s="430" t="s">
        <v>6624</v>
      </c>
      <c r="BL13" s="723"/>
      <c r="BM13" s="430"/>
      <c r="BN13" s="430"/>
      <c r="BO13" s="430"/>
      <c r="BP13" s="430"/>
      <c r="BQ13" s="430"/>
      <c r="BR13" s="430"/>
      <c r="BS13" s="430"/>
      <c r="BT13" s="430"/>
      <c r="BU13" s="430"/>
      <c r="BV13" s="430"/>
      <c r="BW13" s="430"/>
      <c r="BX13" s="430"/>
      <c r="BY13" s="430"/>
      <c r="BZ13" s="430"/>
      <c r="CA13" s="723"/>
      <c r="CB13" s="723"/>
      <c r="CC13" s="723"/>
      <c r="CD13" s="723"/>
      <c r="CE13" s="429"/>
    </row>
    <row r="14" spans="2:109" ht="15" customHeight="1">
      <c r="B14" s="428"/>
      <c r="C14" s="430"/>
      <c r="D14" s="436"/>
      <c r="E14" s="436"/>
      <c r="F14" s="436"/>
      <c r="G14" s="436"/>
      <c r="H14" s="436"/>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29"/>
      <c r="AR14" s="428"/>
      <c r="AS14" s="430"/>
      <c r="AT14" s="436"/>
      <c r="AU14" s="436"/>
      <c r="AV14" s="436"/>
      <c r="AW14" s="436"/>
      <c r="AX14" s="436"/>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29"/>
      <c r="CG14" s="2282" t="s">
        <v>340</v>
      </c>
      <c r="CH14" s="2282"/>
      <c r="CI14" s="2282"/>
      <c r="CJ14" s="2282"/>
      <c r="CK14" s="2282"/>
      <c r="CL14" s="2283" t="s">
        <v>6625</v>
      </c>
      <c r="CM14" s="2284"/>
      <c r="CN14" s="2284"/>
      <c r="CO14" s="2284"/>
      <c r="CP14" s="2284"/>
      <c r="CQ14" s="2284"/>
      <c r="CR14" s="2284"/>
      <c r="CS14" s="2284"/>
      <c r="CT14" s="2284"/>
      <c r="CU14" s="2284"/>
      <c r="CV14" s="2284"/>
      <c r="CW14" s="2284"/>
      <c r="CX14" s="2284"/>
      <c r="CY14" s="2284"/>
      <c r="CZ14" s="2284"/>
      <c r="DA14" s="2284"/>
      <c r="DB14" s="2284"/>
      <c r="DC14" s="2284"/>
      <c r="DD14" s="2284"/>
      <c r="DE14" s="2284"/>
    </row>
    <row r="15" spans="2:109" ht="15" customHeight="1">
      <c r="B15" s="1530" t="s">
        <v>340</v>
      </c>
      <c r="C15" s="2285"/>
      <c r="D15" s="1531"/>
      <c r="E15" s="1531" t="s">
        <v>341</v>
      </c>
      <c r="F15" s="1531"/>
      <c r="G15" s="1531"/>
      <c r="H15" s="1531"/>
      <c r="I15" s="1531"/>
      <c r="J15" s="1531"/>
      <c r="K15" s="1531"/>
      <c r="L15" s="1531"/>
      <c r="M15" s="1531" t="s">
        <v>342</v>
      </c>
      <c r="N15" s="1531"/>
      <c r="O15" s="1531"/>
      <c r="P15" s="1531"/>
      <c r="Q15" s="1531"/>
      <c r="R15" s="1531"/>
      <c r="S15" s="1531"/>
      <c r="T15" s="1535" t="s">
        <v>343</v>
      </c>
      <c r="U15" s="1536"/>
      <c r="V15" s="1537"/>
      <c r="W15" s="1532" t="s">
        <v>344</v>
      </c>
      <c r="X15" s="1533"/>
      <c r="Y15" s="1533"/>
      <c r="Z15" s="1533"/>
      <c r="AA15" s="1534"/>
      <c r="AB15" s="1532" t="s">
        <v>345</v>
      </c>
      <c r="AC15" s="1534"/>
      <c r="AD15" s="1535" t="s">
        <v>346</v>
      </c>
      <c r="AE15" s="1533"/>
      <c r="AF15" s="1533"/>
      <c r="AG15" s="1533"/>
      <c r="AH15" s="1533"/>
      <c r="AI15" s="1534"/>
      <c r="AJ15" s="1535" t="s">
        <v>347</v>
      </c>
      <c r="AK15" s="1536"/>
      <c r="AL15" s="1536"/>
      <c r="AM15" s="1536"/>
      <c r="AN15" s="1536"/>
      <c r="AO15" s="2286"/>
      <c r="AR15" s="1530" t="s">
        <v>340</v>
      </c>
      <c r="AS15" s="2285"/>
      <c r="AT15" s="1531"/>
      <c r="AU15" s="1531" t="s">
        <v>341</v>
      </c>
      <c r="AV15" s="1531"/>
      <c r="AW15" s="1531"/>
      <c r="AX15" s="1531"/>
      <c r="AY15" s="1531"/>
      <c r="AZ15" s="1531"/>
      <c r="BA15" s="1531"/>
      <c r="BB15" s="1531"/>
      <c r="BC15" s="1531" t="s">
        <v>342</v>
      </c>
      <c r="BD15" s="1531"/>
      <c r="BE15" s="1531"/>
      <c r="BF15" s="1531"/>
      <c r="BG15" s="1531"/>
      <c r="BH15" s="1531"/>
      <c r="BI15" s="1531"/>
      <c r="BJ15" s="1535" t="s">
        <v>343</v>
      </c>
      <c r="BK15" s="1536"/>
      <c r="BL15" s="1537"/>
      <c r="BM15" s="1532" t="s">
        <v>344</v>
      </c>
      <c r="BN15" s="1533"/>
      <c r="BO15" s="1533"/>
      <c r="BP15" s="1533"/>
      <c r="BQ15" s="1534"/>
      <c r="BR15" s="1532" t="s">
        <v>345</v>
      </c>
      <c r="BS15" s="1534"/>
      <c r="BT15" s="1535" t="s">
        <v>346</v>
      </c>
      <c r="BU15" s="1533"/>
      <c r="BV15" s="1533"/>
      <c r="BW15" s="1533"/>
      <c r="BX15" s="1533"/>
      <c r="BY15" s="1534"/>
      <c r="BZ15" s="1535" t="s">
        <v>347</v>
      </c>
      <c r="CA15" s="1536"/>
      <c r="CB15" s="1536"/>
      <c r="CC15" s="1536"/>
      <c r="CD15" s="1536"/>
      <c r="CE15" s="2286"/>
      <c r="CG15" s="2282"/>
      <c r="CH15" s="2282"/>
      <c r="CI15" s="2282"/>
      <c r="CJ15" s="2282"/>
      <c r="CK15" s="2282"/>
      <c r="CL15" s="2284"/>
      <c r="CM15" s="2284"/>
      <c r="CN15" s="2284"/>
      <c r="CO15" s="2284"/>
      <c r="CP15" s="2284"/>
      <c r="CQ15" s="2284"/>
      <c r="CR15" s="2284"/>
      <c r="CS15" s="2284"/>
      <c r="CT15" s="2284"/>
      <c r="CU15" s="2284"/>
      <c r="CV15" s="2284"/>
      <c r="CW15" s="2284"/>
      <c r="CX15" s="2284"/>
      <c r="CY15" s="2284"/>
      <c r="CZ15" s="2284"/>
      <c r="DA15" s="2284"/>
      <c r="DB15" s="2284"/>
      <c r="DC15" s="2284"/>
      <c r="DD15" s="2284"/>
      <c r="DE15" s="2284"/>
    </row>
    <row r="16" spans="2:109" ht="15" customHeight="1">
      <c r="B16" s="1530"/>
      <c r="C16" s="2285"/>
      <c r="D16" s="1531"/>
      <c r="E16" s="1531"/>
      <c r="F16" s="1531"/>
      <c r="G16" s="1531"/>
      <c r="H16" s="1531"/>
      <c r="I16" s="1531"/>
      <c r="J16" s="1531"/>
      <c r="K16" s="1531"/>
      <c r="L16" s="1531"/>
      <c r="M16" s="1531"/>
      <c r="N16" s="1531"/>
      <c r="O16" s="1531"/>
      <c r="P16" s="1531"/>
      <c r="Q16" s="1531"/>
      <c r="R16" s="1531"/>
      <c r="S16" s="1531"/>
      <c r="T16" s="1538"/>
      <c r="U16" s="1539"/>
      <c r="V16" s="1540"/>
      <c r="W16" s="1542"/>
      <c r="X16" s="1525"/>
      <c r="Y16" s="1525"/>
      <c r="Z16" s="1525"/>
      <c r="AA16" s="1543"/>
      <c r="AB16" s="1542"/>
      <c r="AC16" s="1543"/>
      <c r="AD16" s="1542"/>
      <c r="AE16" s="1525"/>
      <c r="AF16" s="1525"/>
      <c r="AG16" s="1525"/>
      <c r="AH16" s="1525"/>
      <c r="AI16" s="1543"/>
      <c r="AJ16" s="1538"/>
      <c r="AK16" s="1539"/>
      <c r="AL16" s="1539"/>
      <c r="AM16" s="1539"/>
      <c r="AN16" s="1539"/>
      <c r="AO16" s="2287"/>
      <c r="AR16" s="1530"/>
      <c r="AS16" s="2285"/>
      <c r="AT16" s="1531"/>
      <c r="AU16" s="1531"/>
      <c r="AV16" s="1531"/>
      <c r="AW16" s="1531"/>
      <c r="AX16" s="1531"/>
      <c r="AY16" s="1531"/>
      <c r="AZ16" s="1531"/>
      <c r="BA16" s="1531"/>
      <c r="BB16" s="1531"/>
      <c r="BC16" s="1531"/>
      <c r="BD16" s="1531"/>
      <c r="BE16" s="1531"/>
      <c r="BF16" s="1531"/>
      <c r="BG16" s="1531"/>
      <c r="BH16" s="1531"/>
      <c r="BI16" s="1531"/>
      <c r="BJ16" s="1538"/>
      <c r="BK16" s="1539"/>
      <c r="BL16" s="1540"/>
      <c r="BM16" s="1542"/>
      <c r="BN16" s="1525"/>
      <c r="BO16" s="1525"/>
      <c r="BP16" s="1525"/>
      <c r="BQ16" s="1543"/>
      <c r="BR16" s="1542"/>
      <c r="BS16" s="1543"/>
      <c r="BT16" s="1542"/>
      <c r="BU16" s="1525"/>
      <c r="BV16" s="1525"/>
      <c r="BW16" s="1525"/>
      <c r="BX16" s="1525"/>
      <c r="BY16" s="1543"/>
      <c r="BZ16" s="1538"/>
      <c r="CA16" s="1539"/>
      <c r="CB16" s="1539"/>
      <c r="CC16" s="1539"/>
      <c r="CD16" s="1539"/>
      <c r="CE16" s="2287"/>
    </row>
    <row r="17" spans="2:109" ht="15" customHeight="1">
      <c r="B17" s="1544" t="s">
        <v>336</v>
      </c>
      <c r="C17" s="1545"/>
      <c r="D17" s="1545"/>
      <c r="E17" s="1545"/>
      <c r="F17" s="1545"/>
      <c r="G17" s="1545"/>
      <c r="H17" s="1545"/>
      <c r="I17" s="1545"/>
      <c r="J17" s="1545"/>
      <c r="K17" s="1545"/>
      <c r="L17" s="1546"/>
      <c r="M17" s="1550"/>
      <c r="N17" s="1551"/>
      <c r="O17" s="1551"/>
      <c r="P17" s="1551"/>
      <c r="Q17" s="1551"/>
      <c r="R17" s="1551"/>
      <c r="S17" s="1551"/>
      <c r="T17" s="724"/>
      <c r="U17" s="724"/>
      <c r="V17" s="724"/>
      <c r="W17" s="438"/>
      <c r="X17" s="438"/>
      <c r="Y17" s="438"/>
      <c r="Z17" s="438"/>
      <c r="AA17" s="438"/>
      <c r="AB17" s="438"/>
      <c r="AC17" s="438"/>
      <c r="AD17" s="438"/>
      <c r="AE17" s="438"/>
      <c r="AF17" s="438"/>
      <c r="AG17" s="438"/>
      <c r="AH17" s="438"/>
      <c r="AI17" s="438"/>
      <c r="AJ17" s="438"/>
      <c r="AK17" s="438"/>
      <c r="AL17" s="438"/>
      <c r="AM17" s="724"/>
      <c r="AN17" s="1551"/>
      <c r="AO17" s="1556"/>
      <c r="AR17" s="1544" t="s">
        <v>336</v>
      </c>
      <c r="AS17" s="1545"/>
      <c r="AT17" s="1545"/>
      <c r="AU17" s="1545"/>
      <c r="AV17" s="1545"/>
      <c r="AW17" s="1545"/>
      <c r="AX17" s="1545"/>
      <c r="AY17" s="1545"/>
      <c r="AZ17" s="1545"/>
      <c r="BA17" s="1545"/>
      <c r="BB17" s="1546"/>
      <c r="BC17" s="1550"/>
      <c r="BD17" s="1551"/>
      <c r="BE17" s="1551"/>
      <c r="BF17" s="1551"/>
      <c r="BG17" s="1551"/>
      <c r="BH17" s="1551"/>
      <c r="BI17" s="1551"/>
      <c r="BJ17" s="724"/>
      <c r="BK17" s="724"/>
      <c r="BL17" s="724"/>
      <c r="BM17" s="438"/>
      <c r="BN17" s="438"/>
      <c r="BO17" s="438"/>
      <c r="BP17" s="438"/>
      <c r="BQ17" s="438"/>
      <c r="BR17" s="438"/>
      <c r="BS17" s="438"/>
      <c r="BT17" s="438"/>
      <c r="BU17" s="438"/>
      <c r="BV17" s="438"/>
      <c r="BW17" s="438"/>
      <c r="BX17" s="438"/>
      <c r="BY17" s="438"/>
      <c r="BZ17" s="438"/>
      <c r="CA17" s="438"/>
      <c r="CB17" s="438"/>
      <c r="CC17" s="724"/>
      <c r="CD17" s="1551"/>
      <c r="CE17" s="1556"/>
      <c r="CG17" s="2282" t="s">
        <v>6626</v>
      </c>
      <c r="CH17" s="2282"/>
      <c r="CI17" s="2282"/>
      <c r="CJ17" s="2282"/>
      <c r="CK17" s="2282"/>
      <c r="CL17" s="2288" t="s">
        <v>6627</v>
      </c>
      <c r="CM17" s="2289"/>
      <c r="CN17" s="2289"/>
      <c r="CO17" s="2289"/>
      <c r="CP17" s="2289"/>
      <c r="CQ17" s="2289"/>
      <c r="CR17" s="2289"/>
      <c r="CS17" s="2289"/>
      <c r="CT17" s="2289"/>
      <c r="CU17" s="2289"/>
      <c r="CV17" s="2289"/>
      <c r="CW17" s="2289"/>
      <c r="CX17" s="2289"/>
      <c r="CY17" s="2289"/>
      <c r="CZ17" s="2289"/>
      <c r="DA17" s="2289"/>
      <c r="DB17" s="2289"/>
      <c r="DC17" s="2289"/>
      <c r="DD17" s="2289"/>
      <c r="DE17" s="2289"/>
    </row>
    <row r="18" spans="2:109" ht="15" customHeight="1">
      <c r="B18" s="1547"/>
      <c r="C18" s="1548"/>
      <c r="D18" s="1548"/>
      <c r="E18" s="1548"/>
      <c r="F18" s="1548"/>
      <c r="G18" s="1548"/>
      <c r="H18" s="1548"/>
      <c r="I18" s="1548"/>
      <c r="J18" s="1548"/>
      <c r="K18" s="1548"/>
      <c r="L18" s="1549"/>
      <c r="M18" s="1553"/>
      <c r="N18" s="1554"/>
      <c r="O18" s="1554"/>
      <c r="P18" s="1554"/>
      <c r="Q18" s="1554"/>
      <c r="R18" s="1554"/>
      <c r="S18" s="1554"/>
      <c r="T18" s="725"/>
      <c r="U18" s="725"/>
      <c r="V18" s="725"/>
      <c r="W18" s="438"/>
      <c r="X18" s="438"/>
      <c r="Y18" s="438"/>
      <c r="Z18" s="438"/>
      <c r="AA18" s="438"/>
      <c r="AB18" s="438"/>
      <c r="AC18" s="438"/>
      <c r="AD18" s="438"/>
      <c r="AE18" s="438"/>
      <c r="AF18" s="438"/>
      <c r="AG18" s="438"/>
      <c r="AH18" s="438"/>
      <c r="AI18" s="438"/>
      <c r="AJ18" s="438"/>
      <c r="AK18" s="438"/>
      <c r="AL18" s="438"/>
      <c r="AM18" s="725"/>
      <c r="AN18" s="1554"/>
      <c r="AO18" s="1557"/>
      <c r="AR18" s="1547"/>
      <c r="AS18" s="1548"/>
      <c r="AT18" s="1548"/>
      <c r="AU18" s="1548"/>
      <c r="AV18" s="1548"/>
      <c r="AW18" s="1548"/>
      <c r="AX18" s="1548"/>
      <c r="AY18" s="1548"/>
      <c r="AZ18" s="1548"/>
      <c r="BA18" s="1548"/>
      <c r="BB18" s="1549"/>
      <c r="BC18" s="1553"/>
      <c r="BD18" s="1554"/>
      <c r="BE18" s="1554"/>
      <c r="BF18" s="1554"/>
      <c r="BG18" s="1554"/>
      <c r="BH18" s="1554"/>
      <c r="BI18" s="1554"/>
      <c r="BJ18" s="725"/>
      <c r="BK18" s="725"/>
      <c r="BL18" s="725"/>
      <c r="BM18" s="438"/>
      <c r="BN18" s="438"/>
      <c r="BO18" s="438"/>
      <c r="BP18" s="438"/>
      <c r="BQ18" s="438"/>
      <c r="BR18" s="438"/>
      <c r="BS18" s="438"/>
      <c r="BT18" s="438"/>
      <c r="BU18" s="438"/>
      <c r="BV18" s="438"/>
      <c r="BW18" s="438"/>
      <c r="BX18" s="438"/>
      <c r="BY18" s="438"/>
      <c r="BZ18" s="438"/>
      <c r="CA18" s="438"/>
      <c r="CB18" s="438"/>
      <c r="CC18" s="725"/>
      <c r="CD18" s="1554"/>
      <c r="CE18" s="1557"/>
      <c r="CG18" s="2282"/>
      <c r="CH18" s="2282"/>
      <c r="CI18" s="2282"/>
      <c r="CJ18" s="2282"/>
      <c r="CK18" s="2282"/>
      <c r="CL18" s="2289"/>
      <c r="CM18" s="2289"/>
      <c r="CN18" s="2289"/>
      <c r="CO18" s="2289"/>
      <c r="CP18" s="2289"/>
      <c r="CQ18" s="2289"/>
      <c r="CR18" s="2289"/>
      <c r="CS18" s="2289"/>
      <c r="CT18" s="2289"/>
      <c r="CU18" s="2289"/>
      <c r="CV18" s="2289"/>
      <c r="CW18" s="2289"/>
      <c r="CX18" s="2289"/>
      <c r="CY18" s="2289"/>
      <c r="CZ18" s="2289"/>
      <c r="DA18" s="2289"/>
      <c r="DB18" s="2289"/>
      <c r="DC18" s="2289"/>
      <c r="DD18" s="2289"/>
      <c r="DE18" s="2289"/>
    </row>
    <row r="19" spans="2:109" ht="30" customHeight="1">
      <c r="B19" s="2290"/>
      <c r="C19" s="2291"/>
      <c r="D19" s="2285"/>
      <c r="E19" s="2292"/>
      <c r="F19" s="2293"/>
      <c r="G19" s="2293"/>
      <c r="H19" s="2293"/>
      <c r="I19" s="2293"/>
      <c r="J19" s="2293"/>
      <c r="K19" s="2293"/>
      <c r="L19" s="2294"/>
      <c r="M19" s="2295"/>
      <c r="N19" s="2296"/>
      <c r="O19" s="2296"/>
      <c r="P19" s="2296"/>
      <c r="Q19" s="2296"/>
      <c r="R19" s="2296"/>
      <c r="S19" s="2297"/>
      <c r="T19" s="2292"/>
      <c r="U19" s="2293"/>
      <c r="V19" s="2294"/>
      <c r="W19" s="2298"/>
      <c r="X19" s="2299"/>
      <c r="Y19" s="2299"/>
      <c r="Z19" s="2299"/>
      <c r="AA19" s="2300"/>
      <c r="AB19" s="2292"/>
      <c r="AC19" s="2294"/>
      <c r="AD19" s="2301"/>
      <c r="AE19" s="2299"/>
      <c r="AF19" s="2299"/>
      <c r="AG19" s="2299"/>
      <c r="AH19" s="2299"/>
      <c r="AI19" s="2300"/>
      <c r="AJ19" s="2292"/>
      <c r="AK19" s="2293"/>
      <c r="AL19" s="2293"/>
      <c r="AM19" s="2293"/>
      <c r="AN19" s="2293"/>
      <c r="AO19" s="2302"/>
      <c r="AR19" s="2290">
        <v>2</v>
      </c>
      <c r="AS19" s="2291"/>
      <c r="AT19" s="2285"/>
      <c r="AU19" s="2303" t="s">
        <v>348</v>
      </c>
      <c r="AV19" s="2304"/>
      <c r="AW19" s="2304"/>
      <c r="AX19" s="2304"/>
      <c r="AY19" s="2304"/>
      <c r="AZ19" s="2304"/>
      <c r="BA19" s="2304"/>
      <c r="BB19" s="2305"/>
      <c r="BC19" s="2306" t="s">
        <v>349</v>
      </c>
      <c r="BD19" s="2307"/>
      <c r="BE19" s="2307"/>
      <c r="BF19" s="2307"/>
      <c r="BG19" s="2307"/>
      <c r="BH19" s="2307"/>
      <c r="BI19" s="2308"/>
      <c r="BJ19" s="2292" t="s">
        <v>89</v>
      </c>
      <c r="BK19" s="2293"/>
      <c r="BL19" s="2294"/>
      <c r="BM19" s="2298">
        <v>200</v>
      </c>
      <c r="BN19" s="2299"/>
      <c r="BO19" s="2299"/>
      <c r="BP19" s="2299"/>
      <c r="BQ19" s="2300"/>
      <c r="BR19" s="2292" t="s">
        <v>350</v>
      </c>
      <c r="BS19" s="2294"/>
      <c r="BT19" s="2301">
        <v>2000</v>
      </c>
      <c r="BU19" s="2299"/>
      <c r="BV19" s="2299"/>
      <c r="BW19" s="2299"/>
      <c r="BX19" s="2299"/>
      <c r="BY19" s="2300"/>
      <c r="BZ19" s="2292" t="s">
        <v>351</v>
      </c>
      <c r="CA19" s="2293"/>
      <c r="CB19" s="2293"/>
      <c r="CC19" s="2293"/>
      <c r="CD19" s="2293"/>
      <c r="CE19" s="2302"/>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row>
    <row r="20" spans="2:109" ht="30" customHeight="1">
      <c r="B20" s="2290"/>
      <c r="C20" s="2291"/>
      <c r="D20" s="2285"/>
      <c r="E20" s="2292"/>
      <c r="F20" s="2293"/>
      <c r="G20" s="2293"/>
      <c r="H20" s="2293"/>
      <c r="I20" s="2293"/>
      <c r="J20" s="2293"/>
      <c r="K20" s="2293"/>
      <c r="L20" s="2294"/>
      <c r="M20" s="2295"/>
      <c r="N20" s="2296"/>
      <c r="O20" s="2296"/>
      <c r="P20" s="2296"/>
      <c r="Q20" s="2296"/>
      <c r="R20" s="2296"/>
      <c r="S20" s="2297"/>
      <c r="T20" s="2292"/>
      <c r="U20" s="2293"/>
      <c r="V20" s="2294"/>
      <c r="W20" s="2298"/>
      <c r="X20" s="2299"/>
      <c r="Y20" s="2299"/>
      <c r="Z20" s="2299"/>
      <c r="AA20" s="2300"/>
      <c r="AB20" s="2292"/>
      <c r="AC20" s="2294"/>
      <c r="AD20" s="2301"/>
      <c r="AE20" s="2299"/>
      <c r="AF20" s="2299"/>
      <c r="AG20" s="2299"/>
      <c r="AH20" s="2299"/>
      <c r="AI20" s="2300"/>
      <c r="AJ20" s="2292"/>
      <c r="AK20" s="2293"/>
      <c r="AL20" s="2293"/>
      <c r="AM20" s="2293"/>
      <c r="AN20" s="2293"/>
      <c r="AO20" s="2302"/>
      <c r="AR20" s="2290">
        <v>2</v>
      </c>
      <c r="AS20" s="2291"/>
      <c r="AT20" s="2285"/>
      <c r="AU20" s="2303" t="s">
        <v>355</v>
      </c>
      <c r="AV20" s="2304"/>
      <c r="AW20" s="2304"/>
      <c r="AX20" s="2304"/>
      <c r="AY20" s="2304"/>
      <c r="AZ20" s="2304"/>
      <c r="BA20" s="2304"/>
      <c r="BB20" s="2305"/>
      <c r="BC20" s="2306" t="s">
        <v>356</v>
      </c>
      <c r="BD20" s="2307"/>
      <c r="BE20" s="2307"/>
      <c r="BF20" s="2307"/>
      <c r="BG20" s="2307"/>
      <c r="BH20" s="2307"/>
      <c r="BI20" s="2308"/>
      <c r="BJ20" s="2292" t="s">
        <v>354</v>
      </c>
      <c r="BK20" s="2293"/>
      <c r="BL20" s="2294"/>
      <c r="BM20" s="2298">
        <v>100</v>
      </c>
      <c r="BN20" s="2299"/>
      <c r="BO20" s="2299"/>
      <c r="BP20" s="2299"/>
      <c r="BQ20" s="2300"/>
      <c r="BR20" s="2292" t="s">
        <v>350</v>
      </c>
      <c r="BS20" s="2294"/>
      <c r="BT20" s="2301">
        <v>1000</v>
      </c>
      <c r="BU20" s="2299"/>
      <c r="BV20" s="2299"/>
      <c r="BW20" s="2299"/>
      <c r="BX20" s="2299"/>
      <c r="BY20" s="2300"/>
      <c r="BZ20" s="2292" t="s">
        <v>89</v>
      </c>
      <c r="CA20" s="2293"/>
      <c r="CB20" s="2293"/>
      <c r="CC20" s="2293"/>
      <c r="CD20" s="2293"/>
      <c r="CE20" s="2302"/>
      <c r="CG20" s="2282" t="s">
        <v>6628</v>
      </c>
      <c r="CH20" s="2282"/>
      <c r="CI20" s="2282"/>
      <c r="CJ20" s="2282"/>
      <c r="CK20" s="2282"/>
      <c r="CL20" s="2309" t="s">
        <v>6629</v>
      </c>
      <c r="CM20" s="2310"/>
      <c r="CN20" s="2310"/>
      <c r="CO20" s="2310"/>
      <c r="CP20" s="2310"/>
      <c r="CQ20" s="2310"/>
      <c r="CR20" s="2310"/>
      <c r="CS20" s="2310"/>
      <c r="CT20" s="2310"/>
      <c r="CU20" s="2310"/>
      <c r="CV20" s="2310"/>
      <c r="CW20" s="2310"/>
      <c r="CX20" s="2310"/>
      <c r="CY20" s="2310"/>
      <c r="CZ20" s="2310"/>
      <c r="DA20" s="2310"/>
      <c r="DB20" s="2310"/>
      <c r="DC20" s="2310"/>
      <c r="DD20" s="2310"/>
      <c r="DE20" s="2311"/>
    </row>
    <row r="21" spans="2:109" ht="30" customHeight="1">
      <c r="B21" s="2290"/>
      <c r="C21" s="2291"/>
      <c r="D21" s="2285"/>
      <c r="E21" s="2292"/>
      <c r="F21" s="2293"/>
      <c r="G21" s="2293"/>
      <c r="H21" s="2293"/>
      <c r="I21" s="2293"/>
      <c r="J21" s="2293"/>
      <c r="K21" s="2293"/>
      <c r="L21" s="2294"/>
      <c r="M21" s="2295"/>
      <c r="N21" s="2296"/>
      <c r="O21" s="2296"/>
      <c r="P21" s="2296"/>
      <c r="Q21" s="2296"/>
      <c r="R21" s="2296"/>
      <c r="S21" s="2297"/>
      <c r="T21" s="2292"/>
      <c r="U21" s="2293"/>
      <c r="V21" s="2294"/>
      <c r="W21" s="2298"/>
      <c r="X21" s="2299"/>
      <c r="Y21" s="2299"/>
      <c r="Z21" s="2299"/>
      <c r="AA21" s="2300"/>
      <c r="AB21" s="2292"/>
      <c r="AC21" s="2294"/>
      <c r="AD21" s="2301"/>
      <c r="AE21" s="2299"/>
      <c r="AF21" s="2299"/>
      <c r="AG21" s="2299"/>
      <c r="AH21" s="2299"/>
      <c r="AI21" s="2300"/>
      <c r="AJ21" s="2292"/>
      <c r="AK21" s="2293"/>
      <c r="AL21" s="2293"/>
      <c r="AM21" s="2293"/>
      <c r="AN21" s="2293"/>
      <c r="AO21" s="2302"/>
      <c r="AR21" s="2290">
        <v>2</v>
      </c>
      <c r="AS21" s="2291"/>
      <c r="AT21" s="2285"/>
      <c r="AU21" s="2303" t="s">
        <v>357</v>
      </c>
      <c r="AV21" s="2304"/>
      <c r="AW21" s="2304"/>
      <c r="AX21" s="2304"/>
      <c r="AY21" s="2304"/>
      <c r="AZ21" s="2304"/>
      <c r="BA21" s="2304"/>
      <c r="BB21" s="2305"/>
      <c r="BC21" s="2306" t="s">
        <v>358</v>
      </c>
      <c r="BD21" s="2307"/>
      <c r="BE21" s="2307"/>
      <c r="BF21" s="2307"/>
      <c r="BG21" s="2307"/>
      <c r="BH21" s="2307"/>
      <c r="BI21" s="2308"/>
      <c r="BJ21" s="2292" t="s">
        <v>89</v>
      </c>
      <c r="BK21" s="2293"/>
      <c r="BL21" s="2294"/>
      <c r="BM21" s="2298">
        <v>200</v>
      </c>
      <c r="BN21" s="2299"/>
      <c r="BO21" s="2299"/>
      <c r="BP21" s="2299"/>
      <c r="BQ21" s="2300"/>
      <c r="BR21" s="2292" t="s">
        <v>359</v>
      </c>
      <c r="BS21" s="2294"/>
      <c r="BT21" s="2301">
        <v>4000</v>
      </c>
      <c r="BU21" s="2299"/>
      <c r="BV21" s="2299"/>
      <c r="BW21" s="2299"/>
      <c r="BX21" s="2299"/>
      <c r="BY21" s="2300"/>
      <c r="BZ21" s="2292" t="s">
        <v>351</v>
      </c>
      <c r="CA21" s="2293"/>
      <c r="CB21" s="2293"/>
      <c r="CC21" s="2293"/>
      <c r="CD21" s="2293"/>
      <c r="CE21" s="2302"/>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row>
    <row r="22" spans="2:109" ht="30" customHeight="1">
      <c r="B22" s="2290"/>
      <c r="C22" s="2291"/>
      <c r="D22" s="2285"/>
      <c r="E22" s="2292"/>
      <c r="F22" s="2293"/>
      <c r="G22" s="2293"/>
      <c r="H22" s="2293"/>
      <c r="I22" s="2293"/>
      <c r="J22" s="2293"/>
      <c r="K22" s="2293"/>
      <c r="L22" s="2294"/>
      <c r="M22" s="2295"/>
      <c r="N22" s="2296"/>
      <c r="O22" s="2296"/>
      <c r="P22" s="2296"/>
      <c r="Q22" s="2296"/>
      <c r="R22" s="2296"/>
      <c r="S22" s="2297"/>
      <c r="T22" s="2292"/>
      <c r="U22" s="2293"/>
      <c r="V22" s="2294"/>
      <c r="W22" s="2298"/>
      <c r="X22" s="2299"/>
      <c r="Y22" s="2299"/>
      <c r="Z22" s="2299"/>
      <c r="AA22" s="2300"/>
      <c r="AB22" s="2292"/>
      <c r="AC22" s="2294"/>
      <c r="AD22" s="2298"/>
      <c r="AE22" s="2299"/>
      <c r="AF22" s="2299"/>
      <c r="AG22" s="2299"/>
      <c r="AH22" s="2299"/>
      <c r="AI22" s="2300"/>
      <c r="AJ22" s="2292"/>
      <c r="AK22" s="2293"/>
      <c r="AL22" s="2293"/>
      <c r="AM22" s="2293"/>
      <c r="AN22" s="2293"/>
      <c r="AO22" s="2302"/>
      <c r="AR22" s="2290">
        <v>2</v>
      </c>
      <c r="AS22" s="2291"/>
      <c r="AT22" s="2285"/>
      <c r="AU22" s="2303" t="s">
        <v>360</v>
      </c>
      <c r="AV22" s="2304"/>
      <c r="AW22" s="2304"/>
      <c r="AX22" s="2304"/>
      <c r="AY22" s="2304"/>
      <c r="AZ22" s="2304"/>
      <c r="BA22" s="2304"/>
      <c r="BB22" s="2305"/>
      <c r="BC22" s="2315" t="s">
        <v>361</v>
      </c>
      <c r="BD22" s="2316"/>
      <c r="BE22" s="2316"/>
      <c r="BF22" s="2316"/>
      <c r="BG22" s="2316"/>
      <c r="BH22" s="2316"/>
      <c r="BI22" s="2317"/>
      <c r="BJ22" s="2292" t="s">
        <v>89</v>
      </c>
      <c r="BK22" s="2293"/>
      <c r="BL22" s="2294"/>
      <c r="BM22" s="2298">
        <v>20</v>
      </c>
      <c r="BN22" s="2299"/>
      <c r="BO22" s="2299"/>
      <c r="BP22" s="2299"/>
      <c r="BQ22" s="2300"/>
      <c r="BR22" s="2292" t="s">
        <v>350</v>
      </c>
      <c r="BS22" s="2294"/>
      <c r="BT22" s="2312">
        <v>1000</v>
      </c>
      <c r="BU22" s="2313"/>
      <c r="BV22" s="2313"/>
      <c r="BW22" s="2313"/>
      <c r="BX22" s="2313"/>
      <c r="BY22" s="2314"/>
      <c r="BZ22" s="2292" t="s">
        <v>351</v>
      </c>
      <c r="CA22" s="2293"/>
      <c r="CB22" s="2293"/>
      <c r="CC22" s="2293"/>
      <c r="CD22" s="2293"/>
      <c r="CE22" s="2302"/>
      <c r="CG22" s="2282" t="s">
        <v>6630</v>
      </c>
      <c r="CH22" s="2282"/>
      <c r="CI22" s="2282"/>
      <c r="CJ22" s="2282"/>
      <c r="CK22" s="2282"/>
      <c r="CL22" s="2284" t="s">
        <v>6631</v>
      </c>
      <c r="CM22" s="2284"/>
      <c r="CN22" s="2284"/>
      <c r="CO22" s="2284"/>
      <c r="CP22" s="2284"/>
      <c r="CQ22" s="2284"/>
      <c r="CR22" s="2284"/>
      <c r="CS22" s="2284"/>
      <c r="CT22" s="2284"/>
      <c r="CU22" s="2284"/>
      <c r="CV22" s="2284"/>
      <c r="CW22" s="2284"/>
      <c r="CX22" s="2284"/>
      <c r="CY22" s="2284"/>
      <c r="CZ22" s="2284"/>
      <c r="DA22" s="2284"/>
      <c r="DB22" s="2284"/>
      <c r="DC22" s="2284"/>
      <c r="DD22" s="2284"/>
      <c r="DE22" s="2284"/>
    </row>
    <row r="23" spans="2:109" ht="30" customHeight="1">
      <c r="B23" s="2290"/>
      <c r="C23" s="2291"/>
      <c r="D23" s="2285"/>
      <c r="E23" s="2292"/>
      <c r="F23" s="2293"/>
      <c r="G23" s="2293"/>
      <c r="H23" s="2293"/>
      <c r="I23" s="2293"/>
      <c r="J23" s="2293"/>
      <c r="K23" s="2293"/>
      <c r="L23" s="2294"/>
      <c r="M23" s="2295"/>
      <c r="N23" s="2296"/>
      <c r="O23" s="2296"/>
      <c r="P23" s="2296"/>
      <c r="Q23" s="2296"/>
      <c r="R23" s="2296"/>
      <c r="S23" s="2297"/>
      <c r="T23" s="2292"/>
      <c r="U23" s="2293"/>
      <c r="V23" s="2294"/>
      <c r="W23" s="2298"/>
      <c r="X23" s="2299"/>
      <c r="Y23" s="2299"/>
      <c r="Z23" s="2299"/>
      <c r="AA23" s="2300"/>
      <c r="AB23" s="2292"/>
      <c r="AC23" s="2294"/>
      <c r="AD23" s="2301"/>
      <c r="AE23" s="2299"/>
      <c r="AF23" s="2299"/>
      <c r="AG23" s="2299"/>
      <c r="AH23" s="2299"/>
      <c r="AI23" s="2300"/>
      <c r="AJ23" s="2292"/>
      <c r="AK23" s="2293"/>
      <c r="AL23" s="2293"/>
      <c r="AM23" s="2293"/>
      <c r="AN23" s="2293"/>
      <c r="AO23" s="2302"/>
      <c r="AR23" s="2290">
        <v>2</v>
      </c>
      <c r="AS23" s="2291"/>
      <c r="AT23" s="2285"/>
      <c r="AU23" s="2303" t="s">
        <v>362</v>
      </c>
      <c r="AV23" s="2304"/>
      <c r="AW23" s="2304"/>
      <c r="AX23" s="2304"/>
      <c r="AY23" s="2304"/>
      <c r="AZ23" s="2304"/>
      <c r="BA23" s="2304"/>
      <c r="BB23" s="2305"/>
      <c r="BC23" s="2315" t="s">
        <v>363</v>
      </c>
      <c r="BD23" s="2316"/>
      <c r="BE23" s="2316"/>
      <c r="BF23" s="2316"/>
      <c r="BG23" s="2316"/>
      <c r="BH23" s="2316"/>
      <c r="BI23" s="2317"/>
      <c r="BJ23" s="2292" t="s">
        <v>354</v>
      </c>
      <c r="BK23" s="2293"/>
      <c r="BL23" s="2294"/>
      <c r="BM23" s="2298">
        <v>200</v>
      </c>
      <c r="BN23" s="2299"/>
      <c r="BO23" s="2299"/>
      <c r="BP23" s="2299"/>
      <c r="BQ23" s="2300"/>
      <c r="BR23" s="2292" t="s">
        <v>364</v>
      </c>
      <c r="BS23" s="2294"/>
      <c r="BT23" s="2312">
        <v>1000</v>
      </c>
      <c r="BU23" s="2313"/>
      <c r="BV23" s="2313"/>
      <c r="BW23" s="2313"/>
      <c r="BX23" s="2313"/>
      <c r="BY23" s="2314"/>
      <c r="BZ23" s="2292" t="s">
        <v>365</v>
      </c>
      <c r="CA23" s="2293"/>
      <c r="CB23" s="2293"/>
      <c r="CC23" s="2293"/>
      <c r="CD23" s="2293"/>
      <c r="CE23" s="2302"/>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row>
    <row r="24" spans="2:109" ht="30" customHeight="1">
      <c r="B24" s="2290"/>
      <c r="C24" s="2291"/>
      <c r="D24" s="2285"/>
      <c r="E24" s="2292"/>
      <c r="F24" s="2293"/>
      <c r="G24" s="2293"/>
      <c r="H24" s="2293"/>
      <c r="I24" s="2293"/>
      <c r="J24" s="2293"/>
      <c r="K24" s="2293"/>
      <c r="L24" s="2294"/>
      <c r="M24" s="2295"/>
      <c r="N24" s="2296"/>
      <c r="O24" s="2296"/>
      <c r="P24" s="2296"/>
      <c r="Q24" s="2296"/>
      <c r="R24" s="2296"/>
      <c r="S24" s="2297"/>
      <c r="T24" s="2292"/>
      <c r="U24" s="2293"/>
      <c r="V24" s="2294"/>
      <c r="W24" s="2292"/>
      <c r="X24" s="2293"/>
      <c r="Y24" s="2293"/>
      <c r="Z24" s="2293"/>
      <c r="AA24" s="2294"/>
      <c r="AB24" s="2292"/>
      <c r="AC24" s="2294"/>
      <c r="AD24" s="2298"/>
      <c r="AE24" s="2299"/>
      <c r="AF24" s="2299"/>
      <c r="AG24" s="2299"/>
      <c r="AH24" s="2299"/>
      <c r="AI24" s="2300"/>
      <c r="AJ24" s="2292"/>
      <c r="AK24" s="2293"/>
      <c r="AL24" s="2293"/>
      <c r="AM24" s="2293"/>
      <c r="AN24" s="2293"/>
      <c r="AO24" s="2302"/>
      <c r="AR24" s="2290">
        <v>1</v>
      </c>
      <c r="AS24" s="2291"/>
      <c r="AT24" s="2285"/>
      <c r="AU24" s="2303" t="s">
        <v>366</v>
      </c>
      <c r="AV24" s="2304"/>
      <c r="AW24" s="2304"/>
      <c r="AX24" s="2304"/>
      <c r="AY24" s="2304"/>
      <c r="AZ24" s="2304"/>
      <c r="BA24" s="2304"/>
      <c r="BB24" s="2305"/>
      <c r="BC24" s="2318" t="s">
        <v>367</v>
      </c>
      <c r="BD24" s="2316"/>
      <c r="BE24" s="2316"/>
      <c r="BF24" s="2316"/>
      <c r="BG24" s="2316"/>
      <c r="BH24" s="2316"/>
      <c r="BI24" s="2317"/>
      <c r="BJ24" s="2292" t="s">
        <v>89</v>
      </c>
      <c r="BK24" s="2293"/>
      <c r="BL24" s="2294"/>
      <c r="BM24" s="2298">
        <v>2</v>
      </c>
      <c r="BN24" s="2299"/>
      <c r="BO24" s="2299"/>
      <c r="BP24" s="2299"/>
      <c r="BQ24" s="2300"/>
      <c r="BR24" s="2292" t="s">
        <v>368</v>
      </c>
      <c r="BS24" s="2294"/>
      <c r="BT24" s="2312">
        <v>2000</v>
      </c>
      <c r="BU24" s="2313"/>
      <c r="BV24" s="2313"/>
      <c r="BW24" s="2313"/>
      <c r="BX24" s="2313"/>
      <c r="BY24" s="2314"/>
      <c r="BZ24" s="2292" t="s">
        <v>351</v>
      </c>
      <c r="CA24" s="2293"/>
      <c r="CB24" s="2293"/>
      <c r="CC24" s="2293"/>
      <c r="CD24" s="2293"/>
      <c r="CE24" s="2302"/>
      <c r="CG24" s="2282" t="s">
        <v>6632</v>
      </c>
      <c r="CH24" s="2282"/>
      <c r="CI24" s="2282"/>
      <c r="CJ24" s="2282"/>
      <c r="CK24" s="2282"/>
      <c r="CL24" s="2319" t="s">
        <v>6633</v>
      </c>
      <c r="CM24" s="2320"/>
      <c r="CN24" s="2320"/>
      <c r="CO24" s="2320"/>
      <c r="CP24" s="2320"/>
      <c r="CQ24" s="2320"/>
      <c r="CR24" s="2320"/>
      <c r="CS24" s="2320"/>
      <c r="CT24" s="2321"/>
      <c r="CU24" s="2319" t="s">
        <v>6634</v>
      </c>
      <c r="CV24" s="2320"/>
      <c r="CW24" s="2320"/>
      <c r="CX24" s="2320"/>
      <c r="CY24" s="2320"/>
      <c r="CZ24" s="2320"/>
      <c r="DA24" s="2320"/>
      <c r="DB24" s="2320"/>
      <c r="DC24" s="2320"/>
      <c r="DD24" s="2320"/>
      <c r="DE24" s="2321"/>
    </row>
    <row r="25" spans="2:109" ht="30" customHeight="1">
      <c r="B25" s="2290"/>
      <c r="C25" s="2291"/>
      <c r="D25" s="2285"/>
      <c r="E25" s="2292"/>
      <c r="F25" s="2293"/>
      <c r="G25" s="2293"/>
      <c r="H25" s="2293"/>
      <c r="I25" s="2293"/>
      <c r="J25" s="2293"/>
      <c r="K25" s="2293"/>
      <c r="L25" s="2294"/>
      <c r="M25" s="2295"/>
      <c r="N25" s="2296"/>
      <c r="O25" s="2296"/>
      <c r="P25" s="2296"/>
      <c r="Q25" s="2296"/>
      <c r="R25" s="2296"/>
      <c r="S25" s="2297"/>
      <c r="T25" s="2292"/>
      <c r="U25" s="2293"/>
      <c r="V25" s="2294"/>
      <c r="W25" s="2328"/>
      <c r="X25" s="2329"/>
      <c r="Y25" s="2329"/>
      <c r="Z25" s="2329"/>
      <c r="AA25" s="2330"/>
      <c r="AB25" s="2331"/>
      <c r="AC25" s="2332"/>
      <c r="AD25" s="2333"/>
      <c r="AE25" s="2329"/>
      <c r="AF25" s="2329"/>
      <c r="AG25" s="2329"/>
      <c r="AH25" s="2329"/>
      <c r="AI25" s="2330"/>
      <c r="AJ25" s="2292"/>
      <c r="AK25" s="2293"/>
      <c r="AL25" s="2293"/>
      <c r="AM25" s="2293"/>
      <c r="AN25" s="2293"/>
      <c r="AO25" s="2302"/>
      <c r="AR25" s="2290">
        <v>3</v>
      </c>
      <c r="AS25" s="2291"/>
      <c r="AT25" s="2285"/>
      <c r="AU25" s="2303" t="s">
        <v>369</v>
      </c>
      <c r="AV25" s="2304"/>
      <c r="AW25" s="2304"/>
      <c r="AX25" s="2304"/>
      <c r="AY25" s="2304"/>
      <c r="AZ25" s="2304"/>
      <c r="BA25" s="2304"/>
      <c r="BB25" s="2305"/>
      <c r="BC25" s="2303" t="s">
        <v>370</v>
      </c>
      <c r="BD25" s="2304"/>
      <c r="BE25" s="2304"/>
      <c r="BF25" s="2304"/>
      <c r="BG25" s="2304"/>
      <c r="BH25" s="2304"/>
      <c r="BI25" s="2305"/>
      <c r="BJ25" s="2292" t="s">
        <v>354</v>
      </c>
      <c r="BK25" s="2293"/>
      <c r="BL25" s="2294"/>
      <c r="BM25" s="2312">
        <v>1000</v>
      </c>
      <c r="BN25" s="2313"/>
      <c r="BO25" s="2313"/>
      <c r="BP25" s="2313"/>
      <c r="BQ25" s="2314"/>
      <c r="BR25" s="2292" t="s">
        <v>371</v>
      </c>
      <c r="BS25" s="2294"/>
      <c r="BT25" s="2301">
        <v>5000</v>
      </c>
      <c r="BU25" s="2299"/>
      <c r="BV25" s="2299"/>
      <c r="BW25" s="2299"/>
      <c r="BX25" s="2299"/>
      <c r="BY25" s="2300"/>
      <c r="BZ25" s="2292" t="s">
        <v>354</v>
      </c>
      <c r="CA25" s="2293"/>
      <c r="CB25" s="2293"/>
      <c r="CC25" s="2293"/>
      <c r="CD25" s="2293"/>
      <c r="CE25" s="2302"/>
      <c r="CG25" s="2282"/>
      <c r="CH25" s="2282"/>
      <c r="CI25" s="2282"/>
      <c r="CJ25" s="2282"/>
      <c r="CK25" s="2282"/>
      <c r="CL25" s="2322"/>
      <c r="CM25" s="2323"/>
      <c r="CN25" s="2323"/>
      <c r="CO25" s="2323"/>
      <c r="CP25" s="2323"/>
      <c r="CQ25" s="2323"/>
      <c r="CR25" s="2323"/>
      <c r="CS25" s="2323"/>
      <c r="CT25" s="2324"/>
      <c r="CU25" s="2322"/>
      <c r="CV25" s="2323"/>
      <c r="CW25" s="2323"/>
      <c r="CX25" s="2323"/>
      <c r="CY25" s="2323"/>
      <c r="CZ25" s="2323"/>
      <c r="DA25" s="2323"/>
      <c r="DB25" s="2323"/>
      <c r="DC25" s="2323"/>
      <c r="DD25" s="2323"/>
      <c r="DE25" s="2324"/>
    </row>
    <row r="26" spans="2:109" ht="20.25" customHeight="1">
      <c r="B26" s="2334" t="s">
        <v>372</v>
      </c>
      <c r="C26" s="2335"/>
      <c r="D26" s="2335"/>
      <c r="E26" s="2335"/>
      <c r="F26" s="2335"/>
      <c r="G26" s="2335"/>
      <c r="H26" s="2335"/>
      <c r="I26" s="2335"/>
      <c r="J26" s="2335"/>
      <c r="K26" s="2335"/>
      <c r="L26" s="2336"/>
      <c r="M26" s="2340" t="s">
        <v>373</v>
      </c>
      <c r="N26" s="2341"/>
      <c r="O26" s="2341"/>
      <c r="P26" s="2341"/>
      <c r="Q26" s="2341"/>
      <c r="R26" s="2344" t="s">
        <v>374</v>
      </c>
      <c r="S26" s="2345"/>
      <c r="T26" s="2344">
        <f>COUNTIF(T19:V25,"○")</f>
        <v>0</v>
      </c>
      <c r="U26" s="2346"/>
      <c r="V26" s="2345"/>
      <c r="W26" s="2340" t="s">
        <v>375</v>
      </c>
      <c r="X26" s="2341"/>
      <c r="Y26" s="2341"/>
      <c r="Z26" s="2341"/>
      <c r="AA26" s="2341"/>
      <c r="AB26" s="2344" t="s">
        <v>374</v>
      </c>
      <c r="AC26" s="2345"/>
      <c r="AD26" s="2347">
        <f>SUMIF(T19:V25,"○",AD19:AI25)</f>
        <v>0</v>
      </c>
      <c r="AE26" s="2348"/>
      <c r="AF26" s="2348"/>
      <c r="AG26" s="2348"/>
      <c r="AH26" s="2348"/>
      <c r="AI26" s="2349"/>
      <c r="AJ26" s="2340" t="s">
        <v>374</v>
      </c>
      <c r="AK26" s="2341"/>
      <c r="AL26" s="2340" t="s">
        <v>376</v>
      </c>
      <c r="AM26" s="2350"/>
      <c r="AN26" s="2341" t="s">
        <v>377</v>
      </c>
      <c r="AO26" s="2351"/>
      <c r="AR26" s="2290"/>
      <c r="AS26" s="2291"/>
      <c r="AT26" s="2285"/>
      <c r="AU26" s="2292"/>
      <c r="AV26" s="2293"/>
      <c r="AW26" s="2293"/>
      <c r="AX26" s="2293"/>
      <c r="AY26" s="2293"/>
      <c r="AZ26" s="2293"/>
      <c r="BA26" s="2293"/>
      <c r="BB26" s="2294"/>
      <c r="BC26" s="2292"/>
      <c r="BD26" s="2293"/>
      <c r="BE26" s="2293"/>
      <c r="BF26" s="2293"/>
      <c r="BG26" s="2293"/>
      <c r="BH26" s="2293"/>
      <c r="BI26" s="2294"/>
      <c r="BJ26" s="2292"/>
      <c r="BK26" s="2293"/>
      <c r="BL26" s="2294"/>
      <c r="BM26" s="2292"/>
      <c r="BN26" s="2293"/>
      <c r="BO26" s="2293"/>
      <c r="BP26" s="2293"/>
      <c r="BQ26" s="2294"/>
      <c r="BR26" s="2292"/>
      <c r="BS26" s="2294"/>
      <c r="BT26" s="2298"/>
      <c r="BU26" s="2299"/>
      <c r="BV26" s="2299"/>
      <c r="BW26" s="2299"/>
      <c r="BX26" s="2299"/>
      <c r="BY26" s="2300"/>
      <c r="BZ26" s="2292"/>
      <c r="CA26" s="2293"/>
      <c r="CB26" s="2293"/>
      <c r="CC26" s="2293"/>
      <c r="CD26" s="2293"/>
      <c r="CE26" s="2302"/>
      <c r="CG26" s="2282"/>
      <c r="CH26" s="2282"/>
      <c r="CI26" s="2282"/>
      <c r="CJ26" s="2282"/>
      <c r="CK26" s="2282"/>
      <c r="CL26" s="2325"/>
      <c r="CM26" s="2326"/>
      <c r="CN26" s="2326"/>
      <c r="CO26" s="2326"/>
      <c r="CP26" s="2326"/>
      <c r="CQ26" s="2326"/>
      <c r="CR26" s="2326"/>
      <c r="CS26" s="2326"/>
      <c r="CT26" s="2327"/>
      <c r="CU26" s="2325"/>
      <c r="CV26" s="2326"/>
      <c r="CW26" s="2326"/>
      <c r="CX26" s="2326"/>
      <c r="CY26" s="2326"/>
      <c r="CZ26" s="2326"/>
      <c r="DA26" s="2326"/>
      <c r="DB26" s="2326"/>
      <c r="DC26" s="2326"/>
      <c r="DD26" s="2326"/>
      <c r="DE26" s="2327"/>
    </row>
    <row r="27" spans="2:109" ht="20.25" customHeight="1">
      <c r="B27" s="2337"/>
      <c r="C27" s="2338"/>
      <c r="D27" s="2338"/>
      <c r="E27" s="2338"/>
      <c r="F27" s="2338"/>
      <c r="G27" s="2338"/>
      <c r="H27" s="2338"/>
      <c r="I27" s="2338"/>
      <c r="J27" s="2338"/>
      <c r="K27" s="2338"/>
      <c r="L27" s="2339"/>
      <c r="M27" s="2342"/>
      <c r="N27" s="2343"/>
      <c r="O27" s="2343"/>
      <c r="P27" s="2343"/>
      <c r="Q27" s="2343"/>
      <c r="R27" s="2344" t="s">
        <v>378</v>
      </c>
      <c r="S27" s="2345"/>
      <c r="T27" s="2344">
        <f>COUNTIF(T19:V25,"○")+COUNTIF(T19:V25,"×")</f>
        <v>0</v>
      </c>
      <c r="U27" s="2346"/>
      <c r="V27" s="2345"/>
      <c r="W27" s="2342"/>
      <c r="X27" s="2343"/>
      <c r="Y27" s="2343"/>
      <c r="Z27" s="2343"/>
      <c r="AA27" s="2343"/>
      <c r="AB27" s="2344" t="s">
        <v>378</v>
      </c>
      <c r="AC27" s="2345"/>
      <c r="AD27" s="2347">
        <f>SUM(AD19:AI25)</f>
        <v>0</v>
      </c>
      <c r="AE27" s="2348"/>
      <c r="AF27" s="2348"/>
      <c r="AG27" s="2348"/>
      <c r="AH27" s="2348"/>
      <c r="AI27" s="2349"/>
      <c r="AJ27" s="2344">
        <f>COUNTIF(AJ19:AO25,"○")</f>
        <v>0</v>
      </c>
      <c r="AK27" s="2346"/>
      <c r="AL27" s="2344">
        <f>COUNTIF(AJ19:AO25,"△")</f>
        <v>0</v>
      </c>
      <c r="AM27" s="2345"/>
      <c r="AN27" s="2346">
        <f>COUNTIF(AJ19:AO25,"×")</f>
        <v>0</v>
      </c>
      <c r="AO27" s="2352"/>
      <c r="AR27" s="2334" t="s">
        <v>372</v>
      </c>
      <c r="AS27" s="2335"/>
      <c r="AT27" s="2335"/>
      <c r="AU27" s="2335"/>
      <c r="AV27" s="2335"/>
      <c r="AW27" s="2335"/>
      <c r="AX27" s="2335"/>
      <c r="AY27" s="2335"/>
      <c r="AZ27" s="2335"/>
      <c r="BA27" s="2335"/>
      <c r="BB27" s="2336"/>
      <c r="BC27" s="2340" t="s">
        <v>373</v>
      </c>
      <c r="BD27" s="2341"/>
      <c r="BE27" s="2341"/>
      <c r="BF27" s="2341"/>
      <c r="BG27" s="2341"/>
      <c r="BH27" s="2344" t="s">
        <v>374</v>
      </c>
      <c r="BI27" s="2345"/>
      <c r="BJ27" s="2344">
        <f>COUNTIF(BJ19:BL26,"○")</f>
        <v>4</v>
      </c>
      <c r="BK27" s="2346"/>
      <c r="BL27" s="2345"/>
      <c r="BM27" s="2340" t="s">
        <v>375</v>
      </c>
      <c r="BN27" s="2341"/>
      <c r="BO27" s="2341"/>
      <c r="BP27" s="2341"/>
      <c r="BQ27" s="2341"/>
      <c r="BR27" s="2344" t="s">
        <v>374</v>
      </c>
      <c r="BS27" s="2345"/>
      <c r="BT27" s="2347">
        <f>SUMIF(BJ19:BL26,"○",BT19:BY26)</f>
        <v>9000</v>
      </c>
      <c r="BU27" s="2348"/>
      <c r="BV27" s="2348"/>
      <c r="BW27" s="2348"/>
      <c r="BX27" s="2348"/>
      <c r="BY27" s="2349"/>
      <c r="BZ27" s="2340" t="s">
        <v>374</v>
      </c>
      <c r="CA27" s="2341"/>
      <c r="CB27" s="2340" t="s">
        <v>376</v>
      </c>
      <c r="CC27" s="2350"/>
      <c r="CD27" s="2341" t="s">
        <v>377</v>
      </c>
      <c r="CE27" s="2351"/>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row>
    <row r="28" spans="2:109" ht="15" customHeight="1">
      <c r="B28" s="1544" t="s">
        <v>337</v>
      </c>
      <c r="C28" s="1545"/>
      <c r="D28" s="1545"/>
      <c r="E28" s="1545"/>
      <c r="F28" s="1545"/>
      <c r="G28" s="1545"/>
      <c r="H28" s="1545"/>
      <c r="I28" s="1545"/>
      <c r="J28" s="1545"/>
      <c r="K28" s="1545"/>
      <c r="L28" s="1546"/>
      <c r="M28" s="2362"/>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c r="AL28" s="2363"/>
      <c r="AM28" s="2363"/>
      <c r="AN28" s="2363"/>
      <c r="AO28" s="2364"/>
      <c r="AR28" s="2337"/>
      <c r="AS28" s="2338"/>
      <c r="AT28" s="2338"/>
      <c r="AU28" s="2338"/>
      <c r="AV28" s="2338"/>
      <c r="AW28" s="2338"/>
      <c r="AX28" s="2338"/>
      <c r="AY28" s="2338"/>
      <c r="AZ28" s="2338"/>
      <c r="BA28" s="2338"/>
      <c r="BB28" s="2339"/>
      <c r="BC28" s="2342"/>
      <c r="BD28" s="2343"/>
      <c r="BE28" s="2343"/>
      <c r="BF28" s="2343"/>
      <c r="BG28" s="2343"/>
      <c r="BH28" s="2344" t="s">
        <v>378</v>
      </c>
      <c r="BI28" s="2345"/>
      <c r="BJ28" s="2344">
        <f>COUNTIF(BJ19:BL26,"○")+COUNTIF(BJ19:BL26,"×")</f>
        <v>7</v>
      </c>
      <c r="BK28" s="2346"/>
      <c r="BL28" s="2345"/>
      <c r="BM28" s="2342"/>
      <c r="BN28" s="2343"/>
      <c r="BO28" s="2343"/>
      <c r="BP28" s="2343"/>
      <c r="BQ28" s="2343"/>
      <c r="BR28" s="2344" t="s">
        <v>378</v>
      </c>
      <c r="BS28" s="2345"/>
      <c r="BT28" s="2347">
        <f>SUM(BT19:BY26)</f>
        <v>16000</v>
      </c>
      <c r="BU28" s="2348"/>
      <c r="BV28" s="2348"/>
      <c r="BW28" s="2348"/>
      <c r="BX28" s="2348"/>
      <c r="BY28" s="2349"/>
      <c r="BZ28" s="2344">
        <f>COUNTIF(BZ19:CE26,"○")</f>
        <v>1</v>
      </c>
      <c r="CA28" s="2346"/>
      <c r="CB28" s="2344">
        <f>COUNTIF(BZ19:CE26,"△")</f>
        <v>1</v>
      </c>
      <c r="CC28" s="2345"/>
      <c r="CD28" s="2346">
        <f>COUNTIF(BZ19:CE26,"×")</f>
        <v>1</v>
      </c>
      <c r="CE28" s="2352"/>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row>
    <row r="29" spans="2:109" ht="15" customHeight="1">
      <c r="B29" s="1547"/>
      <c r="C29" s="1548"/>
      <c r="D29" s="1548"/>
      <c r="E29" s="1548"/>
      <c r="F29" s="1548"/>
      <c r="G29" s="1548"/>
      <c r="H29" s="1548"/>
      <c r="I29" s="1548"/>
      <c r="J29" s="1548"/>
      <c r="K29" s="1548"/>
      <c r="L29" s="1549"/>
      <c r="M29" s="2365"/>
      <c r="N29" s="2366"/>
      <c r="O29" s="2366"/>
      <c r="P29" s="2366"/>
      <c r="Q29" s="2366"/>
      <c r="R29" s="2366"/>
      <c r="S29" s="2366"/>
      <c r="T29" s="2366"/>
      <c r="U29" s="2366"/>
      <c r="V29" s="2366"/>
      <c r="W29" s="2366"/>
      <c r="X29" s="2366"/>
      <c r="Y29" s="2366"/>
      <c r="Z29" s="2366"/>
      <c r="AA29" s="2366"/>
      <c r="AB29" s="2366"/>
      <c r="AC29" s="2366"/>
      <c r="AD29" s="2366"/>
      <c r="AE29" s="2366"/>
      <c r="AF29" s="2366"/>
      <c r="AG29" s="2366"/>
      <c r="AH29" s="2366"/>
      <c r="AI29" s="2366"/>
      <c r="AJ29" s="2366"/>
      <c r="AK29" s="2366"/>
      <c r="AL29" s="2366"/>
      <c r="AM29" s="2366"/>
      <c r="AN29" s="2366"/>
      <c r="AO29" s="2367"/>
      <c r="AR29" s="1544" t="s">
        <v>337</v>
      </c>
      <c r="AS29" s="1545"/>
      <c r="AT29" s="1545"/>
      <c r="AU29" s="1545"/>
      <c r="AV29" s="1545"/>
      <c r="AW29" s="1545"/>
      <c r="AX29" s="1545"/>
      <c r="AY29" s="1545"/>
      <c r="AZ29" s="1545"/>
      <c r="BA29" s="1545"/>
      <c r="BB29" s="1546"/>
      <c r="BC29" s="1586"/>
      <c r="BD29" s="1587"/>
      <c r="BE29" s="1587"/>
      <c r="BF29" s="1587"/>
      <c r="BG29" s="1587"/>
      <c r="BH29" s="1587"/>
      <c r="BI29" s="2353"/>
      <c r="BJ29" s="1589"/>
      <c r="BK29" s="1589"/>
      <c r="BL29" s="1589"/>
      <c r="BM29" s="2354"/>
      <c r="BN29" s="2354"/>
      <c r="BO29" s="1587"/>
      <c r="BP29" s="1587"/>
      <c r="BQ29" s="1587"/>
      <c r="BR29" s="1587"/>
      <c r="BS29" s="1587"/>
      <c r="BT29" s="1587"/>
      <c r="BU29" s="1587"/>
      <c r="BV29" s="1587"/>
      <c r="BW29" s="1587"/>
      <c r="BX29" s="1587"/>
      <c r="BY29" s="1587"/>
      <c r="BZ29" s="1587"/>
      <c r="CA29" s="1587"/>
      <c r="CB29" s="2353"/>
      <c r="CC29" s="1589"/>
      <c r="CD29" s="1595"/>
      <c r="CE29" s="1596"/>
      <c r="CG29" s="2282" t="s">
        <v>6635</v>
      </c>
      <c r="CH29" s="2282"/>
      <c r="CI29" s="2282"/>
      <c r="CJ29" s="2282"/>
      <c r="CK29" s="2282"/>
      <c r="CL29" s="2282"/>
      <c r="CM29" s="2282"/>
      <c r="CN29" s="2282"/>
      <c r="CO29" s="2282"/>
      <c r="CP29" s="2282"/>
      <c r="CQ29" s="2282"/>
      <c r="CR29" s="2282"/>
      <c r="CS29" s="2282"/>
      <c r="CT29" s="2282"/>
      <c r="CU29" s="726"/>
      <c r="CV29" s="726"/>
      <c r="CW29" s="726"/>
      <c r="CX29" s="726"/>
      <c r="CY29" s="726"/>
      <c r="CZ29" s="726"/>
      <c r="DA29" s="726"/>
      <c r="DB29" s="726"/>
      <c r="DC29" s="726"/>
      <c r="DD29" s="726"/>
      <c r="DE29" s="726"/>
    </row>
    <row r="30" spans="2:109" ht="30" customHeight="1">
      <c r="B30" s="2290">
        <v>8</v>
      </c>
      <c r="C30" s="2291"/>
      <c r="D30" s="2285"/>
      <c r="E30" s="2292"/>
      <c r="F30" s="2293"/>
      <c r="G30" s="2293"/>
      <c r="H30" s="2293"/>
      <c r="I30" s="2293"/>
      <c r="J30" s="2293"/>
      <c r="K30" s="2293"/>
      <c r="L30" s="2294"/>
      <c r="M30" s="2295"/>
      <c r="N30" s="2296"/>
      <c r="O30" s="2296"/>
      <c r="P30" s="2296"/>
      <c r="Q30" s="2296"/>
      <c r="R30" s="2296"/>
      <c r="S30" s="2297"/>
      <c r="T30" s="2292"/>
      <c r="U30" s="2293"/>
      <c r="V30" s="2294"/>
      <c r="W30" s="1588"/>
      <c r="X30" s="1589"/>
      <c r="Y30" s="1589"/>
      <c r="Z30" s="1589"/>
      <c r="AA30" s="1589"/>
      <c r="AB30" s="1589"/>
      <c r="AC30" s="1589"/>
      <c r="AD30" s="1589"/>
      <c r="AE30" s="1589"/>
      <c r="AF30" s="1589"/>
      <c r="AG30" s="1589"/>
      <c r="AH30" s="1589"/>
      <c r="AI30" s="1589"/>
      <c r="AJ30" s="1589"/>
      <c r="AK30" s="1589"/>
      <c r="AL30" s="1589"/>
      <c r="AM30" s="1589"/>
      <c r="AN30" s="1589"/>
      <c r="AO30" s="2355"/>
      <c r="AR30" s="1547"/>
      <c r="AS30" s="1548"/>
      <c r="AT30" s="1548"/>
      <c r="AU30" s="1548"/>
      <c r="AV30" s="1548"/>
      <c r="AW30" s="1548"/>
      <c r="AX30" s="1548"/>
      <c r="AY30" s="1548"/>
      <c r="AZ30" s="1548"/>
      <c r="BA30" s="1548"/>
      <c r="BB30" s="1549"/>
      <c r="BC30" s="1587"/>
      <c r="BD30" s="1587"/>
      <c r="BE30" s="1587"/>
      <c r="BF30" s="1587"/>
      <c r="BG30" s="1587"/>
      <c r="BH30" s="1587"/>
      <c r="BI30" s="2353"/>
      <c r="BJ30" s="1592"/>
      <c r="BK30" s="1592"/>
      <c r="BL30" s="1592"/>
      <c r="BM30" s="2354"/>
      <c r="BN30" s="2354"/>
      <c r="BO30" s="1587"/>
      <c r="BP30" s="1587"/>
      <c r="BQ30" s="1587"/>
      <c r="BR30" s="1587"/>
      <c r="BS30" s="1587"/>
      <c r="BT30" s="1587"/>
      <c r="BU30" s="1587"/>
      <c r="BV30" s="1587"/>
      <c r="BW30" s="1587"/>
      <c r="BX30" s="1587"/>
      <c r="BY30" s="1587"/>
      <c r="BZ30" s="1587"/>
      <c r="CA30" s="1587"/>
      <c r="CB30" s="2353"/>
      <c r="CC30" s="1592"/>
      <c r="CD30" s="1598"/>
      <c r="CE30" s="1599"/>
      <c r="CG30" s="2282"/>
      <c r="CH30" s="2282"/>
      <c r="CI30" s="2282"/>
      <c r="CJ30" s="2282"/>
      <c r="CK30" s="2282"/>
      <c r="CL30" s="2282"/>
      <c r="CM30" s="2282"/>
      <c r="CN30" s="2282"/>
      <c r="CO30" s="2282"/>
      <c r="CP30" s="2282"/>
      <c r="CQ30" s="2282"/>
      <c r="CR30" s="2282"/>
      <c r="CS30" s="2282"/>
      <c r="CT30" s="2282"/>
      <c r="CU30" s="726"/>
      <c r="CV30" s="726"/>
      <c r="CW30" s="726"/>
      <c r="CX30" s="726"/>
      <c r="CY30" s="726"/>
      <c r="CZ30" s="726"/>
      <c r="DA30" s="726"/>
      <c r="DB30" s="726"/>
      <c r="DC30" s="726"/>
      <c r="DD30" s="726"/>
      <c r="DE30" s="726"/>
    </row>
    <row r="31" spans="2:109" ht="30" customHeight="1">
      <c r="B31" s="2290">
        <v>8</v>
      </c>
      <c r="C31" s="2291"/>
      <c r="D31" s="2285"/>
      <c r="E31" s="2292"/>
      <c r="F31" s="2293"/>
      <c r="G31" s="2293"/>
      <c r="H31" s="2293"/>
      <c r="I31" s="2293"/>
      <c r="J31" s="2293"/>
      <c r="K31" s="2293"/>
      <c r="L31" s="2294"/>
      <c r="M31" s="2295"/>
      <c r="N31" s="2296"/>
      <c r="O31" s="2296"/>
      <c r="P31" s="2296"/>
      <c r="Q31" s="2296"/>
      <c r="R31" s="2296"/>
      <c r="S31" s="2297"/>
      <c r="T31" s="2292"/>
      <c r="U31" s="2293"/>
      <c r="V31" s="2294"/>
      <c r="W31" s="2356"/>
      <c r="X31" s="2357"/>
      <c r="Y31" s="2357"/>
      <c r="Z31" s="2357"/>
      <c r="AA31" s="2357"/>
      <c r="AB31" s="2357"/>
      <c r="AC31" s="2357"/>
      <c r="AD31" s="2357"/>
      <c r="AE31" s="2357"/>
      <c r="AF31" s="2357"/>
      <c r="AG31" s="2357"/>
      <c r="AH31" s="2357"/>
      <c r="AI31" s="2357"/>
      <c r="AJ31" s="2357"/>
      <c r="AK31" s="2357"/>
      <c r="AL31" s="2357"/>
      <c r="AM31" s="2357"/>
      <c r="AN31" s="2357"/>
      <c r="AO31" s="2358"/>
      <c r="AR31" s="2290">
        <v>8</v>
      </c>
      <c r="AS31" s="2291"/>
      <c r="AT31" s="2285"/>
      <c r="AU31" s="2303" t="s">
        <v>352</v>
      </c>
      <c r="AV31" s="2304"/>
      <c r="AW31" s="2304"/>
      <c r="AX31" s="2304"/>
      <c r="AY31" s="2304"/>
      <c r="AZ31" s="2304"/>
      <c r="BA31" s="2304"/>
      <c r="BB31" s="2305"/>
      <c r="BC31" s="2368" t="s">
        <v>353</v>
      </c>
      <c r="BD31" s="2369"/>
      <c r="BE31" s="2369"/>
      <c r="BF31" s="2369"/>
      <c r="BG31" s="2369"/>
      <c r="BH31" s="2369"/>
      <c r="BI31" s="2370"/>
      <c r="BJ31" s="2292" t="s">
        <v>354</v>
      </c>
      <c r="BK31" s="2293"/>
      <c r="BL31" s="2294"/>
      <c r="BM31" s="2371"/>
      <c r="BN31" s="2372"/>
      <c r="BO31" s="2372"/>
      <c r="BP31" s="2372"/>
      <c r="BQ31" s="2372"/>
      <c r="BR31" s="2372"/>
      <c r="BS31" s="2372"/>
      <c r="BT31" s="2372"/>
      <c r="BU31" s="2372"/>
      <c r="BV31" s="2372"/>
      <c r="BW31" s="2372"/>
      <c r="BX31" s="2372"/>
      <c r="BY31" s="2372"/>
      <c r="BZ31" s="2372"/>
      <c r="CA31" s="2372"/>
      <c r="CB31" s="2372"/>
      <c r="CC31" s="2372"/>
      <c r="CD31" s="2372"/>
      <c r="CE31" s="2373"/>
    </row>
    <row r="32" spans="2:109" ht="30" customHeight="1">
      <c r="B32" s="2290">
        <v>8</v>
      </c>
      <c r="C32" s="2291"/>
      <c r="D32" s="2285"/>
      <c r="E32" s="2292"/>
      <c r="F32" s="2293"/>
      <c r="G32" s="2293"/>
      <c r="H32" s="2293"/>
      <c r="I32" s="2293"/>
      <c r="J32" s="2293"/>
      <c r="K32" s="2293"/>
      <c r="L32" s="2294"/>
      <c r="M32" s="2295"/>
      <c r="N32" s="2296"/>
      <c r="O32" s="2296"/>
      <c r="P32" s="2296"/>
      <c r="Q32" s="2296"/>
      <c r="R32" s="2296"/>
      <c r="S32" s="2297"/>
      <c r="T32" s="2292"/>
      <c r="U32" s="2293"/>
      <c r="V32" s="2294"/>
      <c r="W32" s="2356"/>
      <c r="X32" s="2357"/>
      <c r="Y32" s="2357"/>
      <c r="Z32" s="2357"/>
      <c r="AA32" s="2357"/>
      <c r="AB32" s="2357"/>
      <c r="AC32" s="2357"/>
      <c r="AD32" s="2357"/>
      <c r="AE32" s="2357"/>
      <c r="AF32" s="2357"/>
      <c r="AG32" s="2357"/>
      <c r="AH32" s="2357"/>
      <c r="AI32" s="2357"/>
      <c r="AJ32" s="2357"/>
      <c r="AK32" s="2357"/>
      <c r="AL32" s="2357"/>
      <c r="AM32" s="2357"/>
      <c r="AN32" s="2357"/>
      <c r="AO32" s="2358"/>
      <c r="AR32" s="2290">
        <v>8</v>
      </c>
      <c r="AS32" s="2291"/>
      <c r="AT32" s="2285"/>
      <c r="AU32" s="2292"/>
      <c r="AV32" s="2293"/>
      <c r="AW32" s="2293"/>
      <c r="AX32" s="2293"/>
      <c r="AY32" s="2293"/>
      <c r="AZ32" s="2293"/>
      <c r="BA32" s="2293"/>
      <c r="BB32" s="2294"/>
      <c r="BC32" s="2292"/>
      <c r="BD32" s="2293"/>
      <c r="BE32" s="2293"/>
      <c r="BF32" s="2293"/>
      <c r="BG32" s="2293"/>
      <c r="BH32" s="2293"/>
      <c r="BI32" s="2294"/>
      <c r="BJ32" s="2292"/>
      <c r="BK32" s="2293"/>
      <c r="BL32" s="2294"/>
      <c r="BM32" s="2374"/>
      <c r="BN32" s="2375"/>
      <c r="BO32" s="2375"/>
      <c r="BP32" s="2375"/>
      <c r="BQ32" s="2375"/>
      <c r="BR32" s="2375"/>
      <c r="BS32" s="2375"/>
      <c r="BT32" s="2375"/>
      <c r="BU32" s="2375"/>
      <c r="BV32" s="2375"/>
      <c r="BW32" s="2375"/>
      <c r="BX32" s="2375"/>
      <c r="BY32" s="2375"/>
      <c r="BZ32" s="2375"/>
      <c r="CA32" s="2375"/>
      <c r="CB32" s="2375"/>
      <c r="CC32" s="2375"/>
      <c r="CD32" s="2375"/>
      <c r="CE32" s="2376"/>
    </row>
    <row r="33" spans="2:83" ht="30" customHeight="1">
      <c r="B33" s="2290">
        <v>8</v>
      </c>
      <c r="C33" s="2291"/>
      <c r="D33" s="2285"/>
      <c r="E33" s="2292"/>
      <c r="F33" s="2293"/>
      <c r="G33" s="2293"/>
      <c r="H33" s="2293"/>
      <c r="I33" s="2293"/>
      <c r="J33" s="2293"/>
      <c r="K33" s="2293"/>
      <c r="L33" s="2294"/>
      <c r="M33" s="2295"/>
      <c r="N33" s="2296"/>
      <c r="O33" s="2296"/>
      <c r="P33" s="2296"/>
      <c r="Q33" s="2296"/>
      <c r="R33" s="2296"/>
      <c r="S33" s="2297"/>
      <c r="T33" s="2292"/>
      <c r="U33" s="2293"/>
      <c r="V33" s="2294"/>
      <c r="W33" s="2356"/>
      <c r="X33" s="2357"/>
      <c r="Y33" s="2357"/>
      <c r="Z33" s="2357"/>
      <c r="AA33" s="2357"/>
      <c r="AB33" s="2357"/>
      <c r="AC33" s="2357"/>
      <c r="AD33" s="2357"/>
      <c r="AE33" s="2357"/>
      <c r="AF33" s="2357"/>
      <c r="AG33" s="2357"/>
      <c r="AH33" s="2357"/>
      <c r="AI33" s="2357"/>
      <c r="AJ33" s="2357"/>
      <c r="AK33" s="2357"/>
      <c r="AL33" s="2357"/>
      <c r="AM33" s="2357"/>
      <c r="AN33" s="2357"/>
      <c r="AO33" s="2358"/>
      <c r="AR33" s="2290">
        <v>8</v>
      </c>
      <c r="AS33" s="2291"/>
      <c r="AT33" s="2285"/>
      <c r="AU33" s="2292"/>
      <c r="AV33" s="2293"/>
      <c r="AW33" s="2293"/>
      <c r="AX33" s="2293"/>
      <c r="AY33" s="2293"/>
      <c r="AZ33" s="2293"/>
      <c r="BA33" s="2293"/>
      <c r="BB33" s="2294"/>
      <c r="BC33" s="2377"/>
      <c r="BD33" s="2378"/>
      <c r="BE33" s="2378"/>
      <c r="BF33" s="2378"/>
      <c r="BG33" s="2378"/>
      <c r="BH33" s="2378"/>
      <c r="BI33" s="2379"/>
      <c r="BJ33" s="2292"/>
      <c r="BK33" s="2293"/>
      <c r="BL33" s="2294"/>
      <c r="BM33" s="2374"/>
      <c r="BN33" s="2375"/>
      <c r="BO33" s="2375"/>
      <c r="BP33" s="2375"/>
      <c r="BQ33" s="2375"/>
      <c r="BR33" s="2375"/>
      <c r="BS33" s="2375"/>
      <c r="BT33" s="2375"/>
      <c r="BU33" s="2375"/>
      <c r="BV33" s="2375"/>
      <c r="BW33" s="2375"/>
      <c r="BX33" s="2375"/>
      <c r="BY33" s="2375"/>
      <c r="BZ33" s="2375"/>
      <c r="CA33" s="2375"/>
      <c r="CB33" s="2375"/>
      <c r="CC33" s="2375"/>
      <c r="CD33" s="2375"/>
      <c r="CE33" s="2376"/>
    </row>
    <row r="34" spans="2:83" ht="30" customHeight="1">
      <c r="B34" s="2290">
        <v>8</v>
      </c>
      <c r="C34" s="2291"/>
      <c r="D34" s="2285"/>
      <c r="E34" s="2292"/>
      <c r="F34" s="2293"/>
      <c r="G34" s="2293"/>
      <c r="H34" s="2293"/>
      <c r="I34" s="2293"/>
      <c r="J34" s="2293"/>
      <c r="K34" s="2293"/>
      <c r="L34" s="2294"/>
      <c r="M34" s="2295"/>
      <c r="N34" s="2296"/>
      <c r="O34" s="2296"/>
      <c r="P34" s="2296"/>
      <c r="Q34" s="2296"/>
      <c r="R34" s="2296"/>
      <c r="S34" s="2297"/>
      <c r="T34" s="2292"/>
      <c r="U34" s="2293"/>
      <c r="V34" s="2294"/>
      <c r="W34" s="2356"/>
      <c r="X34" s="2357"/>
      <c r="Y34" s="2357"/>
      <c r="Z34" s="2357"/>
      <c r="AA34" s="2357"/>
      <c r="AB34" s="2357"/>
      <c r="AC34" s="2357"/>
      <c r="AD34" s="2357"/>
      <c r="AE34" s="2357"/>
      <c r="AF34" s="2357"/>
      <c r="AG34" s="2357"/>
      <c r="AH34" s="2357"/>
      <c r="AI34" s="2357"/>
      <c r="AJ34" s="2357"/>
      <c r="AK34" s="2357"/>
      <c r="AL34" s="2357"/>
      <c r="AM34" s="2357"/>
      <c r="AN34" s="2357"/>
      <c r="AO34" s="2358"/>
      <c r="AR34" s="2290">
        <v>8</v>
      </c>
      <c r="AS34" s="2291"/>
      <c r="AT34" s="2285"/>
      <c r="AU34" s="2292"/>
      <c r="AV34" s="2293"/>
      <c r="AW34" s="2293"/>
      <c r="AX34" s="2293"/>
      <c r="AY34" s="2293"/>
      <c r="AZ34" s="2293"/>
      <c r="BA34" s="2293"/>
      <c r="BB34" s="2294"/>
      <c r="BC34" s="2377"/>
      <c r="BD34" s="2378"/>
      <c r="BE34" s="2378"/>
      <c r="BF34" s="2378"/>
      <c r="BG34" s="2378"/>
      <c r="BH34" s="2378"/>
      <c r="BI34" s="2379"/>
      <c r="BJ34" s="2292"/>
      <c r="BK34" s="2293"/>
      <c r="BL34" s="2294"/>
      <c r="BM34" s="2374"/>
      <c r="BN34" s="2375"/>
      <c r="BO34" s="2375"/>
      <c r="BP34" s="2375"/>
      <c r="BQ34" s="2375"/>
      <c r="BR34" s="2375"/>
      <c r="BS34" s="2375"/>
      <c r="BT34" s="2375"/>
      <c r="BU34" s="2375"/>
      <c r="BV34" s="2375"/>
      <c r="BW34" s="2375"/>
      <c r="BX34" s="2375"/>
      <c r="BY34" s="2375"/>
      <c r="BZ34" s="2375"/>
      <c r="CA34" s="2375"/>
      <c r="CB34" s="2375"/>
      <c r="CC34" s="2375"/>
      <c r="CD34" s="2375"/>
      <c r="CE34" s="2376"/>
    </row>
    <row r="35" spans="2:83" ht="30" customHeight="1">
      <c r="B35" s="2290">
        <v>8</v>
      </c>
      <c r="C35" s="2291"/>
      <c r="D35" s="2285"/>
      <c r="E35" s="2292"/>
      <c r="F35" s="2293"/>
      <c r="G35" s="2293"/>
      <c r="H35" s="2293"/>
      <c r="I35" s="2293"/>
      <c r="J35" s="2293"/>
      <c r="K35" s="2293"/>
      <c r="L35" s="2294"/>
      <c r="M35" s="2295"/>
      <c r="N35" s="2296"/>
      <c r="O35" s="2296"/>
      <c r="P35" s="2296"/>
      <c r="Q35" s="2296"/>
      <c r="R35" s="2296"/>
      <c r="S35" s="2297"/>
      <c r="T35" s="2292"/>
      <c r="U35" s="2293"/>
      <c r="V35" s="2294"/>
      <c r="W35" s="2356"/>
      <c r="X35" s="2357"/>
      <c r="Y35" s="2357"/>
      <c r="Z35" s="2357"/>
      <c r="AA35" s="2357"/>
      <c r="AB35" s="2357"/>
      <c r="AC35" s="2357"/>
      <c r="AD35" s="2357"/>
      <c r="AE35" s="2357"/>
      <c r="AF35" s="2357"/>
      <c r="AG35" s="2357"/>
      <c r="AH35" s="2357"/>
      <c r="AI35" s="2357"/>
      <c r="AJ35" s="2357"/>
      <c r="AK35" s="2357"/>
      <c r="AL35" s="2357"/>
      <c r="AM35" s="2357"/>
      <c r="AN35" s="2357"/>
      <c r="AO35" s="2358"/>
      <c r="AR35" s="2290">
        <v>8</v>
      </c>
      <c r="AS35" s="2291"/>
      <c r="AT35" s="2285"/>
      <c r="AU35" s="2292"/>
      <c r="AV35" s="2293"/>
      <c r="AW35" s="2293"/>
      <c r="AX35" s="2293"/>
      <c r="AY35" s="2293"/>
      <c r="AZ35" s="2293"/>
      <c r="BA35" s="2293"/>
      <c r="BB35" s="2294"/>
      <c r="BC35" s="2292"/>
      <c r="BD35" s="2293"/>
      <c r="BE35" s="2293"/>
      <c r="BF35" s="2293"/>
      <c r="BG35" s="2293"/>
      <c r="BH35" s="2293"/>
      <c r="BI35" s="2294"/>
      <c r="BJ35" s="2292"/>
      <c r="BK35" s="2293"/>
      <c r="BL35" s="2294"/>
      <c r="BM35" s="2374"/>
      <c r="BN35" s="2375"/>
      <c r="BO35" s="2375"/>
      <c r="BP35" s="2375"/>
      <c r="BQ35" s="2375"/>
      <c r="BR35" s="2375"/>
      <c r="BS35" s="2375"/>
      <c r="BT35" s="2375"/>
      <c r="BU35" s="2375"/>
      <c r="BV35" s="2375"/>
      <c r="BW35" s="2375"/>
      <c r="BX35" s="2375"/>
      <c r="BY35" s="2375"/>
      <c r="BZ35" s="2375"/>
      <c r="CA35" s="2375"/>
      <c r="CB35" s="2375"/>
      <c r="CC35" s="2375"/>
      <c r="CD35" s="2375"/>
      <c r="CE35" s="2376"/>
    </row>
    <row r="36" spans="2:83" ht="30" customHeight="1">
      <c r="B36" s="2290">
        <v>8</v>
      </c>
      <c r="C36" s="2291"/>
      <c r="D36" s="2285"/>
      <c r="E36" s="2292"/>
      <c r="F36" s="2293"/>
      <c r="G36" s="2293"/>
      <c r="H36" s="2293"/>
      <c r="I36" s="2293"/>
      <c r="J36" s="2293"/>
      <c r="K36" s="2293"/>
      <c r="L36" s="2294"/>
      <c r="M36" s="2295"/>
      <c r="N36" s="2296"/>
      <c r="O36" s="2296"/>
      <c r="P36" s="2296"/>
      <c r="Q36" s="2296"/>
      <c r="R36" s="2296"/>
      <c r="S36" s="2297"/>
      <c r="T36" s="2292"/>
      <c r="U36" s="2293"/>
      <c r="V36" s="2294"/>
      <c r="W36" s="2356"/>
      <c r="X36" s="2357"/>
      <c r="Y36" s="2357"/>
      <c r="Z36" s="2357"/>
      <c r="AA36" s="2357"/>
      <c r="AB36" s="2357"/>
      <c r="AC36" s="2357"/>
      <c r="AD36" s="2357"/>
      <c r="AE36" s="2357"/>
      <c r="AF36" s="2357"/>
      <c r="AG36" s="2357"/>
      <c r="AH36" s="2357"/>
      <c r="AI36" s="2357"/>
      <c r="AJ36" s="2357"/>
      <c r="AK36" s="2357"/>
      <c r="AL36" s="2357"/>
      <c r="AM36" s="2357"/>
      <c r="AN36" s="2357"/>
      <c r="AO36" s="2358"/>
      <c r="AR36" s="2290">
        <v>8</v>
      </c>
      <c r="AS36" s="2291"/>
      <c r="AT36" s="2285"/>
      <c r="AU36" s="2292"/>
      <c r="AV36" s="2293"/>
      <c r="AW36" s="2293"/>
      <c r="AX36" s="2293"/>
      <c r="AY36" s="2293"/>
      <c r="AZ36" s="2293"/>
      <c r="BA36" s="2293"/>
      <c r="BB36" s="2294"/>
      <c r="BC36" s="2292"/>
      <c r="BD36" s="2293"/>
      <c r="BE36" s="2293"/>
      <c r="BF36" s="2293"/>
      <c r="BG36" s="2293"/>
      <c r="BH36" s="2293"/>
      <c r="BI36" s="2294"/>
      <c r="BJ36" s="2292"/>
      <c r="BK36" s="2293"/>
      <c r="BL36" s="2294"/>
      <c r="BM36" s="2374"/>
      <c r="BN36" s="2375"/>
      <c r="BO36" s="2375"/>
      <c r="BP36" s="2375"/>
      <c r="BQ36" s="2375"/>
      <c r="BR36" s="2375"/>
      <c r="BS36" s="2375"/>
      <c r="BT36" s="2375"/>
      <c r="BU36" s="2375"/>
      <c r="BV36" s="2375"/>
      <c r="BW36" s="2375"/>
      <c r="BX36" s="2375"/>
      <c r="BY36" s="2375"/>
      <c r="BZ36" s="2375"/>
      <c r="CA36" s="2375"/>
      <c r="CB36" s="2375"/>
      <c r="CC36" s="2375"/>
      <c r="CD36" s="2375"/>
      <c r="CE36" s="2376"/>
    </row>
    <row r="37" spans="2:83" ht="30" customHeight="1">
      <c r="B37" s="2290">
        <v>8</v>
      </c>
      <c r="C37" s="2291"/>
      <c r="D37" s="2285"/>
      <c r="E37" s="2292"/>
      <c r="F37" s="2293"/>
      <c r="G37" s="2293"/>
      <c r="H37" s="2293"/>
      <c r="I37" s="2293"/>
      <c r="J37" s="2293"/>
      <c r="K37" s="2293"/>
      <c r="L37" s="2294"/>
      <c r="M37" s="2295"/>
      <c r="N37" s="2296"/>
      <c r="O37" s="2296"/>
      <c r="P37" s="2296"/>
      <c r="Q37" s="2296"/>
      <c r="R37" s="2296"/>
      <c r="S37" s="2297"/>
      <c r="T37" s="2292"/>
      <c r="U37" s="2293"/>
      <c r="V37" s="2294"/>
      <c r="W37" s="2356"/>
      <c r="X37" s="2357"/>
      <c r="Y37" s="2357"/>
      <c r="Z37" s="2357"/>
      <c r="AA37" s="2357"/>
      <c r="AB37" s="2357"/>
      <c r="AC37" s="2357"/>
      <c r="AD37" s="2357"/>
      <c r="AE37" s="2357"/>
      <c r="AF37" s="2357"/>
      <c r="AG37" s="2357"/>
      <c r="AH37" s="2357"/>
      <c r="AI37" s="2357"/>
      <c r="AJ37" s="2357"/>
      <c r="AK37" s="2357"/>
      <c r="AL37" s="2357"/>
      <c r="AM37" s="2357"/>
      <c r="AN37" s="2357"/>
      <c r="AO37" s="2358"/>
      <c r="AR37" s="2290">
        <v>8</v>
      </c>
      <c r="AS37" s="2291"/>
      <c r="AT37" s="2285"/>
      <c r="AU37" s="2292"/>
      <c r="AV37" s="2293"/>
      <c r="AW37" s="2293"/>
      <c r="AX37" s="2293"/>
      <c r="AY37" s="2293"/>
      <c r="AZ37" s="2293"/>
      <c r="BA37" s="2293"/>
      <c r="BB37" s="2294"/>
      <c r="BC37" s="2292"/>
      <c r="BD37" s="2293"/>
      <c r="BE37" s="2293"/>
      <c r="BF37" s="2293"/>
      <c r="BG37" s="2293"/>
      <c r="BH37" s="2293"/>
      <c r="BI37" s="2294"/>
      <c r="BJ37" s="2292"/>
      <c r="BK37" s="2293"/>
      <c r="BL37" s="2294"/>
      <c r="BM37" s="2374"/>
      <c r="BN37" s="2375"/>
      <c r="BO37" s="2375"/>
      <c r="BP37" s="2375"/>
      <c r="BQ37" s="2375"/>
      <c r="BR37" s="2375"/>
      <c r="BS37" s="2375"/>
      <c r="BT37" s="2375"/>
      <c r="BU37" s="2375"/>
      <c r="BV37" s="2375"/>
      <c r="BW37" s="2375"/>
      <c r="BX37" s="2375"/>
      <c r="BY37" s="2375"/>
      <c r="BZ37" s="2375"/>
      <c r="CA37" s="2375"/>
      <c r="CB37" s="2375"/>
      <c r="CC37" s="2375"/>
      <c r="CD37" s="2375"/>
      <c r="CE37" s="2376"/>
    </row>
    <row r="38" spans="2:83" ht="30" customHeight="1">
      <c r="B38" s="2290">
        <v>8</v>
      </c>
      <c r="C38" s="2291"/>
      <c r="D38" s="2285"/>
      <c r="E38" s="2292"/>
      <c r="F38" s="2293"/>
      <c r="G38" s="2293"/>
      <c r="H38" s="2293"/>
      <c r="I38" s="2293"/>
      <c r="J38" s="2293"/>
      <c r="K38" s="2293"/>
      <c r="L38" s="2294"/>
      <c r="M38" s="2295"/>
      <c r="N38" s="2296"/>
      <c r="O38" s="2296"/>
      <c r="P38" s="2296"/>
      <c r="Q38" s="2296"/>
      <c r="R38" s="2296"/>
      <c r="S38" s="2297"/>
      <c r="T38" s="2292"/>
      <c r="U38" s="2293"/>
      <c r="V38" s="2294"/>
      <c r="W38" s="2356"/>
      <c r="X38" s="2357"/>
      <c r="Y38" s="2357"/>
      <c r="Z38" s="2357"/>
      <c r="AA38" s="2357"/>
      <c r="AB38" s="2357"/>
      <c r="AC38" s="2357"/>
      <c r="AD38" s="2357"/>
      <c r="AE38" s="2357"/>
      <c r="AF38" s="2357"/>
      <c r="AG38" s="2357"/>
      <c r="AH38" s="2357"/>
      <c r="AI38" s="2357"/>
      <c r="AJ38" s="2357"/>
      <c r="AK38" s="2357"/>
      <c r="AL38" s="2357"/>
      <c r="AM38" s="2357"/>
      <c r="AN38" s="2357"/>
      <c r="AO38" s="2358"/>
      <c r="AR38" s="2290">
        <v>8</v>
      </c>
      <c r="AS38" s="2291"/>
      <c r="AT38" s="2285"/>
      <c r="AU38" s="2292"/>
      <c r="AV38" s="2293"/>
      <c r="AW38" s="2293"/>
      <c r="AX38" s="2293"/>
      <c r="AY38" s="2293"/>
      <c r="AZ38" s="2293"/>
      <c r="BA38" s="2293"/>
      <c r="BB38" s="2294"/>
      <c r="BC38" s="2292"/>
      <c r="BD38" s="2293"/>
      <c r="BE38" s="2293"/>
      <c r="BF38" s="2293"/>
      <c r="BG38" s="2293"/>
      <c r="BH38" s="2293"/>
      <c r="BI38" s="2294"/>
      <c r="BJ38" s="2292"/>
      <c r="BK38" s="2293"/>
      <c r="BL38" s="2294"/>
      <c r="BM38" s="2374"/>
      <c r="BN38" s="2375"/>
      <c r="BO38" s="2375"/>
      <c r="BP38" s="2375"/>
      <c r="BQ38" s="2375"/>
      <c r="BR38" s="2375"/>
      <c r="BS38" s="2375"/>
      <c r="BT38" s="2375"/>
      <c r="BU38" s="2375"/>
      <c r="BV38" s="2375"/>
      <c r="BW38" s="2375"/>
      <c r="BX38" s="2375"/>
      <c r="BY38" s="2375"/>
      <c r="BZ38" s="2375"/>
      <c r="CA38" s="2375"/>
      <c r="CB38" s="2375"/>
      <c r="CC38" s="2375"/>
      <c r="CD38" s="2375"/>
      <c r="CE38" s="2376"/>
    </row>
    <row r="39" spans="2:83" ht="20.25" customHeight="1">
      <c r="B39" s="2334" t="s">
        <v>372</v>
      </c>
      <c r="C39" s="2335"/>
      <c r="D39" s="2335"/>
      <c r="E39" s="2335"/>
      <c r="F39" s="2335"/>
      <c r="G39" s="2335"/>
      <c r="H39" s="2335"/>
      <c r="I39" s="2335"/>
      <c r="J39" s="2335"/>
      <c r="K39" s="2335"/>
      <c r="L39" s="2336"/>
      <c r="M39" s="2340" t="s">
        <v>373</v>
      </c>
      <c r="N39" s="2341"/>
      <c r="O39" s="2341"/>
      <c r="P39" s="2341"/>
      <c r="Q39" s="2341"/>
      <c r="R39" s="2344" t="s">
        <v>374</v>
      </c>
      <c r="S39" s="2345"/>
      <c r="T39" s="2344">
        <f>COUNTIF(T25:V38,"○")</f>
        <v>0</v>
      </c>
      <c r="U39" s="2346"/>
      <c r="V39" s="2345"/>
      <c r="W39" s="2356"/>
      <c r="X39" s="2357"/>
      <c r="Y39" s="2357"/>
      <c r="Z39" s="2357"/>
      <c r="AA39" s="2357"/>
      <c r="AB39" s="2357"/>
      <c r="AC39" s="2357"/>
      <c r="AD39" s="2357"/>
      <c r="AE39" s="2357"/>
      <c r="AF39" s="2357"/>
      <c r="AG39" s="2357"/>
      <c r="AH39" s="2357"/>
      <c r="AI39" s="2357"/>
      <c r="AJ39" s="2357"/>
      <c r="AK39" s="2357"/>
      <c r="AL39" s="2357"/>
      <c r="AM39" s="2357"/>
      <c r="AN39" s="2357"/>
      <c r="AO39" s="2358"/>
      <c r="AR39" s="2334" t="s">
        <v>372</v>
      </c>
      <c r="AS39" s="2335"/>
      <c r="AT39" s="2335"/>
      <c r="AU39" s="2335"/>
      <c r="AV39" s="2335"/>
      <c r="AW39" s="2335"/>
      <c r="AX39" s="2335"/>
      <c r="AY39" s="2335"/>
      <c r="AZ39" s="2335"/>
      <c r="BA39" s="2335"/>
      <c r="BB39" s="2336"/>
      <c r="BC39" s="2340" t="s">
        <v>373</v>
      </c>
      <c r="BD39" s="2341"/>
      <c r="BE39" s="2341"/>
      <c r="BF39" s="2341"/>
      <c r="BG39" s="2341"/>
      <c r="BH39" s="2344" t="s">
        <v>374</v>
      </c>
      <c r="BI39" s="2345"/>
      <c r="BJ39" s="2344">
        <f>COUNTIF(BJ31:BL38,"○")</f>
        <v>0</v>
      </c>
      <c r="BK39" s="2346"/>
      <c r="BL39" s="2345"/>
      <c r="BM39" s="2356"/>
      <c r="BN39" s="2357"/>
      <c r="BO39" s="2357"/>
      <c r="BP39" s="2357"/>
      <c r="BQ39" s="2357"/>
      <c r="BR39" s="2357"/>
      <c r="BS39" s="2357"/>
      <c r="BT39" s="2380"/>
      <c r="BU39" s="2380"/>
      <c r="BV39" s="2380"/>
      <c r="BW39" s="2380"/>
      <c r="BX39" s="2380"/>
      <c r="BY39" s="2380"/>
      <c r="BZ39" s="2357"/>
      <c r="CA39" s="2357"/>
      <c r="CB39" s="2357"/>
      <c r="CC39" s="727"/>
      <c r="CD39" s="727"/>
      <c r="CE39" s="728"/>
    </row>
    <row r="40" spans="2:83" ht="20.25" customHeight="1" thickBot="1">
      <c r="B40" s="2385"/>
      <c r="C40" s="2386"/>
      <c r="D40" s="2386"/>
      <c r="E40" s="2386"/>
      <c r="F40" s="2386"/>
      <c r="G40" s="2386"/>
      <c r="H40" s="2386"/>
      <c r="I40" s="2386"/>
      <c r="J40" s="2386"/>
      <c r="K40" s="2386"/>
      <c r="L40" s="2387"/>
      <c r="M40" s="2388"/>
      <c r="N40" s="2389"/>
      <c r="O40" s="2389"/>
      <c r="P40" s="2389"/>
      <c r="Q40" s="2389"/>
      <c r="R40" s="2381" t="s">
        <v>378</v>
      </c>
      <c r="S40" s="2382"/>
      <c r="T40" s="2381">
        <f>COUNTIF(T25:V38,"○")+COUNTIF(T25:V38,"×")</f>
        <v>0</v>
      </c>
      <c r="U40" s="2383"/>
      <c r="V40" s="2382"/>
      <c r="W40" s="2359"/>
      <c r="X40" s="2360"/>
      <c r="Y40" s="2360"/>
      <c r="Z40" s="2360"/>
      <c r="AA40" s="2360"/>
      <c r="AB40" s="2360"/>
      <c r="AC40" s="2360"/>
      <c r="AD40" s="2360"/>
      <c r="AE40" s="2360"/>
      <c r="AF40" s="2360"/>
      <c r="AG40" s="2360"/>
      <c r="AH40" s="2360"/>
      <c r="AI40" s="2360"/>
      <c r="AJ40" s="2360"/>
      <c r="AK40" s="2360"/>
      <c r="AL40" s="2360"/>
      <c r="AM40" s="2360"/>
      <c r="AN40" s="2360"/>
      <c r="AO40" s="2361"/>
      <c r="AR40" s="2337"/>
      <c r="AS40" s="2338"/>
      <c r="AT40" s="2338"/>
      <c r="AU40" s="2338"/>
      <c r="AV40" s="2338"/>
      <c r="AW40" s="2338"/>
      <c r="AX40" s="2338"/>
      <c r="AY40" s="2338"/>
      <c r="AZ40" s="2338"/>
      <c r="BA40" s="2338"/>
      <c r="BB40" s="2339"/>
      <c r="BC40" s="2342"/>
      <c r="BD40" s="2343"/>
      <c r="BE40" s="2343"/>
      <c r="BF40" s="2343"/>
      <c r="BG40" s="2343"/>
      <c r="BH40" s="2344" t="s">
        <v>378</v>
      </c>
      <c r="BI40" s="2345"/>
      <c r="BJ40" s="2344">
        <f>COUNTIF(BJ31:BL38,"○")+COUNTIF(BJ31:BL38,"×")</f>
        <v>1</v>
      </c>
      <c r="BK40" s="2346"/>
      <c r="BL40" s="2345"/>
      <c r="BM40" s="1591"/>
      <c r="BN40" s="1592"/>
      <c r="BO40" s="1592"/>
      <c r="BP40" s="1592"/>
      <c r="BQ40" s="1592"/>
      <c r="BR40" s="1592"/>
      <c r="BS40" s="1592"/>
      <c r="BT40" s="2384"/>
      <c r="BU40" s="2384"/>
      <c r="BV40" s="2384"/>
      <c r="BW40" s="2384"/>
      <c r="BX40" s="2384"/>
      <c r="BY40" s="2384"/>
      <c r="BZ40" s="1592"/>
      <c r="CA40" s="1592"/>
      <c r="CB40" s="1592"/>
      <c r="CC40" s="729"/>
      <c r="CD40" s="729"/>
      <c r="CE40" s="730"/>
    </row>
    <row r="41" spans="2:83" ht="9" customHeight="1"/>
  </sheetData>
  <mergeCells count="322">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34:D34"/>
    <mergeCell ref="E34:L34"/>
    <mergeCell ref="M34:S34"/>
    <mergeCell ref="T34:V34"/>
    <mergeCell ref="AR34:AT34"/>
    <mergeCell ref="AU34:BB34"/>
    <mergeCell ref="BC34:BI34"/>
    <mergeCell ref="BJ34:BL34"/>
    <mergeCell ref="BC35:BI35"/>
    <mergeCell ref="BJ35:BL35"/>
    <mergeCell ref="BJ32:BL32"/>
    <mergeCell ref="B33:D33"/>
    <mergeCell ref="E33:L33"/>
    <mergeCell ref="M33:S33"/>
    <mergeCell ref="T33:V33"/>
    <mergeCell ref="AR33:AT33"/>
    <mergeCell ref="AU33:BB33"/>
    <mergeCell ref="BC33:BI33"/>
    <mergeCell ref="BJ33:BL33"/>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AD27:AI27"/>
    <mergeCell ref="AJ27:AK27"/>
    <mergeCell ref="AL27:AM27"/>
    <mergeCell ref="AN27:AO27"/>
    <mergeCell ref="AR27:BB28"/>
    <mergeCell ref="BC27:BG28"/>
    <mergeCell ref="BC26:BI26"/>
    <mergeCell ref="BJ26:BL26"/>
    <mergeCell ref="BM26:BQ26"/>
    <mergeCell ref="BR26:BS26"/>
    <mergeCell ref="BT26:BY26"/>
    <mergeCell ref="BZ26:CE26"/>
    <mergeCell ref="AD26:AI26"/>
    <mergeCell ref="AJ26:AK26"/>
    <mergeCell ref="AL26:AM26"/>
    <mergeCell ref="AN26:AO26"/>
    <mergeCell ref="AR26:AT26"/>
    <mergeCell ref="AU26:BB26"/>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9"/>
  <dimension ref="A1:AR214"/>
  <sheetViews>
    <sheetView zoomScaleNormal="100" zoomScaleSheetLayoutView="75" workbookViewId="0">
      <selection sqref="A1:Q1"/>
    </sheetView>
  </sheetViews>
  <sheetFormatPr defaultRowHeight="13"/>
  <cols>
    <col min="1" max="1" width="9" style="23" customWidth="1"/>
    <col min="2" max="2" width="5.36328125" style="23" customWidth="1"/>
    <col min="3" max="3" width="25.453125" style="92" hidden="1" customWidth="1"/>
    <col min="4" max="4" width="8.36328125" style="92" customWidth="1"/>
    <col min="5" max="5" width="11.26953125" style="92" bestFit="1" customWidth="1"/>
    <col min="6" max="6" width="44.26953125" style="93" customWidth="1"/>
    <col min="7" max="7" width="23" style="23" customWidth="1"/>
    <col min="8" max="8" width="15" style="23" customWidth="1"/>
    <col min="9" max="9" width="9.26953125" style="197" customWidth="1"/>
    <col min="10" max="10" width="14.453125" style="23" customWidth="1"/>
    <col min="11" max="11" width="7.453125" style="23" customWidth="1"/>
    <col min="12" max="12" width="10" style="94" customWidth="1"/>
    <col min="13" max="13" width="9.453125" style="23" customWidth="1"/>
    <col min="14" max="14" width="10.6328125" style="23" customWidth="1"/>
    <col min="15" max="15" width="7.453125" style="23" customWidth="1"/>
    <col min="16" max="16" width="9.7265625" style="23" customWidth="1"/>
    <col min="17" max="20" width="4.6328125" style="23" customWidth="1"/>
    <col min="21" max="21" width="7.453125" style="23" customWidth="1"/>
    <col min="22" max="22" width="9.453125" style="94" customWidth="1"/>
    <col min="23" max="26" width="4.6328125" style="23" customWidth="1"/>
    <col min="27" max="27" width="6.6328125" style="95" customWidth="1"/>
    <col min="28" max="28" width="8" style="95" customWidth="1"/>
    <col min="29" max="29" width="6.6328125" style="95" customWidth="1"/>
    <col min="30" max="31" width="8" style="95" customWidth="1"/>
    <col min="32" max="34" width="5.36328125" style="95" customWidth="1"/>
    <col min="35" max="39" width="4.6328125" style="95" customWidth="1"/>
    <col min="40" max="40" width="23" style="95" customWidth="1"/>
    <col min="41" max="42" width="6.6328125" style="95" customWidth="1"/>
    <col min="43" max="43" width="9.90625" style="23" bestFit="1" customWidth="1"/>
    <col min="44" max="44" width="5.90625" style="23" customWidth="1"/>
    <col min="45" max="62" width="3.08984375" style="23" customWidth="1"/>
    <col min="63" max="63" width="3" style="23" customWidth="1"/>
    <col min="64" max="64" width="3.08984375" style="23" customWidth="1"/>
    <col min="65" max="65" width="9" style="23"/>
    <col min="66" max="85" width="3" style="23" customWidth="1"/>
    <col min="86" max="256" width="9" style="23"/>
    <col min="257" max="257" width="9" style="23" customWidth="1"/>
    <col min="258" max="258" width="5.36328125" style="23" customWidth="1"/>
    <col min="259" max="259" width="0" style="23" hidden="1" customWidth="1"/>
    <col min="260" max="260" width="8.36328125" style="23" customWidth="1"/>
    <col min="261" max="261" width="11.26953125" style="23" bestFit="1" customWidth="1"/>
    <col min="262" max="262" width="44.26953125" style="23" customWidth="1"/>
    <col min="263" max="263" width="23" style="23" customWidth="1"/>
    <col min="264" max="264" width="15" style="23" customWidth="1"/>
    <col min="265" max="265" width="9.26953125" style="23" customWidth="1"/>
    <col min="266" max="266" width="14.453125" style="23" customWidth="1"/>
    <col min="267" max="267" width="7.453125" style="23" customWidth="1"/>
    <col min="268" max="268" width="10" style="23" customWidth="1"/>
    <col min="269" max="269" width="9.453125" style="23" customWidth="1"/>
    <col min="270" max="270" width="10.6328125" style="23" customWidth="1"/>
    <col min="271" max="271" width="7.453125" style="23" customWidth="1"/>
    <col min="272" max="272" width="9.7265625" style="23" customWidth="1"/>
    <col min="273" max="276" width="4.6328125" style="23" customWidth="1"/>
    <col min="277" max="277" width="7.453125" style="23" customWidth="1"/>
    <col min="278" max="278" width="9.453125" style="23" customWidth="1"/>
    <col min="279" max="282" width="4.6328125" style="23" customWidth="1"/>
    <col min="283" max="283" width="6.6328125" style="23" customWidth="1"/>
    <col min="284" max="284" width="8" style="23" customWidth="1"/>
    <col min="285" max="285" width="6.6328125" style="23" customWidth="1"/>
    <col min="286" max="287" width="8" style="23" customWidth="1"/>
    <col min="288" max="295" width="4.6328125" style="23" customWidth="1"/>
    <col min="296" max="296" width="23" style="23" customWidth="1"/>
    <col min="297" max="298" width="6.6328125" style="23" customWidth="1"/>
    <col min="299" max="299" width="9.90625" style="23" bestFit="1" customWidth="1"/>
    <col min="300" max="300" width="5.90625" style="23" customWidth="1"/>
    <col min="301" max="318" width="3.08984375" style="23" customWidth="1"/>
    <col min="319" max="319" width="3" style="23" customWidth="1"/>
    <col min="320" max="320" width="3.08984375" style="23" customWidth="1"/>
    <col min="321" max="321" width="9" style="23"/>
    <col min="322" max="341" width="3" style="23" customWidth="1"/>
    <col min="342" max="512" width="9" style="23"/>
    <col min="513" max="513" width="9" style="23" customWidth="1"/>
    <col min="514" max="514" width="5.36328125" style="23" customWidth="1"/>
    <col min="515" max="515" width="0" style="23" hidden="1" customWidth="1"/>
    <col min="516" max="516" width="8.36328125" style="23" customWidth="1"/>
    <col min="517" max="517" width="11.26953125" style="23" bestFit="1" customWidth="1"/>
    <col min="518" max="518" width="44.26953125" style="23" customWidth="1"/>
    <col min="519" max="519" width="23" style="23" customWidth="1"/>
    <col min="520" max="520" width="15" style="23" customWidth="1"/>
    <col min="521" max="521" width="9.26953125" style="23" customWidth="1"/>
    <col min="522" max="522" width="14.453125" style="23" customWidth="1"/>
    <col min="523" max="523" width="7.453125" style="23" customWidth="1"/>
    <col min="524" max="524" width="10" style="23" customWidth="1"/>
    <col min="525" max="525" width="9.453125" style="23" customWidth="1"/>
    <col min="526" max="526" width="10.6328125" style="23" customWidth="1"/>
    <col min="527" max="527" width="7.453125" style="23" customWidth="1"/>
    <col min="528" max="528" width="9.7265625" style="23" customWidth="1"/>
    <col min="529" max="532" width="4.6328125" style="23" customWidth="1"/>
    <col min="533" max="533" width="7.453125" style="23" customWidth="1"/>
    <col min="534" max="534" width="9.453125" style="23" customWidth="1"/>
    <col min="535" max="538" width="4.6328125" style="23" customWidth="1"/>
    <col min="539" max="539" width="6.6328125" style="23" customWidth="1"/>
    <col min="540" max="540" width="8" style="23" customWidth="1"/>
    <col min="541" max="541" width="6.6328125" style="23" customWidth="1"/>
    <col min="542" max="543" width="8" style="23" customWidth="1"/>
    <col min="544" max="551" width="4.6328125" style="23" customWidth="1"/>
    <col min="552" max="552" width="23" style="23" customWidth="1"/>
    <col min="553" max="554" width="6.6328125" style="23" customWidth="1"/>
    <col min="555" max="555" width="9.90625" style="23" bestFit="1" customWidth="1"/>
    <col min="556" max="556" width="5.90625" style="23" customWidth="1"/>
    <col min="557" max="574" width="3.08984375" style="23" customWidth="1"/>
    <col min="575" max="575" width="3" style="23" customWidth="1"/>
    <col min="576" max="576" width="3.08984375" style="23" customWidth="1"/>
    <col min="577" max="577" width="9" style="23"/>
    <col min="578" max="597" width="3" style="23" customWidth="1"/>
    <col min="598" max="768" width="9" style="23"/>
    <col min="769" max="769" width="9" style="23" customWidth="1"/>
    <col min="770" max="770" width="5.36328125" style="23" customWidth="1"/>
    <col min="771" max="771" width="0" style="23" hidden="1" customWidth="1"/>
    <col min="772" max="772" width="8.36328125" style="23" customWidth="1"/>
    <col min="773" max="773" width="11.26953125" style="23" bestFit="1" customWidth="1"/>
    <col min="774" max="774" width="44.26953125" style="23" customWidth="1"/>
    <col min="775" max="775" width="23" style="23" customWidth="1"/>
    <col min="776" max="776" width="15" style="23" customWidth="1"/>
    <col min="777" max="777" width="9.26953125" style="23" customWidth="1"/>
    <col min="778" max="778" width="14.453125" style="23" customWidth="1"/>
    <col min="779" max="779" width="7.453125" style="23" customWidth="1"/>
    <col min="780" max="780" width="10" style="23" customWidth="1"/>
    <col min="781" max="781" width="9.453125" style="23" customWidth="1"/>
    <col min="782" max="782" width="10.6328125" style="23" customWidth="1"/>
    <col min="783" max="783" width="7.453125" style="23" customWidth="1"/>
    <col min="784" max="784" width="9.7265625" style="23" customWidth="1"/>
    <col min="785" max="788" width="4.6328125" style="23" customWidth="1"/>
    <col min="789" max="789" width="7.453125" style="23" customWidth="1"/>
    <col min="790" max="790" width="9.453125" style="23" customWidth="1"/>
    <col min="791" max="794" width="4.6328125" style="23" customWidth="1"/>
    <col min="795" max="795" width="6.6328125" style="23" customWidth="1"/>
    <col min="796" max="796" width="8" style="23" customWidth="1"/>
    <col min="797" max="797" width="6.6328125" style="23" customWidth="1"/>
    <col min="798" max="799" width="8" style="23" customWidth="1"/>
    <col min="800" max="807" width="4.6328125" style="23" customWidth="1"/>
    <col min="808" max="808" width="23" style="23" customWidth="1"/>
    <col min="809" max="810" width="6.6328125" style="23" customWidth="1"/>
    <col min="811" max="811" width="9.90625" style="23" bestFit="1" customWidth="1"/>
    <col min="812" max="812" width="5.90625" style="23" customWidth="1"/>
    <col min="813" max="830" width="3.08984375" style="23" customWidth="1"/>
    <col min="831" max="831" width="3" style="23" customWidth="1"/>
    <col min="832" max="832" width="3.08984375" style="23" customWidth="1"/>
    <col min="833" max="833" width="9" style="23"/>
    <col min="834" max="853" width="3" style="23" customWidth="1"/>
    <col min="854" max="1024" width="9" style="23"/>
    <col min="1025" max="1025" width="9" style="23" customWidth="1"/>
    <col min="1026" max="1026" width="5.36328125" style="23" customWidth="1"/>
    <col min="1027" max="1027" width="0" style="23" hidden="1" customWidth="1"/>
    <col min="1028" max="1028" width="8.36328125" style="23" customWidth="1"/>
    <col min="1029" max="1029" width="11.26953125" style="23" bestFit="1" customWidth="1"/>
    <col min="1030" max="1030" width="44.26953125" style="23" customWidth="1"/>
    <col min="1031" max="1031" width="23" style="23" customWidth="1"/>
    <col min="1032" max="1032" width="15" style="23" customWidth="1"/>
    <col min="1033" max="1033" width="9.26953125" style="23" customWidth="1"/>
    <col min="1034" max="1034" width="14.453125" style="23" customWidth="1"/>
    <col min="1035" max="1035" width="7.453125" style="23" customWidth="1"/>
    <col min="1036" max="1036" width="10" style="23" customWidth="1"/>
    <col min="1037" max="1037" width="9.453125" style="23" customWidth="1"/>
    <col min="1038" max="1038" width="10.6328125" style="23" customWidth="1"/>
    <col min="1039" max="1039" width="7.453125" style="23" customWidth="1"/>
    <col min="1040" max="1040" width="9.7265625" style="23" customWidth="1"/>
    <col min="1041" max="1044" width="4.6328125" style="23" customWidth="1"/>
    <col min="1045" max="1045" width="7.453125" style="23" customWidth="1"/>
    <col min="1046" max="1046" width="9.453125" style="23" customWidth="1"/>
    <col min="1047" max="1050" width="4.6328125" style="23" customWidth="1"/>
    <col min="1051" max="1051" width="6.6328125" style="23" customWidth="1"/>
    <col min="1052" max="1052" width="8" style="23" customWidth="1"/>
    <col min="1053" max="1053" width="6.6328125" style="23" customWidth="1"/>
    <col min="1054" max="1055" width="8" style="23" customWidth="1"/>
    <col min="1056" max="1063" width="4.6328125" style="23" customWidth="1"/>
    <col min="1064" max="1064" width="23" style="23" customWidth="1"/>
    <col min="1065" max="1066" width="6.6328125" style="23" customWidth="1"/>
    <col min="1067" max="1067" width="9.90625" style="23" bestFit="1" customWidth="1"/>
    <col min="1068" max="1068" width="5.90625" style="23" customWidth="1"/>
    <col min="1069" max="1086" width="3.08984375" style="23" customWidth="1"/>
    <col min="1087" max="1087" width="3" style="23" customWidth="1"/>
    <col min="1088" max="1088" width="3.08984375" style="23" customWidth="1"/>
    <col min="1089" max="1089" width="9" style="23"/>
    <col min="1090" max="1109" width="3" style="23" customWidth="1"/>
    <col min="1110" max="1280" width="9" style="23"/>
    <col min="1281" max="1281" width="9" style="23" customWidth="1"/>
    <col min="1282" max="1282" width="5.36328125" style="23" customWidth="1"/>
    <col min="1283" max="1283" width="0" style="23" hidden="1" customWidth="1"/>
    <col min="1284" max="1284" width="8.36328125" style="23" customWidth="1"/>
    <col min="1285" max="1285" width="11.26953125" style="23" bestFit="1" customWidth="1"/>
    <col min="1286" max="1286" width="44.26953125" style="23" customWidth="1"/>
    <col min="1287" max="1287" width="23" style="23" customWidth="1"/>
    <col min="1288" max="1288" width="15" style="23" customWidth="1"/>
    <col min="1289" max="1289" width="9.26953125" style="23" customWidth="1"/>
    <col min="1290" max="1290" width="14.453125" style="23" customWidth="1"/>
    <col min="1291" max="1291" width="7.453125" style="23" customWidth="1"/>
    <col min="1292" max="1292" width="10" style="23" customWidth="1"/>
    <col min="1293" max="1293" width="9.453125" style="23" customWidth="1"/>
    <col min="1294" max="1294" width="10.6328125" style="23" customWidth="1"/>
    <col min="1295" max="1295" width="7.453125" style="23" customWidth="1"/>
    <col min="1296" max="1296" width="9.7265625" style="23" customWidth="1"/>
    <col min="1297" max="1300" width="4.6328125" style="23" customWidth="1"/>
    <col min="1301" max="1301" width="7.453125" style="23" customWidth="1"/>
    <col min="1302" max="1302" width="9.453125" style="23" customWidth="1"/>
    <col min="1303" max="1306" width="4.6328125" style="23" customWidth="1"/>
    <col min="1307" max="1307" width="6.6328125" style="23" customWidth="1"/>
    <col min="1308" max="1308" width="8" style="23" customWidth="1"/>
    <col min="1309" max="1309" width="6.6328125" style="23" customWidth="1"/>
    <col min="1310" max="1311" width="8" style="23" customWidth="1"/>
    <col min="1312" max="1319" width="4.6328125" style="23" customWidth="1"/>
    <col min="1320" max="1320" width="23" style="23" customWidth="1"/>
    <col min="1321" max="1322" width="6.6328125" style="23" customWidth="1"/>
    <col min="1323" max="1323" width="9.90625" style="23" bestFit="1" customWidth="1"/>
    <col min="1324" max="1324" width="5.90625" style="23" customWidth="1"/>
    <col min="1325" max="1342" width="3.08984375" style="23" customWidth="1"/>
    <col min="1343" max="1343" width="3" style="23" customWidth="1"/>
    <col min="1344" max="1344" width="3.08984375" style="23" customWidth="1"/>
    <col min="1345" max="1345" width="9" style="23"/>
    <col min="1346" max="1365" width="3" style="23" customWidth="1"/>
    <col min="1366" max="1536" width="9" style="23"/>
    <col min="1537" max="1537" width="9" style="23" customWidth="1"/>
    <col min="1538" max="1538" width="5.36328125" style="23" customWidth="1"/>
    <col min="1539" max="1539" width="0" style="23" hidden="1" customWidth="1"/>
    <col min="1540" max="1540" width="8.36328125" style="23" customWidth="1"/>
    <col min="1541" max="1541" width="11.26953125" style="23" bestFit="1" customWidth="1"/>
    <col min="1542" max="1542" width="44.26953125" style="23" customWidth="1"/>
    <col min="1543" max="1543" width="23" style="23" customWidth="1"/>
    <col min="1544" max="1544" width="15" style="23" customWidth="1"/>
    <col min="1545" max="1545" width="9.26953125" style="23" customWidth="1"/>
    <col min="1546" max="1546" width="14.453125" style="23" customWidth="1"/>
    <col min="1547" max="1547" width="7.453125" style="23" customWidth="1"/>
    <col min="1548" max="1548" width="10" style="23" customWidth="1"/>
    <col min="1549" max="1549" width="9.453125" style="23" customWidth="1"/>
    <col min="1550" max="1550" width="10.6328125" style="23" customWidth="1"/>
    <col min="1551" max="1551" width="7.453125" style="23" customWidth="1"/>
    <col min="1552" max="1552" width="9.7265625" style="23" customWidth="1"/>
    <col min="1553" max="1556" width="4.6328125" style="23" customWidth="1"/>
    <col min="1557" max="1557" width="7.453125" style="23" customWidth="1"/>
    <col min="1558" max="1558" width="9.453125" style="23" customWidth="1"/>
    <col min="1559" max="1562" width="4.6328125" style="23" customWidth="1"/>
    <col min="1563" max="1563" width="6.6328125" style="23" customWidth="1"/>
    <col min="1564" max="1564" width="8" style="23" customWidth="1"/>
    <col min="1565" max="1565" width="6.6328125" style="23" customWidth="1"/>
    <col min="1566" max="1567" width="8" style="23" customWidth="1"/>
    <col min="1568" max="1575" width="4.6328125" style="23" customWidth="1"/>
    <col min="1576" max="1576" width="23" style="23" customWidth="1"/>
    <col min="1577" max="1578" width="6.6328125" style="23" customWidth="1"/>
    <col min="1579" max="1579" width="9.90625" style="23" bestFit="1" customWidth="1"/>
    <col min="1580" max="1580" width="5.90625" style="23" customWidth="1"/>
    <col min="1581" max="1598" width="3.08984375" style="23" customWidth="1"/>
    <col min="1599" max="1599" width="3" style="23" customWidth="1"/>
    <col min="1600" max="1600" width="3.08984375" style="23" customWidth="1"/>
    <col min="1601" max="1601" width="9" style="23"/>
    <col min="1602" max="1621" width="3" style="23" customWidth="1"/>
    <col min="1622" max="1792" width="9" style="23"/>
    <col min="1793" max="1793" width="9" style="23" customWidth="1"/>
    <col min="1794" max="1794" width="5.36328125" style="23" customWidth="1"/>
    <col min="1795" max="1795" width="0" style="23" hidden="1" customWidth="1"/>
    <col min="1796" max="1796" width="8.36328125" style="23" customWidth="1"/>
    <col min="1797" max="1797" width="11.26953125" style="23" bestFit="1" customWidth="1"/>
    <col min="1798" max="1798" width="44.26953125" style="23" customWidth="1"/>
    <col min="1799" max="1799" width="23" style="23" customWidth="1"/>
    <col min="1800" max="1800" width="15" style="23" customWidth="1"/>
    <col min="1801" max="1801" width="9.26953125" style="23" customWidth="1"/>
    <col min="1802" max="1802" width="14.453125" style="23" customWidth="1"/>
    <col min="1803" max="1803" width="7.453125" style="23" customWidth="1"/>
    <col min="1804" max="1804" width="10" style="23" customWidth="1"/>
    <col min="1805" max="1805" width="9.453125" style="23" customWidth="1"/>
    <col min="1806" max="1806" width="10.6328125" style="23" customWidth="1"/>
    <col min="1807" max="1807" width="7.453125" style="23" customWidth="1"/>
    <col min="1808" max="1808" width="9.7265625" style="23" customWidth="1"/>
    <col min="1809" max="1812" width="4.6328125" style="23" customWidth="1"/>
    <col min="1813" max="1813" width="7.453125" style="23" customWidth="1"/>
    <col min="1814" max="1814" width="9.453125" style="23" customWidth="1"/>
    <col min="1815" max="1818" width="4.6328125" style="23" customWidth="1"/>
    <col min="1819" max="1819" width="6.6328125" style="23" customWidth="1"/>
    <col min="1820" max="1820" width="8" style="23" customWidth="1"/>
    <col min="1821" max="1821" width="6.6328125" style="23" customWidth="1"/>
    <col min="1822" max="1823" width="8" style="23" customWidth="1"/>
    <col min="1824" max="1831" width="4.6328125" style="23" customWidth="1"/>
    <col min="1832" max="1832" width="23" style="23" customWidth="1"/>
    <col min="1833" max="1834" width="6.6328125" style="23" customWidth="1"/>
    <col min="1835" max="1835" width="9.90625" style="23" bestFit="1" customWidth="1"/>
    <col min="1836" max="1836" width="5.90625" style="23" customWidth="1"/>
    <col min="1837" max="1854" width="3.08984375" style="23" customWidth="1"/>
    <col min="1855" max="1855" width="3" style="23" customWidth="1"/>
    <col min="1856" max="1856" width="3.08984375" style="23" customWidth="1"/>
    <col min="1857" max="1857" width="9" style="23"/>
    <col min="1858" max="1877" width="3" style="23" customWidth="1"/>
    <col min="1878" max="2048" width="9" style="23"/>
    <col min="2049" max="2049" width="9" style="23" customWidth="1"/>
    <col min="2050" max="2050" width="5.36328125" style="23" customWidth="1"/>
    <col min="2051" max="2051" width="0" style="23" hidden="1" customWidth="1"/>
    <col min="2052" max="2052" width="8.36328125" style="23" customWidth="1"/>
    <col min="2053" max="2053" width="11.26953125" style="23" bestFit="1" customWidth="1"/>
    <col min="2054" max="2054" width="44.26953125" style="23" customWidth="1"/>
    <col min="2055" max="2055" width="23" style="23" customWidth="1"/>
    <col min="2056" max="2056" width="15" style="23" customWidth="1"/>
    <col min="2057" max="2057" width="9.26953125" style="23" customWidth="1"/>
    <col min="2058" max="2058" width="14.453125" style="23" customWidth="1"/>
    <col min="2059" max="2059" width="7.453125" style="23" customWidth="1"/>
    <col min="2060" max="2060" width="10" style="23" customWidth="1"/>
    <col min="2061" max="2061" width="9.453125" style="23" customWidth="1"/>
    <col min="2062" max="2062" width="10.6328125" style="23" customWidth="1"/>
    <col min="2063" max="2063" width="7.453125" style="23" customWidth="1"/>
    <col min="2064" max="2064" width="9.7265625" style="23" customWidth="1"/>
    <col min="2065" max="2068" width="4.6328125" style="23" customWidth="1"/>
    <col min="2069" max="2069" width="7.453125" style="23" customWidth="1"/>
    <col min="2070" max="2070" width="9.453125" style="23" customWidth="1"/>
    <col min="2071" max="2074" width="4.6328125" style="23" customWidth="1"/>
    <col min="2075" max="2075" width="6.6328125" style="23" customWidth="1"/>
    <col min="2076" max="2076" width="8" style="23" customWidth="1"/>
    <col min="2077" max="2077" width="6.6328125" style="23" customWidth="1"/>
    <col min="2078" max="2079" width="8" style="23" customWidth="1"/>
    <col min="2080" max="2087" width="4.6328125" style="23" customWidth="1"/>
    <col min="2088" max="2088" width="23" style="23" customWidth="1"/>
    <col min="2089" max="2090" width="6.6328125" style="23" customWidth="1"/>
    <col min="2091" max="2091" width="9.90625" style="23" bestFit="1" customWidth="1"/>
    <col min="2092" max="2092" width="5.90625" style="23" customWidth="1"/>
    <col min="2093" max="2110" width="3.08984375" style="23" customWidth="1"/>
    <col min="2111" max="2111" width="3" style="23" customWidth="1"/>
    <col min="2112" max="2112" width="3.08984375" style="23" customWidth="1"/>
    <col min="2113" max="2113" width="9" style="23"/>
    <col min="2114" max="2133" width="3" style="23" customWidth="1"/>
    <col min="2134" max="2304" width="9" style="23"/>
    <col min="2305" max="2305" width="9" style="23" customWidth="1"/>
    <col min="2306" max="2306" width="5.36328125" style="23" customWidth="1"/>
    <col min="2307" max="2307" width="0" style="23" hidden="1" customWidth="1"/>
    <col min="2308" max="2308" width="8.36328125" style="23" customWidth="1"/>
    <col min="2309" max="2309" width="11.26953125" style="23" bestFit="1" customWidth="1"/>
    <col min="2310" max="2310" width="44.26953125" style="23" customWidth="1"/>
    <col min="2311" max="2311" width="23" style="23" customWidth="1"/>
    <col min="2312" max="2312" width="15" style="23" customWidth="1"/>
    <col min="2313" max="2313" width="9.26953125" style="23" customWidth="1"/>
    <col min="2314" max="2314" width="14.453125" style="23" customWidth="1"/>
    <col min="2315" max="2315" width="7.453125" style="23" customWidth="1"/>
    <col min="2316" max="2316" width="10" style="23" customWidth="1"/>
    <col min="2317" max="2317" width="9.453125" style="23" customWidth="1"/>
    <col min="2318" max="2318" width="10.6328125" style="23" customWidth="1"/>
    <col min="2319" max="2319" width="7.453125" style="23" customWidth="1"/>
    <col min="2320" max="2320" width="9.7265625" style="23" customWidth="1"/>
    <col min="2321" max="2324" width="4.6328125" style="23" customWidth="1"/>
    <col min="2325" max="2325" width="7.453125" style="23" customWidth="1"/>
    <col min="2326" max="2326" width="9.453125" style="23" customWidth="1"/>
    <col min="2327" max="2330" width="4.6328125" style="23" customWidth="1"/>
    <col min="2331" max="2331" width="6.6328125" style="23" customWidth="1"/>
    <col min="2332" max="2332" width="8" style="23" customWidth="1"/>
    <col min="2333" max="2333" width="6.6328125" style="23" customWidth="1"/>
    <col min="2334" max="2335" width="8" style="23" customWidth="1"/>
    <col min="2336" max="2343" width="4.6328125" style="23" customWidth="1"/>
    <col min="2344" max="2344" width="23" style="23" customWidth="1"/>
    <col min="2345" max="2346" width="6.6328125" style="23" customWidth="1"/>
    <col min="2347" max="2347" width="9.90625" style="23" bestFit="1" customWidth="1"/>
    <col min="2348" max="2348" width="5.90625" style="23" customWidth="1"/>
    <col min="2349" max="2366" width="3.08984375" style="23" customWidth="1"/>
    <col min="2367" max="2367" width="3" style="23" customWidth="1"/>
    <col min="2368" max="2368" width="3.08984375" style="23" customWidth="1"/>
    <col min="2369" max="2369" width="9" style="23"/>
    <col min="2370" max="2389" width="3" style="23" customWidth="1"/>
    <col min="2390" max="2560" width="9" style="23"/>
    <col min="2561" max="2561" width="9" style="23" customWidth="1"/>
    <col min="2562" max="2562" width="5.36328125" style="23" customWidth="1"/>
    <col min="2563" max="2563" width="0" style="23" hidden="1" customWidth="1"/>
    <col min="2564" max="2564" width="8.36328125" style="23" customWidth="1"/>
    <col min="2565" max="2565" width="11.26953125" style="23" bestFit="1" customWidth="1"/>
    <col min="2566" max="2566" width="44.26953125" style="23" customWidth="1"/>
    <col min="2567" max="2567" width="23" style="23" customWidth="1"/>
    <col min="2568" max="2568" width="15" style="23" customWidth="1"/>
    <col min="2569" max="2569" width="9.26953125" style="23" customWidth="1"/>
    <col min="2570" max="2570" width="14.453125" style="23" customWidth="1"/>
    <col min="2571" max="2571" width="7.453125" style="23" customWidth="1"/>
    <col min="2572" max="2572" width="10" style="23" customWidth="1"/>
    <col min="2573" max="2573" width="9.453125" style="23" customWidth="1"/>
    <col min="2574" max="2574" width="10.6328125" style="23" customWidth="1"/>
    <col min="2575" max="2575" width="7.453125" style="23" customWidth="1"/>
    <col min="2576" max="2576" width="9.7265625" style="23" customWidth="1"/>
    <col min="2577" max="2580" width="4.6328125" style="23" customWidth="1"/>
    <col min="2581" max="2581" width="7.453125" style="23" customWidth="1"/>
    <col min="2582" max="2582" width="9.453125" style="23" customWidth="1"/>
    <col min="2583" max="2586" width="4.6328125" style="23" customWidth="1"/>
    <col min="2587" max="2587" width="6.6328125" style="23" customWidth="1"/>
    <col min="2588" max="2588" width="8" style="23" customWidth="1"/>
    <col min="2589" max="2589" width="6.6328125" style="23" customWidth="1"/>
    <col min="2590" max="2591" width="8" style="23" customWidth="1"/>
    <col min="2592" max="2599" width="4.6328125" style="23" customWidth="1"/>
    <col min="2600" max="2600" width="23" style="23" customWidth="1"/>
    <col min="2601" max="2602" width="6.6328125" style="23" customWidth="1"/>
    <col min="2603" max="2603" width="9.90625" style="23" bestFit="1" customWidth="1"/>
    <col min="2604" max="2604" width="5.90625" style="23" customWidth="1"/>
    <col min="2605" max="2622" width="3.08984375" style="23" customWidth="1"/>
    <col min="2623" max="2623" width="3" style="23" customWidth="1"/>
    <col min="2624" max="2624" width="3.08984375" style="23" customWidth="1"/>
    <col min="2625" max="2625" width="9" style="23"/>
    <col min="2626" max="2645" width="3" style="23" customWidth="1"/>
    <col min="2646" max="2816" width="9" style="23"/>
    <col min="2817" max="2817" width="9" style="23" customWidth="1"/>
    <col min="2818" max="2818" width="5.36328125" style="23" customWidth="1"/>
    <col min="2819" max="2819" width="0" style="23" hidden="1" customWidth="1"/>
    <col min="2820" max="2820" width="8.36328125" style="23" customWidth="1"/>
    <col min="2821" max="2821" width="11.26953125" style="23" bestFit="1" customWidth="1"/>
    <col min="2822" max="2822" width="44.26953125" style="23" customWidth="1"/>
    <col min="2823" max="2823" width="23" style="23" customWidth="1"/>
    <col min="2824" max="2824" width="15" style="23" customWidth="1"/>
    <col min="2825" max="2825" width="9.26953125" style="23" customWidth="1"/>
    <col min="2826" max="2826" width="14.453125" style="23" customWidth="1"/>
    <col min="2827" max="2827" width="7.453125" style="23" customWidth="1"/>
    <col min="2828" max="2828" width="10" style="23" customWidth="1"/>
    <col min="2829" max="2829" width="9.453125" style="23" customWidth="1"/>
    <col min="2830" max="2830" width="10.6328125" style="23" customWidth="1"/>
    <col min="2831" max="2831" width="7.453125" style="23" customWidth="1"/>
    <col min="2832" max="2832" width="9.7265625" style="23" customWidth="1"/>
    <col min="2833" max="2836" width="4.6328125" style="23" customWidth="1"/>
    <col min="2837" max="2837" width="7.453125" style="23" customWidth="1"/>
    <col min="2838" max="2838" width="9.453125" style="23" customWidth="1"/>
    <col min="2839" max="2842" width="4.6328125" style="23" customWidth="1"/>
    <col min="2843" max="2843" width="6.6328125" style="23" customWidth="1"/>
    <col min="2844" max="2844" width="8" style="23" customWidth="1"/>
    <col min="2845" max="2845" width="6.6328125" style="23" customWidth="1"/>
    <col min="2846" max="2847" width="8" style="23" customWidth="1"/>
    <col min="2848" max="2855" width="4.6328125" style="23" customWidth="1"/>
    <col min="2856" max="2856" width="23" style="23" customWidth="1"/>
    <col min="2857" max="2858" width="6.6328125" style="23" customWidth="1"/>
    <col min="2859" max="2859" width="9.90625" style="23" bestFit="1" customWidth="1"/>
    <col min="2860" max="2860" width="5.90625" style="23" customWidth="1"/>
    <col min="2861" max="2878" width="3.08984375" style="23" customWidth="1"/>
    <col min="2879" max="2879" width="3" style="23" customWidth="1"/>
    <col min="2880" max="2880" width="3.08984375" style="23" customWidth="1"/>
    <col min="2881" max="2881" width="9" style="23"/>
    <col min="2882" max="2901" width="3" style="23" customWidth="1"/>
    <col min="2902" max="3072" width="9" style="23"/>
    <col min="3073" max="3073" width="9" style="23" customWidth="1"/>
    <col min="3074" max="3074" width="5.36328125" style="23" customWidth="1"/>
    <col min="3075" max="3075" width="0" style="23" hidden="1" customWidth="1"/>
    <col min="3076" max="3076" width="8.36328125" style="23" customWidth="1"/>
    <col min="3077" max="3077" width="11.26953125" style="23" bestFit="1" customWidth="1"/>
    <col min="3078" max="3078" width="44.26953125" style="23" customWidth="1"/>
    <col min="3079" max="3079" width="23" style="23" customWidth="1"/>
    <col min="3080" max="3080" width="15" style="23" customWidth="1"/>
    <col min="3081" max="3081" width="9.26953125" style="23" customWidth="1"/>
    <col min="3082" max="3082" width="14.453125" style="23" customWidth="1"/>
    <col min="3083" max="3083" width="7.453125" style="23" customWidth="1"/>
    <col min="3084" max="3084" width="10" style="23" customWidth="1"/>
    <col min="3085" max="3085" width="9.453125" style="23" customWidth="1"/>
    <col min="3086" max="3086" width="10.6328125" style="23" customWidth="1"/>
    <col min="3087" max="3087" width="7.453125" style="23" customWidth="1"/>
    <col min="3088" max="3088" width="9.7265625" style="23" customWidth="1"/>
    <col min="3089" max="3092" width="4.6328125" style="23" customWidth="1"/>
    <col min="3093" max="3093" width="7.453125" style="23" customWidth="1"/>
    <col min="3094" max="3094" width="9.453125" style="23" customWidth="1"/>
    <col min="3095" max="3098" width="4.6328125" style="23" customWidth="1"/>
    <col min="3099" max="3099" width="6.6328125" style="23" customWidth="1"/>
    <col min="3100" max="3100" width="8" style="23" customWidth="1"/>
    <col min="3101" max="3101" width="6.6328125" style="23" customWidth="1"/>
    <col min="3102" max="3103" width="8" style="23" customWidth="1"/>
    <col min="3104" max="3111" width="4.6328125" style="23" customWidth="1"/>
    <col min="3112" max="3112" width="23" style="23" customWidth="1"/>
    <col min="3113" max="3114" width="6.6328125" style="23" customWidth="1"/>
    <col min="3115" max="3115" width="9.90625" style="23" bestFit="1" customWidth="1"/>
    <col min="3116" max="3116" width="5.90625" style="23" customWidth="1"/>
    <col min="3117" max="3134" width="3.08984375" style="23" customWidth="1"/>
    <col min="3135" max="3135" width="3" style="23" customWidth="1"/>
    <col min="3136" max="3136" width="3.08984375" style="23" customWidth="1"/>
    <col min="3137" max="3137" width="9" style="23"/>
    <col min="3138" max="3157" width="3" style="23" customWidth="1"/>
    <col min="3158" max="3328" width="9" style="23"/>
    <col min="3329" max="3329" width="9" style="23" customWidth="1"/>
    <col min="3330" max="3330" width="5.36328125" style="23" customWidth="1"/>
    <col min="3331" max="3331" width="0" style="23" hidden="1" customWidth="1"/>
    <col min="3332" max="3332" width="8.36328125" style="23" customWidth="1"/>
    <col min="3333" max="3333" width="11.26953125" style="23" bestFit="1" customWidth="1"/>
    <col min="3334" max="3334" width="44.26953125" style="23" customWidth="1"/>
    <col min="3335" max="3335" width="23" style="23" customWidth="1"/>
    <col min="3336" max="3336" width="15" style="23" customWidth="1"/>
    <col min="3337" max="3337" width="9.26953125" style="23" customWidth="1"/>
    <col min="3338" max="3338" width="14.453125" style="23" customWidth="1"/>
    <col min="3339" max="3339" width="7.453125" style="23" customWidth="1"/>
    <col min="3340" max="3340" width="10" style="23" customWidth="1"/>
    <col min="3341" max="3341" width="9.453125" style="23" customWidth="1"/>
    <col min="3342" max="3342" width="10.6328125" style="23" customWidth="1"/>
    <col min="3343" max="3343" width="7.453125" style="23" customWidth="1"/>
    <col min="3344" max="3344" width="9.7265625" style="23" customWidth="1"/>
    <col min="3345" max="3348" width="4.6328125" style="23" customWidth="1"/>
    <col min="3349" max="3349" width="7.453125" style="23" customWidth="1"/>
    <col min="3350" max="3350" width="9.453125" style="23" customWidth="1"/>
    <col min="3351" max="3354" width="4.6328125" style="23" customWidth="1"/>
    <col min="3355" max="3355" width="6.6328125" style="23" customWidth="1"/>
    <col min="3356" max="3356" width="8" style="23" customWidth="1"/>
    <col min="3357" max="3357" width="6.6328125" style="23" customWidth="1"/>
    <col min="3358" max="3359" width="8" style="23" customWidth="1"/>
    <col min="3360" max="3367" width="4.6328125" style="23" customWidth="1"/>
    <col min="3368" max="3368" width="23" style="23" customWidth="1"/>
    <col min="3369" max="3370" width="6.6328125" style="23" customWidth="1"/>
    <col min="3371" max="3371" width="9.90625" style="23" bestFit="1" customWidth="1"/>
    <col min="3372" max="3372" width="5.90625" style="23" customWidth="1"/>
    <col min="3373" max="3390" width="3.08984375" style="23" customWidth="1"/>
    <col min="3391" max="3391" width="3" style="23" customWidth="1"/>
    <col min="3392" max="3392" width="3.08984375" style="23" customWidth="1"/>
    <col min="3393" max="3393" width="9" style="23"/>
    <col min="3394" max="3413" width="3" style="23" customWidth="1"/>
    <col min="3414" max="3584" width="9" style="23"/>
    <col min="3585" max="3585" width="9" style="23" customWidth="1"/>
    <col min="3586" max="3586" width="5.36328125" style="23" customWidth="1"/>
    <col min="3587" max="3587" width="0" style="23" hidden="1" customWidth="1"/>
    <col min="3588" max="3588" width="8.36328125" style="23" customWidth="1"/>
    <col min="3589" max="3589" width="11.26953125" style="23" bestFit="1" customWidth="1"/>
    <col min="3590" max="3590" width="44.26953125" style="23" customWidth="1"/>
    <col min="3591" max="3591" width="23" style="23" customWidth="1"/>
    <col min="3592" max="3592" width="15" style="23" customWidth="1"/>
    <col min="3593" max="3593" width="9.26953125" style="23" customWidth="1"/>
    <col min="3594" max="3594" width="14.453125" style="23" customWidth="1"/>
    <col min="3595" max="3595" width="7.453125" style="23" customWidth="1"/>
    <col min="3596" max="3596" width="10" style="23" customWidth="1"/>
    <col min="3597" max="3597" width="9.453125" style="23" customWidth="1"/>
    <col min="3598" max="3598" width="10.6328125" style="23" customWidth="1"/>
    <col min="3599" max="3599" width="7.453125" style="23" customWidth="1"/>
    <col min="3600" max="3600" width="9.7265625" style="23" customWidth="1"/>
    <col min="3601" max="3604" width="4.6328125" style="23" customWidth="1"/>
    <col min="3605" max="3605" width="7.453125" style="23" customWidth="1"/>
    <col min="3606" max="3606" width="9.453125" style="23" customWidth="1"/>
    <col min="3607" max="3610" width="4.6328125" style="23" customWidth="1"/>
    <col min="3611" max="3611" width="6.6328125" style="23" customWidth="1"/>
    <col min="3612" max="3612" width="8" style="23" customWidth="1"/>
    <col min="3613" max="3613" width="6.6328125" style="23" customWidth="1"/>
    <col min="3614" max="3615" width="8" style="23" customWidth="1"/>
    <col min="3616" max="3623" width="4.6328125" style="23" customWidth="1"/>
    <col min="3624" max="3624" width="23" style="23" customWidth="1"/>
    <col min="3625" max="3626" width="6.6328125" style="23" customWidth="1"/>
    <col min="3627" max="3627" width="9.90625" style="23" bestFit="1" customWidth="1"/>
    <col min="3628" max="3628" width="5.90625" style="23" customWidth="1"/>
    <col min="3629" max="3646" width="3.08984375" style="23" customWidth="1"/>
    <col min="3647" max="3647" width="3" style="23" customWidth="1"/>
    <col min="3648" max="3648" width="3.08984375" style="23" customWidth="1"/>
    <col min="3649" max="3649" width="9" style="23"/>
    <col min="3650" max="3669" width="3" style="23" customWidth="1"/>
    <col min="3670" max="3840" width="9" style="23"/>
    <col min="3841" max="3841" width="9" style="23" customWidth="1"/>
    <col min="3842" max="3842" width="5.36328125" style="23" customWidth="1"/>
    <col min="3843" max="3843" width="0" style="23" hidden="1" customWidth="1"/>
    <col min="3844" max="3844" width="8.36328125" style="23" customWidth="1"/>
    <col min="3845" max="3845" width="11.26953125" style="23" bestFit="1" customWidth="1"/>
    <col min="3846" max="3846" width="44.26953125" style="23" customWidth="1"/>
    <col min="3847" max="3847" width="23" style="23" customWidth="1"/>
    <col min="3848" max="3848" width="15" style="23" customWidth="1"/>
    <col min="3849" max="3849" width="9.26953125" style="23" customWidth="1"/>
    <col min="3850" max="3850" width="14.453125" style="23" customWidth="1"/>
    <col min="3851" max="3851" width="7.453125" style="23" customWidth="1"/>
    <col min="3852" max="3852" width="10" style="23" customWidth="1"/>
    <col min="3853" max="3853" width="9.453125" style="23" customWidth="1"/>
    <col min="3854" max="3854" width="10.6328125" style="23" customWidth="1"/>
    <col min="3855" max="3855" width="7.453125" style="23" customWidth="1"/>
    <col min="3856" max="3856" width="9.7265625" style="23" customWidth="1"/>
    <col min="3857" max="3860" width="4.6328125" style="23" customWidth="1"/>
    <col min="3861" max="3861" width="7.453125" style="23" customWidth="1"/>
    <col min="3862" max="3862" width="9.453125" style="23" customWidth="1"/>
    <col min="3863" max="3866" width="4.6328125" style="23" customWidth="1"/>
    <col min="3867" max="3867" width="6.6328125" style="23" customWidth="1"/>
    <col min="3868" max="3868" width="8" style="23" customWidth="1"/>
    <col min="3869" max="3869" width="6.6328125" style="23" customWidth="1"/>
    <col min="3870" max="3871" width="8" style="23" customWidth="1"/>
    <col min="3872" max="3879" width="4.6328125" style="23" customWidth="1"/>
    <col min="3880" max="3880" width="23" style="23" customWidth="1"/>
    <col min="3881" max="3882" width="6.6328125" style="23" customWidth="1"/>
    <col min="3883" max="3883" width="9.90625" style="23" bestFit="1" customWidth="1"/>
    <col min="3884" max="3884" width="5.90625" style="23" customWidth="1"/>
    <col min="3885" max="3902" width="3.08984375" style="23" customWidth="1"/>
    <col min="3903" max="3903" width="3" style="23" customWidth="1"/>
    <col min="3904" max="3904" width="3.08984375" style="23" customWidth="1"/>
    <col min="3905" max="3905" width="9" style="23"/>
    <col min="3906" max="3925" width="3" style="23" customWidth="1"/>
    <col min="3926" max="4096" width="9" style="23"/>
    <col min="4097" max="4097" width="9" style="23" customWidth="1"/>
    <col min="4098" max="4098" width="5.36328125" style="23" customWidth="1"/>
    <col min="4099" max="4099" width="0" style="23" hidden="1" customWidth="1"/>
    <col min="4100" max="4100" width="8.36328125" style="23" customWidth="1"/>
    <col min="4101" max="4101" width="11.26953125" style="23" bestFit="1" customWidth="1"/>
    <col min="4102" max="4102" width="44.26953125" style="23" customWidth="1"/>
    <col min="4103" max="4103" width="23" style="23" customWidth="1"/>
    <col min="4104" max="4104" width="15" style="23" customWidth="1"/>
    <col min="4105" max="4105" width="9.26953125" style="23" customWidth="1"/>
    <col min="4106" max="4106" width="14.453125" style="23" customWidth="1"/>
    <col min="4107" max="4107" width="7.453125" style="23" customWidth="1"/>
    <col min="4108" max="4108" width="10" style="23" customWidth="1"/>
    <col min="4109" max="4109" width="9.453125" style="23" customWidth="1"/>
    <col min="4110" max="4110" width="10.6328125" style="23" customWidth="1"/>
    <col min="4111" max="4111" width="7.453125" style="23" customWidth="1"/>
    <col min="4112" max="4112" width="9.7265625" style="23" customWidth="1"/>
    <col min="4113" max="4116" width="4.6328125" style="23" customWidth="1"/>
    <col min="4117" max="4117" width="7.453125" style="23" customWidth="1"/>
    <col min="4118" max="4118" width="9.453125" style="23" customWidth="1"/>
    <col min="4119" max="4122" width="4.6328125" style="23" customWidth="1"/>
    <col min="4123" max="4123" width="6.6328125" style="23" customWidth="1"/>
    <col min="4124" max="4124" width="8" style="23" customWidth="1"/>
    <col min="4125" max="4125" width="6.6328125" style="23" customWidth="1"/>
    <col min="4126" max="4127" width="8" style="23" customWidth="1"/>
    <col min="4128" max="4135" width="4.6328125" style="23" customWidth="1"/>
    <col min="4136" max="4136" width="23" style="23" customWidth="1"/>
    <col min="4137" max="4138" width="6.6328125" style="23" customWidth="1"/>
    <col min="4139" max="4139" width="9.90625" style="23" bestFit="1" customWidth="1"/>
    <col min="4140" max="4140" width="5.90625" style="23" customWidth="1"/>
    <col min="4141" max="4158" width="3.08984375" style="23" customWidth="1"/>
    <col min="4159" max="4159" width="3" style="23" customWidth="1"/>
    <col min="4160" max="4160" width="3.08984375" style="23" customWidth="1"/>
    <col min="4161" max="4161" width="9" style="23"/>
    <col min="4162" max="4181" width="3" style="23" customWidth="1"/>
    <col min="4182" max="4352" width="9" style="23"/>
    <col min="4353" max="4353" width="9" style="23" customWidth="1"/>
    <col min="4354" max="4354" width="5.36328125" style="23" customWidth="1"/>
    <col min="4355" max="4355" width="0" style="23" hidden="1" customWidth="1"/>
    <col min="4356" max="4356" width="8.36328125" style="23" customWidth="1"/>
    <col min="4357" max="4357" width="11.26953125" style="23" bestFit="1" customWidth="1"/>
    <col min="4358" max="4358" width="44.26953125" style="23" customWidth="1"/>
    <col min="4359" max="4359" width="23" style="23" customWidth="1"/>
    <col min="4360" max="4360" width="15" style="23" customWidth="1"/>
    <col min="4361" max="4361" width="9.26953125" style="23" customWidth="1"/>
    <col min="4362" max="4362" width="14.453125" style="23" customWidth="1"/>
    <col min="4363" max="4363" width="7.453125" style="23" customWidth="1"/>
    <col min="4364" max="4364" width="10" style="23" customWidth="1"/>
    <col min="4365" max="4365" width="9.453125" style="23" customWidth="1"/>
    <col min="4366" max="4366" width="10.6328125" style="23" customWidth="1"/>
    <col min="4367" max="4367" width="7.453125" style="23" customWidth="1"/>
    <col min="4368" max="4368" width="9.7265625" style="23" customWidth="1"/>
    <col min="4369" max="4372" width="4.6328125" style="23" customWidth="1"/>
    <col min="4373" max="4373" width="7.453125" style="23" customWidth="1"/>
    <col min="4374" max="4374" width="9.453125" style="23" customWidth="1"/>
    <col min="4375" max="4378" width="4.6328125" style="23" customWidth="1"/>
    <col min="4379" max="4379" width="6.6328125" style="23" customWidth="1"/>
    <col min="4380" max="4380" width="8" style="23" customWidth="1"/>
    <col min="4381" max="4381" width="6.6328125" style="23" customWidth="1"/>
    <col min="4382" max="4383" width="8" style="23" customWidth="1"/>
    <col min="4384" max="4391" width="4.6328125" style="23" customWidth="1"/>
    <col min="4392" max="4392" width="23" style="23" customWidth="1"/>
    <col min="4393" max="4394" width="6.6328125" style="23" customWidth="1"/>
    <col min="4395" max="4395" width="9.90625" style="23" bestFit="1" customWidth="1"/>
    <col min="4396" max="4396" width="5.90625" style="23" customWidth="1"/>
    <col min="4397" max="4414" width="3.08984375" style="23" customWidth="1"/>
    <col min="4415" max="4415" width="3" style="23" customWidth="1"/>
    <col min="4416" max="4416" width="3.08984375" style="23" customWidth="1"/>
    <col min="4417" max="4417" width="9" style="23"/>
    <col min="4418" max="4437" width="3" style="23" customWidth="1"/>
    <col min="4438" max="4608" width="9" style="23"/>
    <col min="4609" max="4609" width="9" style="23" customWidth="1"/>
    <col min="4610" max="4610" width="5.36328125" style="23" customWidth="1"/>
    <col min="4611" max="4611" width="0" style="23" hidden="1" customWidth="1"/>
    <col min="4612" max="4612" width="8.36328125" style="23" customWidth="1"/>
    <col min="4613" max="4613" width="11.26953125" style="23" bestFit="1" customWidth="1"/>
    <col min="4614" max="4614" width="44.26953125" style="23" customWidth="1"/>
    <col min="4615" max="4615" width="23" style="23" customWidth="1"/>
    <col min="4616" max="4616" width="15" style="23" customWidth="1"/>
    <col min="4617" max="4617" width="9.26953125" style="23" customWidth="1"/>
    <col min="4618" max="4618" width="14.453125" style="23" customWidth="1"/>
    <col min="4619" max="4619" width="7.453125" style="23" customWidth="1"/>
    <col min="4620" max="4620" width="10" style="23" customWidth="1"/>
    <col min="4621" max="4621" width="9.453125" style="23" customWidth="1"/>
    <col min="4622" max="4622" width="10.6328125" style="23" customWidth="1"/>
    <col min="4623" max="4623" width="7.453125" style="23" customWidth="1"/>
    <col min="4624" max="4624" width="9.7265625" style="23" customWidth="1"/>
    <col min="4625" max="4628" width="4.6328125" style="23" customWidth="1"/>
    <col min="4629" max="4629" width="7.453125" style="23" customWidth="1"/>
    <col min="4630" max="4630" width="9.453125" style="23" customWidth="1"/>
    <col min="4631" max="4634" width="4.6328125" style="23" customWidth="1"/>
    <col min="4635" max="4635" width="6.6328125" style="23" customWidth="1"/>
    <col min="4636" max="4636" width="8" style="23" customWidth="1"/>
    <col min="4637" max="4637" width="6.6328125" style="23" customWidth="1"/>
    <col min="4638" max="4639" width="8" style="23" customWidth="1"/>
    <col min="4640" max="4647" width="4.6328125" style="23" customWidth="1"/>
    <col min="4648" max="4648" width="23" style="23" customWidth="1"/>
    <col min="4649" max="4650" width="6.6328125" style="23" customWidth="1"/>
    <col min="4651" max="4651" width="9.90625" style="23" bestFit="1" customWidth="1"/>
    <col min="4652" max="4652" width="5.90625" style="23" customWidth="1"/>
    <col min="4653" max="4670" width="3.08984375" style="23" customWidth="1"/>
    <col min="4671" max="4671" width="3" style="23" customWidth="1"/>
    <col min="4672" max="4672" width="3.08984375" style="23" customWidth="1"/>
    <col min="4673" max="4673" width="9" style="23"/>
    <col min="4674" max="4693" width="3" style="23" customWidth="1"/>
    <col min="4694" max="4864" width="9" style="23"/>
    <col min="4865" max="4865" width="9" style="23" customWidth="1"/>
    <col min="4866" max="4866" width="5.36328125" style="23" customWidth="1"/>
    <col min="4867" max="4867" width="0" style="23" hidden="1" customWidth="1"/>
    <col min="4868" max="4868" width="8.36328125" style="23" customWidth="1"/>
    <col min="4869" max="4869" width="11.26953125" style="23" bestFit="1" customWidth="1"/>
    <col min="4870" max="4870" width="44.26953125" style="23" customWidth="1"/>
    <col min="4871" max="4871" width="23" style="23" customWidth="1"/>
    <col min="4872" max="4872" width="15" style="23" customWidth="1"/>
    <col min="4873" max="4873" width="9.26953125" style="23" customWidth="1"/>
    <col min="4874" max="4874" width="14.453125" style="23" customWidth="1"/>
    <col min="4875" max="4875" width="7.453125" style="23" customWidth="1"/>
    <col min="4876" max="4876" width="10" style="23" customWidth="1"/>
    <col min="4877" max="4877" width="9.453125" style="23" customWidth="1"/>
    <col min="4878" max="4878" width="10.6328125" style="23" customWidth="1"/>
    <col min="4879" max="4879" width="7.453125" style="23" customWidth="1"/>
    <col min="4880" max="4880" width="9.7265625" style="23" customWidth="1"/>
    <col min="4881" max="4884" width="4.6328125" style="23" customWidth="1"/>
    <col min="4885" max="4885" width="7.453125" style="23" customWidth="1"/>
    <col min="4886" max="4886" width="9.453125" style="23" customWidth="1"/>
    <col min="4887" max="4890" width="4.6328125" style="23" customWidth="1"/>
    <col min="4891" max="4891" width="6.6328125" style="23" customWidth="1"/>
    <col min="4892" max="4892" width="8" style="23" customWidth="1"/>
    <col min="4893" max="4893" width="6.6328125" style="23" customWidth="1"/>
    <col min="4894" max="4895" width="8" style="23" customWidth="1"/>
    <col min="4896" max="4903" width="4.6328125" style="23" customWidth="1"/>
    <col min="4904" max="4904" width="23" style="23" customWidth="1"/>
    <col min="4905" max="4906" width="6.6328125" style="23" customWidth="1"/>
    <col min="4907" max="4907" width="9.90625" style="23" bestFit="1" customWidth="1"/>
    <col min="4908" max="4908" width="5.90625" style="23" customWidth="1"/>
    <col min="4909" max="4926" width="3.08984375" style="23" customWidth="1"/>
    <col min="4927" max="4927" width="3" style="23" customWidth="1"/>
    <col min="4928" max="4928" width="3.08984375" style="23" customWidth="1"/>
    <col min="4929" max="4929" width="9" style="23"/>
    <col min="4930" max="4949" width="3" style="23" customWidth="1"/>
    <col min="4950" max="5120" width="9" style="23"/>
    <col min="5121" max="5121" width="9" style="23" customWidth="1"/>
    <col min="5122" max="5122" width="5.36328125" style="23" customWidth="1"/>
    <col min="5123" max="5123" width="0" style="23" hidden="1" customWidth="1"/>
    <col min="5124" max="5124" width="8.36328125" style="23" customWidth="1"/>
    <col min="5125" max="5125" width="11.26953125" style="23" bestFit="1" customWidth="1"/>
    <col min="5126" max="5126" width="44.26953125" style="23" customWidth="1"/>
    <col min="5127" max="5127" width="23" style="23" customWidth="1"/>
    <col min="5128" max="5128" width="15" style="23" customWidth="1"/>
    <col min="5129" max="5129" width="9.26953125" style="23" customWidth="1"/>
    <col min="5130" max="5130" width="14.453125" style="23" customWidth="1"/>
    <col min="5131" max="5131" width="7.453125" style="23" customWidth="1"/>
    <col min="5132" max="5132" width="10" style="23" customWidth="1"/>
    <col min="5133" max="5133" width="9.453125" style="23" customWidth="1"/>
    <col min="5134" max="5134" width="10.6328125" style="23" customWidth="1"/>
    <col min="5135" max="5135" width="7.453125" style="23" customWidth="1"/>
    <col min="5136" max="5136" width="9.7265625" style="23" customWidth="1"/>
    <col min="5137" max="5140" width="4.6328125" style="23" customWidth="1"/>
    <col min="5141" max="5141" width="7.453125" style="23" customWidth="1"/>
    <col min="5142" max="5142" width="9.453125" style="23" customWidth="1"/>
    <col min="5143" max="5146" width="4.6328125" style="23" customWidth="1"/>
    <col min="5147" max="5147" width="6.6328125" style="23" customWidth="1"/>
    <col min="5148" max="5148" width="8" style="23" customWidth="1"/>
    <col min="5149" max="5149" width="6.6328125" style="23" customWidth="1"/>
    <col min="5150" max="5151" width="8" style="23" customWidth="1"/>
    <col min="5152" max="5159" width="4.6328125" style="23" customWidth="1"/>
    <col min="5160" max="5160" width="23" style="23" customWidth="1"/>
    <col min="5161" max="5162" width="6.6328125" style="23" customWidth="1"/>
    <col min="5163" max="5163" width="9.90625" style="23" bestFit="1" customWidth="1"/>
    <col min="5164" max="5164" width="5.90625" style="23" customWidth="1"/>
    <col min="5165" max="5182" width="3.08984375" style="23" customWidth="1"/>
    <col min="5183" max="5183" width="3" style="23" customWidth="1"/>
    <col min="5184" max="5184" width="3.08984375" style="23" customWidth="1"/>
    <col min="5185" max="5185" width="9" style="23"/>
    <col min="5186" max="5205" width="3" style="23" customWidth="1"/>
    <col min="5206" max="5376" width="9" style="23"/>
    <col min="5377" max="5377" width="9" style="23" customWidth="1"/>
    <col min="5378" max="5378" width="5.36328125" style="23" customWidth="1"/>
    <col min="5379" max="5379" width="0" style="23" hidden="1" customWidth="1"/>
    <col min="5380" max="5380" width="8.36328125" style="23" customWidth="1"/>
    <col min="5381" max="5381" width="11.26953125" style="23" bestFit="1" customWidth="1"/>
    <col min="5382" max="5382" width="44.26953125" style="23" customWidth="1"/>
    <col min="5383" max="5383" width="23" style="23" customWidth="1"/>
    <col min="5384" max="5384" width="15" style="23" customWidth="1"/>
    <col min="5385" max="5385" width="9.26953125" style="23" customWidth="1"/>
    <col min="5386" max="5386" width="14.453125" style="23" customWidth="1"/>
    <col min="5387" max="5387" width="7.453125" style="23" customWidth="1"/>
    <col min="5388" max="5388" width="10" style="23" customWidth="1"/>
    <col min="5389" max="5389" width="9.453125" style="23" customWidth="1"/>
    <col min="5390" max="5390" width="10.6328125" style="23" customWidth="1"/>
    <col min="5391" max="5391" width="7.453125" style="23" customWidth="1"/>
    <col min="5392" max="5392" width="9.7265625" style="23" customWidth="1"/>
    <col min="5393" max="5396" width="4.6328125" style="23" customWidth="1"/>
    <col min="5397" max="5397" width="7.453125" style="23" customWidth="1"/>
    <col min="5398" max="5398" width="9.453125" style="23" customWidth="1"/>
    <col min="5399" max="5402" width="4.6328125" style="23" customWidth="1"/>
    <col min="5403" max="5403" width="6.6328125" style="23" customWidth="1"/>
    <col min="5404" max="5404" width="8" style="23" customWidth="1"/>
    <col min="5405" max="5405" width="6.6328125" style="23" customWidth="1"/>
    <col min="5406" max="5407" width="8" style="23" customWidth="1"/>
    <col min="5408" max="5415" width="4.6328125" style="23" customWidth="1"/>
    <col min="5416" max="5416" width="23" style="23" customWidth="1"/>
    <col min="5417" max="5418" width="6.6328125" style="23" customWidth="1"/>
    <col min="5419" max="5419" width="9.90625" style="23" bestFit="1" customWidth="1"/>
    <col min="5420" max="5420" width="5.90625" style="23" customWidth="1"/>
    <col min="5421" max="5438" width="3.08984375" style="23" customWidth="1"/>
    <col min="5439" max="5439" width="3" style="23" customWidth="1"/>
    <col min="5440" max="5440" width="3.08984375" style="23" customWidth="1"/>
    <col min="5441" max="5441" width="9" style="23"/>
    <col min="5442" max="5461" width="3" style="23" customWidth="1"/>
    <col min="5462" max="5632" width="9" style="23"/>
    <col min="5633" max="5633" width="9" style="23" customWidth="1"/>
    <col min="5634" max="5634" width="5.36328125" style="23" customWidth="1"/>
    <col min="5635" max="5635" width="0" style="23" hidden="1" customWidth="1"/>
    <col min="5636" max="5636" width="8.36328125" style="23" customWidth="1"/>
    <col min="5637" max="5637" width="11.26953125" style="23" bestFit="1" customWidth="1"/>
    <col min="5638" max="5638" width="44.26953125" style="23" customWidth="1"/>
    <col min="5639" max="5639" width="23" style="23" customWidth="1"/>
    <col min="5640" max="5640" width="15" style="23" customWidth="1"/>
    <col min="5641" max="5641" width="9.26953125" style="23" customWidth="1"/>
    <col min="5642" max="5642" width="14.453125" style="23" customWidth="1"/>
    <col min="5643" max="5643" width="7.453125" style="23" customWidth="1"/>
    <col min="5644" max="5644" width="10" style="23" customWidth="1"/>
    <col min="5645" max="5645" width="9.453125" style="23" customWidth="1"/>
    <col min="5646" max="5646" width="10.6328125" style="23" customWidth="1"/>
    <col min="5647" max="5647" width="7.453125" style="23" customWidth="1"/>
    <col min="5648" max="5648" width="9.7265625" style="23" customWidth="1"/>
    <col min="5649" max="5652" width="4.6328125" style="23" customWidth="1"/>
    <col min="5653" max="5653" width="7.453125" style="23" customWidth="1"/>
    <col min="5654" max="5654" width="9.453125" style="23" customWidth="1"/>
    <col min="5655" max="5658" width="4.6328125" style="23" customWidth="1"/>
    <col min="5659" max="5659" width="6.6328125" style="23" customWidth="1"/>
    <col min="5660" max="5660" width="8" style="23" customWidth="1"/>
    <col min="5661" max="5661" width="6.6328125" style="23" customWidth="1"/>
    <col min="5662" max="5663" width="8" style="23" customWidth="1"/>
    <col min="5664" max="5671" width="4.6328125" style="23" customWidth="1"/>
    <col min="5672" max="5672" width="23" style="23" customWidth="1"/>
    <col min="5673" max="5674" width="6.6328125" style="23" customWidth="1"/>
    <col min="5675" max="5675" width="9.90625" style="23" bestFit="1" customWidth="1"/>
    <col min="5676" max="5676" width="5.90625" style="23" customWidth="1"/>
    <col min="5677" max="5694" width="3.08984375" style="23" customWidth="1"/>
    <col min="5695" max="5695" width="3" style="23" customWidth="1"/>
    <col min="5696" max="5696" width="3.08984375" style="23" customWidth="1"/>
    <col min="5697" max="5697" width="9" style="23"/>
    <col min="5698" max="5717" width="3" style="23" customWidth="1"/>
    <col min="5718" max="5888" width="9" style="23"/>
    <col min="5889" max="5889" width="9" style="23" customWidth="1"/>
    <col min="5890" max="5890" width="5.36328125" style="23" customWidth="1"/>
    <col min="5891" max="5891" width="0" style="23" hidden="1" customWidth="1"/>
    <col min="5892" max="5892" width="8.36328125" style="23" customWidth="1"/>
    <col min="5893" max="5893" width="11.26953125" style="23" bestFit="1" customWidth="1"/>
    <col min="5894" max="5894" width="44.26953125" style="23" customWidth="1"/>
    <col min="5895" max="5895" width="23" style="23" customWidth="1"/>
    <col min="5896" max="5896" width="15" style="23" customWidth="1"/>
    <col min="5897" max="5897" width="9.26953125" style="23" customWidth="1"/>
    <col min="5898" max="5898" width="14.453125" style="23" customWidth="1"/>
    <col min="5899" max="5899" width="7.453125" style="23" customWidth="1"/>
    <col min="5900" max="5900" width="10" style="23" customWidth="1"/>
    <col min="5901" max="5901" width="9.453125" style="23" customWidth="1"/>
    <col min="5902" max="5902" width="10.6328125" style="23" customWidth="1"/>
    <col min="5903" max="5903" width="7.453125" style="23" customWidth="1"/>
    <col min="5904" max="5904" width="9.7265625" style="23" customWidth="1"/>
    <col min="5905" max="5908" width="4.6328125" style="23" customWidth="1"/>
    <col min="5909" max="5909" width="7.453125" style="23" customWidth="1"/>
    <col min="5910" max="5910" width="9.453125" style="23" customWidth="1"/>
    <col min="5911" max="5914" width="4.6328125" style="23" customWidth="1"/>
    <col min="5915" max="5915" width="6.6328125" style="23" customWidth="1"/>
    <col min="5916" max="5916" width="8" style="23" customWidth="1"/>
    <col min="5917" max="5917" width="6.6328125" style="23" customWidth="1"/>
    <col min="5918" max="5919" width="8" style="23" customWidth="1"/>
    <col min="5920" max="5927" width="4.6328125" style="23" customWidth="1"/>
    <col min="5928" max="5928" width="23" style="23" customWidth="1"/>
    <col min="5929" max="5930" width="6.6328125" style="23" customWidth="1"/>
    <col min="5931" max="5931" width="9.90625" style="23" bestFit="1" customWidth="1"/>
    <col min="5932" max="5932" width="5.90625" style="23" customWidth="1"/>
    <col min="5933" max="5950" width="3.08984375" style="23" customWidth="1"/>
    <col min="5951" max="5951" width="3" style="23" customWidth="1"/>
    <col min="5952" max="5952" width="3.08984375" style="23" customWidth="1"/>
    <col min="5953" max="5953" width="9" style="23"/>
    <col min="5954" max="5973" width="3" style="23" customWidth="1"/>
    <col min="5974" max="6144" width="9" style="23"/>
    <col min="6145" max="6145" width="9" style="23" customWidth="1"/>
    <col min="6146" max="6146" width="5.36328125" style="23" customWidth="1"/>
    <col min="6147" max="6147" width="0" style="23" hidden="1" customWidth="1"/>
    <col min="6148" max="6148" width="8.36328125" style="23" customWidth="1"/>
    <col min="6149" max="6149" width="11.26953125" style="23" bestFit="1" customWidth="1"/>
    <col min="6150" max="6150" width="44.26953125" style="23" customWidth="1"/>
    <col min="6151" max="6151" width="23" style="23" customWidth="1"/>
    <col min="6152" max="6152" width="15" style="23" customWidth="1"/>
    <col min="6153" max="6153" width="9.26953125" style="23" customWidth="1"/>
    <col min="6154" max="6154" width="14.453125" style="23" customWidth="1"/>
    <col min="6155" max="6155" width="7.453125" style="23" customWidth="1"/>
    <col min="6156" max="6156" width="10" style="23" customWidth="1"/>
    <col min="6157" max="6157" width="9.453125" style="23" customWidth="1"/>
    <col min="6158" max="6158" width="10.6328125" style="23" customWidth="1"/>
    <col min="6159" max="6159" width="7.453125" style="23" customWidth="1"/>
    <col min="6160" max="6160" width="9.7265625" style="23" customWidth="1"/>
    <col min="6161" max="6164" width="4.6328125" style="23" customWidth="1"/>
    <col min="6165" max="6165" width="7.453125" style="23" customWidth="1"/>
    <col min="6166" max="6166" width="9.453125" style="23" customWidth="1"/>
    <col min="6167" max="6170" width="4.6328125" style="23" customWidth="1"/>
    <col min="6171" max="6171" width="6.6328125" style="23" customWidth="1"/>
    <col min="6172" max="6172" width="8" style="23" customWidth="1"/>
    <col min="6173" max="6173" width="6.6328125" style="23" customWidth="1"/>
    <col min="6174" max="6175" width="8" style="23" customWidth="1"/>
    <col min="6176" max="6183" width="4.6328125" style="23" customWidth="1"/>
    <col min="6184" max="6184" width="23" style="23" customWidth="1"/>
    <col min="6185" max="6186" width="6.6328125" style="23" customWidth="1"/>
    <col min="6187" max="6187" width="9.90625" style="23" bestFit="1" customWidth="1"/>
    <col min="6188" max="6188" width="5.90625" style="23" customWidth="1"/>
    <col min="6189" max="6206" width="3.08984375" style="23" customWidth="1"/>
    <col min="6207" max="6207" width="3" style="23" customWidth="1"/>
    <col min="6208" max="6208" width="3.08984375" style="23" customWidth="1"/>
    <col min="6209" max="6209" width="9" style="23"/>
    <col min="6210" max="6229" width="3" style="23" customWidth="1"/>
    <col min="6230" max="6400" width="9" style="23"/>
    <col min="6401" max="6401" width="9" style="23" customWidth="1"/>
    <col min="6402" max="6402" width="5.36328125" style="23" customWidth="1"/>
    <col min="6403" max="6403" width="0" style="23" hidden="1" customWidth="1"/>
    <col min="6404" max="6404" width="8.36328125" style="23" customWidth="1"/>
    <col min="6405" max="6405" width="11.26953125" style="23" bestFit="1" customWidth="1"/>
    <col min="6406" max="6406" width="44.26953125" style="23" customWidth="1"/>
    <col min="6407" max="6407" width="23" style="23" customWidth="1"/>
    <col min="6408" max="6408" width="15" style="23" customWidth="1"/>
    <col min="6409" max="6409" width="9.26953125" style="23" customWidth="1"/>
    <col min="6410" max="6410" width="14.453125" style="23" customWidth="1"/>
    <col min="6411" max="6411" width="7.453125" style="23" customWidth="1"/>
    <col min="6412" max="6412" width="10" style="23" customWidth="1"/>
    <col min="6413" max="6413" width="9.453125" style="23" customWidth="1"/>
    <col min="6414" max="6414" width="10.6328125" style="23" customWidth="1"/>
    <col min="6415" max="6415" width="7.453125" style="23" customWidth="1"/>
    <col min="6416" max="6416" width="9.7265625" style="23" customWidth="1"/>
    <col min="6417" max="6420" width="4.6328125" style="23" customWidth="1"/>
    <col min="6421" max="6421" width="7.453125" style="23" customWidth="1"/>
    <col min="6422" max="6422" width="9.453125" style="23" customWidth="1"/>
    <col min="6423" max="6426" width="4.6328125" style="23" customWidth="1"/>
    <col min="6427" max="6427" width="6.6328125" style="23" customWidth="1"/>
    <col min="6428" max="6428" width="8" style="23" customWidth="1"/>
    <col min="6429" max="6429" width="6.6328125" style="23" customWidth="1"/>
    <col min="6430" max="6431" width="8" style="23" customWidth="1"/>
    <col min="6432" max="6439" width="4.6328125" style="23" customWidth="1"/>
    <col min="6440" max="6440" width="23" style="23" customWidth="1"/>
    <col min="6441" max="6442" width="6.6328125" style="23" customWidth="1"/>
    <col min="6443" max="6443" width="9.90625" style="23" bestFit="1" customWidth="1"/>
    <col min="6444" max="6444" width="5.90625" style="23" customWidth="1"/>
    <col min="6445" max="6462" width="3.08984375" style="23" customWidth="1"/>
    <col min="6463" max="6463" width="3" style="23" customWidth="1"/>
    <col min="6464" max="6464" width="3.08984375" style="23" customWidth="1"/>
    <col min="6465" max="6465" width="9" style="23"/>
    <col min="6466" max="6485" width="3" style="23" customWidth="1"/>
    <col min="6486" max="6656" width="9" style="23"/>
    <col min="6657" max="6657" width="9" style="23" customWidth="1"/>
    <col min="6658" max="6658" width="5.36328125" style="23" customWidth="1"/>
    <col min="6659" max="6659" width="0" style="23" hidden="1" customWidth="1"/>
    <col min="6660" max="6660" width="8.36328125" style="23" customWidth="1"/>
    <col min="6661" max="6661" width="11.26953125" style="23" bestFit="1" customWidth="1"/>
    <col min="6662" max="6662" width="44.26953125" style="23" customWidth="1"/>
    <col min="6663" max="6663" width="23" style="23" customWidth="1"/>
    <col min="6664" max="6664" width="15" style="23" customWidth="1"/>
    <col min="6665" max="6665" width="9.26953125" style="23" customWidth="1"/>
    <col min="6666" max="6666" width="14.453125" style="23" customWidth="1"/>
    <col min="6667" max="6667" width="7.453125" style="23" customWidth="1"/>
    <col min="6668" max="6668" width="10" style="23" customWidth="1"/>
    <col min="6669" max="6669" width="9.453125" style="23" customWidth="1"/>
    <col min="6670" max="6670" width="10.6328125" style="23" customWidth="1"/>
    <col min="6671" max="6671" width="7.453125" style="23" customWidth="1"/>
    <col min="6672" max="6672" width="9.7265625" style="23" customWidth="1"/>
    <col min="6673" max="6676" width="4.6328125" style="23" customWidth="1"/>
    <col min="6677" max="6677" width="7.453125" style="23" customWidth="1"/>
    <col min="6678" max="6678" width="9.453125" style="23" customWidth="1"/>
    <col min="6679" max="6682" width="4.6328125" style="23" customWidth="1"/>
    <col min="6683" max="6683" width="6.6328125" style="23" customWidth="1"/>
    <col min="6684" max="6684" width="8" style="23" customWidth="1"/>
    <col min="6685" max="6685" width="6.6328125" style="23" customWidth="1"/>
    <col min="6686" max="6687" width="8" style="23" customWidth="1"/>
    <col min="6688" max="6695" width="4.6328125" style="23" customWidth="1"/>
    <col min="6696" max="6696" width="23" style="23" customWidth="1"/>
    <col min="6697" max="6698" width="6.6328125" style="23" customWidth="1"/>
    <col min="6699" max="6699" width="9.90625" style="23" bestFit="1" customWidth="1"/>
    <col min="6700" max="6700" width="5.90625" style="23" customWidth="1"/>
    <col min="6701" max="6718" width="3.08984375" style="23" customWidth="1"/>
    <col min="6719" max="6719" width="3" style="23" customWidth="1"/>
    <col min="6720" max="6720" width="3.08984375" style="23" customWidth="1"/>
    <col min="6721" max="6721" width="9" style="23"/>
    <col min="6722" max="6741" width="3" style="23" customWidth="1"/>
    <col min="6742" max="6912" width="9" style="23"/>
    <col min="6913" max="6913" width="9" style="23" customWidth="1"/>
    <col min="6914" max="6914" width="5.36328125" style="23" customWidth="1"/>
    <col min="6915" max="6915" width="0" style="23" hidden="1" customWidth="1"/>
    <col min="6916" max="6916" width="8.36328125" style="23" customWidth="1"/>
    <col min="6917" max="6917" width="11.26953125" style="23" bestFit="1" customWidth="1"/>
    <col min="6918" max="6918" width="44.26953125" style="23" customWidth="1"/>
    <col min="6919" max="6919" width="23" style="23" customWidth="1"/>
    <col min="6920" max="6920" width="15" style="23" customWidth="1"/>
    <col min="6921" max="6921" width="9.26953125" style="23" customWidth="1"/>
    <col min="6922" max="6922" width="14.453125" style="23" customWidth="1"/>
    <col min="6923" max="6923" width="7.453125" style="23" customWidth="1"/>
    <col min="6924" max="6924" width="10" style="23" customWidth="1"/>
    <col min="6925" max="6925" width="9.453125" style="23" customWidth="1"/>
    <col min="6926" max="6926" width="10.6328125" style="23" customWidth="1"/>
    <col min="6927" max="6927" width="7.453125" style="23" customWidth="1"/>
    <col min="6928" max="6928" width="9.7265625" style="23" customWidth="1"/>
    <col min="6929" max="6932" width="4.6328125" style="23" customWidth="1"/>
    <col min="6933" max="6933" width="7.453125" style="23" customWidth="1"/>
    <col min="6934" max="6934" width="9.453125" style="23" customWidth="1"/>
    <col min="6935" max="6938" width="4.6328125" style="23" customWidth="1"/>
    <col min="6939" max="6939" width="6.6328125" style="23" customWidth="1"/>
    <col min="6940" max="6940" width="8" style="23" customWidth="1"/>
    <col min="6941" max="6941" width="6.6328125" style="23" customWidth="1"/>
    <col min="6942" max="6943" width="8" style="23" customWidth="1"/>
    <col min="6944" max="6951" width="4.6328125" style="23" customWidth="1"/>
    <col min="6952" max="6952" width="23" style="23" customWidth="1"/>
    <col min="6953" max="6954" width="6.6328125" style="23" customWidth="1"/>
    <col min="6955" max="6955" width="9.90625" style="23" bestFit="1" customWidth="1"/>
    <col min="6956" max="6956" width="5.90625" style="23" customWidth="1"/>
    <col min="6957" max="6974" width="3.08984375" style="23" customWidth="1"/>
    <col min="6975" max="6975" width="3" style="23" customWidth="1"/>
    <col min="6976" max="6976" width="3.08984375" style="23" customWidth="1"/>
    <col min="6977" max="6977" width="9" style="23"/>
    <col min="6978" max="6997" width="3" style="23" customWidth="1"/>
    <col min="6998" max="7168" width="9" style="23"/>
    <col min="7169" max="7169" width="9" style="23" customWidth="1"/>
    <col min="7170" max="7170" width="5.36328125" style="23" customWidth="1"/>
    <col min="7171" max="7171" width="0" style="23" hidden="1" customWidth="1"/>
    <col min="7172" max="7172" width="8.36328125" style="23" customWidth="1"/>
    <col min="7173" max="7173" width="11.26953125" style="23" bestFit="1" customWidth="1"/>
    <col min="7174" max="7174" width="44.26953125" style="23" customWidth="1"/>
    <col min="7175" max="7175" width="23" style="23" customWidth="1"/>
    <col min="7176" max="7176" width="15" style="23" customWidth="1"/>
    <col min="7177" max="7177" width="9.26953125" style="23" customWidth="1"/>
    <col min="7178" max="7178" width="14.453125" style="23" customWidth="1"/>
    <col min="7179" max="7179" width="7.453125" style="23" customWidth="1"/>
    <col min="7180" max="7180" width="10" style="23" customWidth="1"/>
    <col min="7181" max="7181" width="9.453125" style="23" customWidth="1"/>
    <col min="7182" max="7182" width="10.6328125" style="23" customWidth="1"/>
    <col min="7183" max="7183" width="7.453125" style="23" customWidth="1"/>
    <col min="7184" max="7184" width="9.7265625" style="23" customWidth="1"/>
    <col min="7185" max="7188" width="4.6328125" style="23" customWidth="1"/>
    <col min="7189" max="7189" width="7.453125" style="23" customWidth="1"/>
    <col min="7190" max="7190" width="9.453125" style="23" customWidth="1"/>
    <col min="7191" max="7194" width="4.6328125" style="23" customWidth="1"/>
    <col min="7195" max="7195" width="6.6328125" style="23" customWidth="1"/>
    <col min="7196" max="7196" width="8" style="23" customWidth="1"/>
    <col min="7197" max="7197" width="6.6328125" style="23" customWidth="1"/>
    <col min="7198" max="7199" width="8" style="23" customWidth="1"/>
    <col min="7200" max="7207" width="4.6328125" style="23" customWidth="1"/>
    <col min="7208" max="7208" width="23" style="23" customWidth="1"/>
    <col min="7209" max="7210" width="6.6328125" style="23" customWidth="1"/>
    <col min="7211" max="7211" width="9.90625" style="23" bestFit="1" customWidth="1"/>
    <col min="7212" max="7212" width="5.90625" style="23" customWidth="1"/>
    <col min="7213" max="7230" width="3.08984375" style="23" customWidth="1"/>
    <col min="7231" max="7231" width="3" style="23" customWidth="1"/>
    <col min="7232" max="7232" width="3.08984375" style="23" customWidth="1"/>
    <col min="7233" max="7233" width="9" style="23"/>
    <col min="7234" max="7253" width="3" style="23" customWidth="1"/>
    <col min="7254" max="7424" width="9" style="23"/>
    <col min="7425" max="7425" width="9" style="23" customWidth="1"/>
    <col min="7426" max="7426" width="5.36328125" style="23" customWidth="1"/>
    <col min="7427" max="7427" width="0" style="23" hidden="1" customWidth="1"/>
    <col min="7428" max="7428" width="8.36328125" style="23" customWidth="1"/>
    <col min="7429" max="7429" width="11.26953125" style="23" bestFit="1" customWidth="1"/>
    <col min="7430" max="7430" width="44.26953125" style="23" customWidth="1"/>
    <col min="7431" max="7431" width="23" style="23" customWidth="1"/>
    <col min="7432" max="7432" width="15" style="23" customWidth="1"/>
    <col min="7433" max="7433" width="9.26953125" style="23" customWidth="1"/>
    <col min="7434" max="7434" width="14.453125" style="23" customWidth="1"/>
    <col min="7435" max="7435" width="7.453125" style="23" customWidth="1"/>
    <col min="7436" max="7436" width="10" style="23" customWidth="1"/>
    <col min="7437" max="7437" width="9.453125" style="23" customWidth="1"/>
    <col min="7438" max="7438" width="10.6328125" style="23" customWidth="1"/>
    <col min="7439" max="7439" width="7.453125" style="23" customWidth="1"/>
    <col min="7440" max="7440" width="9.7265625" style="23" customWidth="1"/>
    <col min="7441" max="7444" width="4.6328125" style="23" customWidth="1"/>
    <col min="7445" max="7445" width="7.453125" style="23" customWidth="1"/>
    <col min="7446" max="7446" width="9.453125" style="23" customWidth="1"/>
    <col min="7447" max="7450" width="4.6328125" style="23" customWidth="1"/>
    <col min="7451" max="7451" width="6.6328125" style="23" customWidth="1"/>
    <col min="7452" max="7452" width="8" style="23" customWidth="1"/>
    <col min="7453" max="7453" width="6.6328125" style="23" customWidth="1"/>
    <col min="7454" max="7455" width="8" style="23" customWidth="1"/>
    <col min="7456" max="7463" width="4.6328125" style="23" customWidth="1"/>
    <col min="7464" max="7464" width="23" style="23" customWidth="1"/>
    <col min="7465" max="7466" width="6.6328125" style="23" customWidth="1"/>
    <col min="7467" max="7467" width="9.90625" style="23" bestFit="1" customWidth="1"/>
    <col min="7468" max="7468" width="5.90625" style="23" customWidth="1"/>
    <col min="7469" max="7486" width="3.08984375" style="23" customWidth="1"/>
    <col min="7487" max="7487" width="3" style="23" customWidth="1"/>
    <col min="7488" max="7488" width="3.08984375" style="23" customWidth="1"/>
    <col min="7489" max="7489" width="9" style="23"/>
    <col min="7490" max="7509" width="3" style="23" customWidth="1"/>
    <col min="7510" max="7680" width="9" style="23"/>
    <col min="7681" max="7681" width="9" style="23" customWidth="1"/>
    <col min="7682" max="7682" width="5.36328125" style="23" customWidth="1"/>
    <col min="7683" max="7683" width="0" style="23" hidden="1" customWidth="1"/>
    <col min="7684" max="7684" width="8.36328125" style="23" customWidth="1"/>
    <col min="7685" max="7685" width="11.26953125" style="23" bestFit="1" customWidth="1"/>
    <col min="7686" max="7686" width="44.26953125" style="23" customWidth="1"/>
    <col min="7687" max="7687" width="23" style="23" customWidth="1"/>
    <col min="7688" max="7688" width="15" style="23" customWidth="1"/>
    <col min="7689" max="7689" width="9.26953125" style="23" customWidth="1"/>
    <col min="7690" max="7690" width="14.453125" style="23" customWidth="1"/>
    <col min="7691" max="7691" width="7.453125" style="23" customWidth="1"/>
    <col min="7692" max="7692" width="10" style="23" customWidth="1"/>
    <col min="7693" max="7693" width="9.453125" style="23" customWidth="1"/>
    <col min="7694" max="7694" width="10.6328125" style="23" customWidth="1"/>
    <col min="7695" max="7695" width="7.453125" style="23" customWidth="1"/>
    <col min="7696" max="7696" width="9.7265625" style="23" customWidth="1"/>
    <col min="7697" max="7700" width="4.6328125" style="23" customWidth="1"/>
    <col min="7701" max="7701" width="7.453125" style="23" customWidth="1"/>
    <col min="7702" max="7702" width="9.453125" style="23" customWidth="1"/>
    <col min="7703" max="7706" width="4.6328125" style="23" customWidth="1"/>
    <col min="7707" max="7707" width="6.6328125" style="23" customWidth="1"/>
    <col min="7708" max="7708" width="8" style="23" customWidth="1"/>
    <col min="7709" max="7709" width="6.6328125" style="23" customWidth="1"/>
    <col min="7710" max="7711" width="8" style="23" customWidth="1"/>
    <col min="7712" max="7719" width="4.6328125" style="23" customWidth="1"/>
    <col min="7720" max="7720" width="23" style="23" customWidth="1"/>
    <col min="7721" max="7722" width="6.6328125" style="23" customWidth="1"/>
    <col min="7723" max="7723" width="9.90625" style="23" bestFit="1" customWidth="1"/>
    <col min="7724" max="7724" width="5.90625" style="23" customWidth="1"/>
    <col min="7725" max="7742" width="3.08984375" style="23" customWidth="1"/>
    <col min="7743" max="7743" width="3" style="23" customWidth="1"/>
    <col min="7744" max="7744" width="3.08984375" style="23" customWidth="1"/>
    <col min="7745" max="7745" width="9" style="23"/>
    <col min="7746" max="7765" width="3" style="23" customWidth="1"/>
    <col min="7766" max="7936" width="9" style="23"/>
    <col min="7937" max="7937" width="9" style="23" customWidth="1"/>
    <col min="7938" max="7938" width="5.36328125" style="23" customWidth="1"/>
    <col min="7939" max="7939" width="0" style="23" hidden="1" customWidth="1"/>
    <col min="7940" max="7940" width="8.36328125" style="23" customWidth="1"/>
    <col min="7941" max="7941" width="11.26953125" style="23" bestFit="1" customWidth="1"/>
    <col min="7942" max="7942" width="44.26953125" style="23" customWidth="1"/>
    <col min="7943" max="7943" width="23" style="23" customWidth="1"/>
    <col min="7944" max="7944" width="15" style="23" customWidth="1"/>
    <col min="7945" max="7945" width="9.26953125" style="23" customWidth="1"/>
    <col min="7946" max="7946" width="14.453125" style="23" customWidth="1"/>
    <col min="7947" max="7947" width="7.453125" style="23" customWidth="1"/>
    <col min="7948" max="7948" width="10" style="23" customWidth="1"/>
    <col min="7949" max="7949" width="9.453125" style="23" customWidth="1"/>
    <col min="7950" max="7950" width="10.6328125" style="23" customWidth="1"/>
    <col min="7951" max="7951" width="7.453125" style="23" customWidth="1"/>
    <col min="7952" max="7952" width="9.7265625" style="23" customWidth="1"/>
    <col min="7953" max="7956" width="4.6328125" style="23" customWidth="1"/>
    <col min="7957" max="7957" width="7.453125" style="23" customWidth="1"/>
    <col min="7958" max="7958" width="9.453125" style="23" customWidth="1"/>
    <col min="7959" max="7962" width="4.6328125" style="23" customWidth="1"/>
    <col min="7963" max="7963" width="6.6328125" style="23" customWidth="1"/>
    <col min="7964" max="7964" width="8" style="23" customWidth="1"/>
    <col min="7965" max="7965" width="6.6328125" style="23" customWidth="1"/>
    <col min="7966" max="7967" width="8" style="23" customWidth="1"/>
    <col min="7968" max="7975" width="4.6328125" style="23" customWidth="1"/>
    <col min="7976" max="7976" width="23" style="23" customWidth="1"/>
    <col min="7977" max="7978" width="6.6328125" style="23" customWidth="1"/>
    <col min="7979" max="7979" width="9.90625" style="23" bestFit="1" customWidth="1"/>
    <col min="7980" max="7980" width="5.90625" style="23" customWidth="1"/>
    <col min="7981" max="7998" width="3.08984375" style="23" customWidth="1"/>
    <col min="7999" max="7999" width="3" style="23" customWidth="1"/>
    <col min="8000" max="8000" width="3.08984375" style="23" customWidth="1"/>
    <col min="8001" max="8001" width="9" style="23"/>
    <col min="8002" max="8021" width="3" style="23" customWidth="1"/>
    <col min="8022" max="8192" width="9" style="23"/>
    <col min="8193" max="8193" width="9" style="23" customWidth="1"/>
    <col min="8194" max="8194" width="5.36328125" style="23" customWidth="1"/>
    <col min="8195" max="8195" width="0" style="23" hidden="1" customWidth="1"/>
    <col min="8196" max="8196" width="8.36328125" style="23" customWidth="1"/>
    <col min="8197" max="8197" width="11.26953125" style="23" bestFit="1" customWidth="1"/>
    <col min="8198" max="8198" width="44.26953125" style="23" customWidth="1"/>
    <col min="8199" max="8199" width="23" style="23" customWidth="1"/>
    <col min="8200" max="8200" width="15" style="23" customWidth="1"/>
    <col min="8201" max="8201" width="9.26953125" style="23" customWidth="1"/>
    <col min="8202" max="8202" width="14.453125" style="23" customWidth="1"/>
    <col min="8203" max="8203" width="7.453125" style="23" customWidth="1"/>
    <col min="8204" max="8204" width="10" style="23" customWidth="1"/>
    <col min="8205" max="8205" width="9.453125" style="23" customWidth="1"/>
    <col min="8206" max="8206" width="10.6328125" style="23" customWidth="1"/>
    <col min="8207" max="8207" width="7.453125" style="23" customWidth="1"/>
    <col min="8208" max="8208" width="9.7265625" style="23" customWidth="1"/>
    <col min="8209" max="8212" width="4.6328125" style="23" customWidth="1"/>
    <col min="8213" max="8213" width="7.453125" style="23" customWidth="1"/>
    <col min="8214" max="8214" width="9.453125" style="23" customWidth="1"/>
    <col min="8215" max="8218" width="4.6328125" style="23" customWidth="1"/>
    <col min="8219" max="8219" width="6.6328125" style="23" customWidth="1"/>
    <col min="8220" max="8220" width="8" style="23" customWidth="1"/>
    <col min="8221" max="8221" width="6.6328125" style="23" customWidth="1"/>
    <col min="8222" max="8223" width="8" style="23" customWidth="1"/>
    <col min="8224" max="8231" width="4.6328125" style="23" customWidth="1"/>
    <col min="8232" max="8232" width="23" style="23" customWidth="1"/>
    <col min="8233" max="8234" width="6.6328125" style="23" customWidth="1"/>
    <col min="8235" max="8235" width="9.90625" style="23" bestFit="1" customWidth="1"/>
    <col min="8236" max="8236" width="5.90625" style="23" customWidth="1"/>
    <col min="8237" max="8254" width="3.08984375" style="23" customWidth="1"/>
    <col min="8255" max="8255" width="3" style="23" customWidth="1"/>
    <col min="8256" max="8256" width="3.08984375" style="23" customWidth="1"/>
    <col min="8257" max="8257" width="9" style="23"/>
    <col min="8258" max="8277" width="3" style="23" customWidth="1"/>
    <col min="8278" max="8448" width="9" style="23"/>
    <col min="8449" max="8449" width="9" style="23" customWidth="1"/>
    <col min="8450" max="8450" width="5.36328125" style="23" customWidth="1"/>
    <col min="8451" max="8451" width="0" style="23" hidden="1" customWidth="1"/>
    <col min="8452" max="8452" width="8.36328125" style="23" customWidth="1"/>
    <col min="8453" max="8453" width="11.26953125" style="23" bestFit="1" customWidth="1"/>
    <col min="8454" max="8454" width="44.26953125" style="23" customWidth="1"/>
    <col min="8455" max="8455" width="23" style="23" customWidth="1"/>
    <col min="8456" max="8456" width="15" style="23" customWidth="1"/>
    <col min="8457" max="8457" width="9.26953125" style="23" customWidth="1"/>
    <col min="8458" max="8458" width="14.453125" style="23" customWidth="1"/>
    <col min="8459" max="8459" width="7.453125" style="23" customWidth="1"/>
    <col min="8460" max="8460" width="10" style="23" customWidth="1"/>
    <col min="8461" max="8461" width="9.453125" style="23" customWidth="1"/>
    <col min="8462" max="8462" width="10.6328125" style="23" customWidth="1"/>
    <col min="8463" max="8463" width="7.453125" style="23" customWidth="1"/>
    <col min="8464" max="8464" width="9.7265625" style="23" customWidth="1"/>
    <col min="8465" max="8468" width="4.6328125" style="23" customWidth="1"/>
    <col min="8469" max="8469" width="7.453125" style="23" customWidth="1"/>
    <col min="8470" max="8470" width="9.453125" style="23" customWidth="1"/>
    <col min="8471" max="8474" width="4.6328125" style="23" customWidth="1"/>
    <col min="8475" max="8475" width="6.6328125" style="23" customWidth="1"/>
    <col min="8476" max="8476" width="8" style="23" customWidth="1"/>
    <col min="8477" max="8477" width="6.6328125" style="23" customWidth="1"/>
    <col min="8478" max="8479" width="8" style="23" customWidth="1"/>
    <col min="8480" max="8487" width="4.6328125" style="23" customWidth="1"/>
    <col min="8488" max="8488" width="23" style="23" customWidth="1"/>
    <col min="8489" max="8490" width="6.6328125" style="23" customWidth="1"/>
    <col min="8491" max="8491" width="9.90625" style="23" bestFit="1" customWidth="1"/>
    <col min="8492" max="8492" width="5.90625" style="23" customWidth="1"/>
    <col min="8493" max="8510" width="3.08984375" style="23" customWidth="1"/>
    <col min="8511" max="8511" width="3" style="23" customWidth="1"/>
    <col min="8512" max="8512" width="3.08984375" style="23" customWidth="1"/>
    <col min="8513" max="8513" width="9" style="23"/>
    <col min="8514" max="8533" width="3" style="23" customWidth="1"/>
    <col min="8534" max="8704" width="9" style="23"/>
    <col min="8705" max="8705" width="9" style="23" customWidth="1"/>
    <col min="8706" max="8706" width="5.36328125" style="23" customWidth="1"/>
    <col min="8707" max="8707" width="0" style="23" hidden="1" customWidth="1"/>
    <col min="8708" max="8708" width="8.36328125" style="23" customWidth="1"/>
    <col min="8709" max="8709" width="11.26953125" style="23" bestFit="1" customWidth="1"/>
    <col min="8710" max="8710" width="44.26953125" style="23" customWidth="1"/>
    <col min="8711" max="8711" width="23" style="23" customWidth="1"/>
    <col min="8712" max="8712" width="15" style="23" customWidth="1"/>
    <col min="8713" max="8713" width="9.26953125" style="23" customWidth="1"/>
    <col min="8714" max="8714" width="14.453125" style="23" customWidth="1"/>
    <col min="8715" max="8715" width="7.453125" style="23" customWidth="1"/>
    <col min="8716" max="8716" width="10" style="23" customWidth="1"/>
    <col min="8717" max="8717" width="9.453125" style="23" customWidth="1"/>
    <col min="8718" max="8718" width="10.6328125" style="23" customWidth="1"/>
    <col min="8719" max="8719" width="7.453125" style="23" customWidth="1"/>
    <col min="8720" max="8720" width="9.7265625" style="23" customWidth="1"/>
    <col min="8721" max="8724" width="4.6328125" style="23" customWidth="1"/>
    <col min="8725" max="8725" width="7.453125" style="23" customWidth="1"/>
    <col min="8726" max="8726" width="9.453125" style="23" customWidth="1"/>
    <col min="8727" max="8730" width="4.6328125" style="23" customWidth="1"/>
    <col min="8731" max="8731" width="6.6328125" style="23" customWidth="1"/>
    <col min="8732" max="8732" width="8" style="23" customWidth="1"/>
    <col min="8733" max="8733" width="6.6328125" style="23" customWidth="1"/>
    <col min="8734" max="8735" width="8" style="23" customWidth="1"/>
    <col min="8736" max="8743" width="4.6328125" style="23" customWidth="1"/>
    <col min="8744" max="8744" width="23" style="23" customWidth="1"/>
    <col min="8745" max="8746" width="6.6328125" style="23" customWidth="1"/>
    <col min="8747" max="8747" width="9.90625" style="23" bestFit="1" customWidth="1"/>
    <col min="8748" max="8748" width="5.90625" style="23" customWidth="1"/>
    <col min="8749" max="8766" width="3.08984375" style="23" customWidth="1"/>
    <col min="8767" max="8767" width="3" style="23" customWidth="1"/>
    <col min="8768" max="8768" width="3.08984375" style="23" customWidth="1"/>
    <col min="8769" max="8769" width="9" style="23"/>
    <col min="8770" max="8789" width="3" style="23" customWidth="1"/>
    <col min="8790" max="8960" width="9" style="23"/>
    <col min="8961" max="8961" width="9" style="23" customWidth="1"/>
    <col min="8962" max="8962" width="5.36328125" style="23" customWidth="1"/>
    <col min="8963" max="8963" width="0" style="23" hidden="1" customWidth="1"/>
    <col min="8964" max="8964" width="8.36328125" style="23" customWidth="1"/>
    <col min="8965" max="8965" width="11.26953125" style="23" bestFit="1" customWidth="1"/>
    <col min="8966" max="8966" width="44.26953125" style="23" customWidth="1"/>
    <col min="8967" max="8967" width="23" style="23" customWidth="1"/>
    <col min="8968" max="8968" width="15" style="23" customWidth="1"/>
    <col min="8969" max="8969" width="9.26953125" style="23" customWidth="1"/>
    <col min="8970" max="8970" width="14.453125" style="23" customWidth="1"/>
    <col min="8971" max="8971" width="7.453125" style="23" customWidth="1"/>
    <col min="8972" max="8972" width="10" style="23" customWidth="1"/>
    <col min="8973" max="8973" width="9.453125" style="23" customWidth="1"/>
    <col min="8974" max="8974" width="10.6328125" style="23" customWidth="1"/>
    <col min="8975" max="8975" width="7.453125" style="23" customWidth="1"/>
    <col min="8976" max="8976" width="9.7265625" style="23" customWidth="1"/>
    <col min="8977" max="8980" width="4.6328125" style="23" customWidth="1"/>
    <col min="8981" max="8981" width="7.453125" style="23" customWidth="1"/>
    <col min="8982" max="8982" width="9.453125" style="23" customWidth="1"/>
    <col min="8983" max="8986" width="4.6328125" style="23" customWidth="1"/>
    <col min="8987" max="8987" width="6.6328125" style="23" customWidth="1"/>
    <col min="8988" max="8988" width="8" style="23" customWidth="1"/>
    <col min="8989" max="8989" width="6.6328125" style="23" customWidth="1"/>
    <col min="8990" max="8991" width="8" style="23" customWidth="1"/>
    <col min="8992" max="8999" width="4.6328125" style="23" customWidth="1"/>
    <col min="9000" max="9000" width="23" style="23" customWidth="1"/>
    <col min="9001" max="9002" width="6.6328125" style="23" customWidth="1"/>
    <col min="9003" max="9003" width="9.90625" style="23" bestFit="1" customWidth="1"/>
    <col min="9004" max="9004" width="5.90625" style="23" customWidth="1"/>
    <col min="9005" max="9022" width="3.08984375" style="23" customWidth="1"/>
    <col min="9023" max="9023" width="3" style="23" customWidth="1"/>
    <col min="9024" max="9024" width="3.08984375" style="23" customWidth="1"/>
    <col min="9025" max="9025" width="9" style="23"/>
    <col min="9026" max="9045" width="3" style="23" customWidth="1"/>
    <col min="9046" max="9216" width="9" style="23"/>
    <col min="9217" max="9217" width="9" style="23" customWidth="1"/>
    <col min="9218" max="9218" width="5.36328125" style="23" customWidth="1"/>
    <col min="9219" max="9219" width="0" style="23" hidden="1" customWidth="1"/>
    <col min="9220" max="9220" width="8.36328125" style="23" customWidth="1"/>
    <col min="9221" max="9221" width="11.26953125" style="23" bestFit="1" customWidth="1"/>
    <col min="9222" max="9222" width="44.26953125" style="23" customWidth="1"/>
    <col min="9223" max="9223" width="23" style="23" customWidth="1"/>
    <col min="9224" max="9224" width="15" style="23" customWidth="1"/>
    <col min="9225" max="9225" width="9.26953125" style="23" customWidth="1"/>
    <col min="9226" max="9226" width="14.453125" style="23" customWidth="1"/>
    <col min="9227" max="9227" width="7.453125" style="23" customWidth="1"/>
    <col min="9228" max="9228" width="10" style="23" customWidth="1"/>
    <col min="9229" max="9229" width="9.453125" style="23" customWidth="1"/>
    <col min="9230" max="9230" width="10.6328125" style="23" customWidth="1"/>
    <col min="9231" max="9231" width="7.453125" style="23" customWidth="1"/>
    <col min="9232" max="9232" width="9.7265625" style="23" customWidth="1"/>
    <col min="9233" max="9236" width="4.6328125" style="23" customWidth="1"/>
    <col min="9237" max="9237" width="7.453125" style="23" customWidth="1"/>
    <col min="9238" max="9238" width="9.453125" style="23" customWidth="1"/>
    <col min="9239" max="9242" width="4.6328125" style="23" customWidth="1"/>
    <col min="9243" max="9243" width="6.6328125" style="23" customWidth="1"/>
    <col min="9244" max="9244" width="8" style="23" customWidth="1"/>
    <col min="9245" max="9245" width="6.6328125" style="23" customWidth="1"/>
    <col min="9246" max="9247" width="8" style="23" customWidth="1"/>
    <col min="9248" max="9255" width="4.6328125" style="23" customWidth="1"/>
    <col min="9256" max="9256" width="23" style="23" customWidth="1"/>
    <col min="9257" max="9258" width="6.6328125" style="23" customWidth="1"/>
    <col min="9259" max="9259" width="9.90625" style="23" bestFit="1" customWidth="1"/>
    <col min="9260" max="9260" width="5.90625" style="23" customWidth="1"/>
    <col min="9261" max="9278" width="3.08984375" style="23" customWidth="1"/>
    <col min="9279" max="9279" width="3" style="23" customWidth="1"/>
    <col min="9280" max="9280" width="3.08984375" style="23" customWidth="1"/>
    <col min="9281" max="9281" width="9" style="23"/>
    <col min="9282" max="9301" width="3" style="23" customWidth="1"/>
    <col min="9302" max="9472" width="9" style="23"/>
    <col min="9473" max="9473" width="9" style="23" customWidth="1"/>
    <col min="9474" max="9474" width="5.36328125" style="23" customWidth="1"/>
    <col min="9475" max="9475" width="0" style="23" hidden="1" customWidth="1"/>
    <col min="9476" max="9476" width="8.36328125" style="23" customWidth="1"/>
    <col min="9477" max="9477" width="11.26953125" style="23" bestFit="1" customWidth="1"/>
    <col min="9478" max="9478" width="44.26953125" style="23" customWidth="1"/>
    <col min="9479" max="9479" width="23" style="23" customWidth="1"/>
    <col min="9480" max="9480" width="15" style="23" customWidth="1"/>
    <col min="9481" max="9481" width="9.26953125" style="23" customWidth="1"/>
    <col min="9482" max="9482" width="14.453125" style="23" customWidth="1"/>
    <col min="9483" max="9483" width="7.453125" style="23" customWidth="1"/>
    <col min="9484" max="9484" width="10" style="23" customWidth="1"/>
    <col min="9485" max="9485" width="9.453125" style="23" customWidth="1"/>
    <col min="9486" max="9486" width="10.6328125" style="23" customWidth="1"/>
    <col min="9487" max="9487" width="7.453125" style="23" customWidth="1"/>
    <col min="9488" max="9488" width="9.7265625" style="23" customWidth="1"/>
    <col min="9489" max="9492" width="4.6328125" style="23" customWidth="1"/>
    <col min="9493" max="9493" width="7.453125" style="23" customWidth="1"/>
    <col min="9494" max="9494" width="9.453125" style="23" customWidth="1"/>
    <col min="9495" max="9498" width="4.6328125" style="23" customWidth="1"/>
    <col min="9499" max="9499" width="6.6328125" style="23" customWidth="1"/>
    <col min="9500" max="9500" width="8" style="23" customWidth="1"/>
    <col min="9501" max="9501" width="6.6328125" style="23" customWidth="1"/>
    <col min="9502" max="9503" width="8" style="23" customWidth="1"/>
    <col min="9504" max="9511" width="4.6328125" style="23" customWidth="1"/>
    <col min="9512" max="9512" width="23" style="23" customWidth="1"/>
    <col min="9513" max="9514" width="6.6328125" style="23" customWidth="1"/>
    <col min="9515" max="9515" width="9.90625" style="23" bestFit="1" customWidth="1"/>
    <col min="9516" max="9516" width="5.90625" style="23" customWidth="1"/>
    <col min="9517" max="9534" width="3.08984375" style="23" customWidth="1"/>
    <col min="9535" max="9535" width="3" style="23" customWidth="1"/>
    <col min="9536" max="9536" width="3.08984375" style="23" customWidth="1"/>
    <col min="9537" max="9537" width="9" style="23"/>
    <col min="9538" max="9557" width="3" style="23" customWidth="1"/>
    <col min="9558" max="9728" width="9" style="23"/>
    <col min="9729" max="9729" width="9" style="23" customWidth="1"/>
    <col min="9730" max="9730" width="5.36328125" style="23" customWidth="1"/>
    <col min="9731" max="9731" width="0" style="23" hidden="1" customWidth="1"/>
    <col min="9732" max="9732" width="8.36328125" style="23" customWidth="1"/>
    <col min="9733" max="9733" width="11.26953125" style="23" bestFit="1" customWidth="1"/>
    <col min="9734" max="9734" width="44.26953125" style="23" customWidth="1"/>
    <col min="9735" max="9735" width="23" style="23" customWidth="1"/>
    <col min="9736" max="9736" width="15" style="23" customWidth="1"/>
    <col min="9737" max="9737" width="9.26953125" style="23" customWidth="1"/>
    <col min="9738" max="9738" width="14.453125" style="23" customWidth="1"/>
    <col min="9739" max="9739" width="7.453125" style="23" customWidth="1"/>
    <col min="9740" max="9740" width="10" style="23" customWidth="1"/>
    <col min="9741" max="9741" width="9.453125" style="23" customWidth="1"/>
    <col min="9742" max="9742" width="10.6328125" style="23" customWidth="1"/>
    <col min="9743" max="9743" width="7.453125" style="23" customWidth="1"/>
    <col min="9744" max="9744" width="9.7265625" style="23" customWidth="1"/>
    <col min="9745" max="9748" width="4.6328125" style="23" customWidth="1"/>
    <col min="9749" max="9749" width="7.453125" style="23" customWidth="1"/>
    <col min="9750" max="9750" width="9.453125" style="23" customWidth="1"/>
    <col min="9751" max="9754" width="4.6328125" style="23" customWidth="1"/>
    <col min="9755" max="9755" width="6.6328125" style="23" customWidth="1"/>
    <col min="9756" max="9756" width="8" style="23" customWidth="1"/>
    <col min="9757" max="9757" width="6.6328125" style="23" customWidth="1"/>
    <col min="9758" max="9759" width="8" style="23" customWidth="1"/>
    <col min="9760" max="9767" width="4.6328125" style="23" customWidth="1"/>
    <col min="9768" max="9768" width="23" style="23" customWidth="1"/>
    <col min="9769" max="9770" width="6.6328125" style="23" customWidth="1"/>
    <col min="9771" max="9771" width="9.90625" style="23" bestFit="1" customWidth="1"/>
    <col min="9772" max="9772" width="5.90625" style="23" customWidth="1"/>
    <col min="9773" max="9790" width="3.08984375" style="23" customWidth="1"/>
    <col min="9791" max="9791" width="3" style="23" customWidth="1"/>
    <col min="9792" max="9792" width="3.08984375" style="23" customWidth="1"/>
    <col min="9793" max="9793" width="9" style="23"/>
    <col min="9794" max="9813" width="3" style="23" customWidth="1"/>
    <col min="9814" max="9984" width="9" style="23"/>
    <col min="9985" max="9985" width="9" style="23" customWidth="1"/>
    <col min="9986" max="9986" width="5.36328125" style="23" customWidth="1"/>
    <col min="9987" max="9987" width="0" style="23" hidden="1" customWidth="1"/>
    <col min="9988" max="9988" width="8.36328125" style="23" customWidth="1"/>
    <col min="9989" max="9989" width="11.26953125" style="23" bestFit="1" customWidth="1"/>
    <col min="9990" max="9990" width="44.26953125" style="23" customWidth="1"/>
    <col min="9991" max="9991" width="23" style="23" customWidth="1"/>
    <col min="9992" max="9992" width="15" style="23" customWidth="1"/>
    <col min="9993" max="9993" width="9.26953125" style="23" customWidth="1"/>
    <col min="9994" max="9994" width="14.453125" style="23" customWidth="1"/>
    <col min="9995" max="9995" width="7.453125" style="23" customWidth="1"/>
    <col min="9996" max="9996" width="10" style="23" customWidth="1"/>
    <col min="9997" max="9997" width="9.453125" style="23" customWidth="1"/>
    <col min="9998" max="9998" width="10.6328125" style="23" customWidth="1"/>
    <col min="9999" max="9999" width="7.453125" style="23" customWidth="1"/>
    <col min="10000" max="10000" width="9.7265625" style="23" customWidth="1"/>
    <col min="10001" max="10004" width="4.6328125" style="23" customWidth="1"/>
    <col min="10005" max="10005" width="7.453125" style="23" customWidth="1"/>
    <col min="10006" max="10006" width="9.453125" style="23" customWidth="1"/>
    <col min="10007" max="10010" width="4.6328125" style="23" customWidth="1"/>
    <col min="10011" max="10011" width="6.6328125" style="23" customWidth="1"/>
    <col min="10012" max="10012" width="8" style="23" customWidth="1"/>
    <col min="10013" max="10013" width="6.6328125" style="23" customWidth="1"/>
    <col min="10014" max="10015" width="8" style="23" customWidth="1"/>
    <col min="10016" max="10023" width="4.6328125" style="23" customWidth="1"/>
    <col min="10024" max="10024" width="23" style="23" customWidth="1"/>
    <col min="10025" max="10026" width="6.6328125" style="23" customWidth="1"/>
    <col min="10027" max="10027" width="9.90625" style="23" bestFit="1" customWidth="1"/>
    <col min="10028" max="10028" width="5.90625" style="23" customWidth="1"/>
    <col min="10029" max="10046" width="3.08984375" style="23" customWidth="1"/>
    <col min="10047" max="10047" width="3" style="23" customWidth="1"/>
    <col min="10048" max="10048" width="3.08984375" style="23" customWidth="1"/>
    <col min="10049" max="10049" width="9" style="23"/>
    <col min="10050" max="10069" width="3" style="23" customWidth="1"/>
    <col min="10070" max="10240" width="9" style="23"/>
    <col min="10241" max="10241" width="9" style="23" customWidth="1"/>
    <col min="10242" max="10242" width="5.36328125" style="23" customWidth="1"/>
    <col min="10243" max="10243" width="0" style="23" hidden="1" customWidth="1"/>
    <col min="10244" max="10244" width="8.36328125" style="23" customWidth="1"/>
    <col min="10245" max="10245" width="11.26953125" style="23" bestFit="1" customWidth="1"/>
    <col min="10246" max="10246" width="44.26953125" style="23" customWidth="1"/>
    <col min="10247" max="10247" width="23" style="23" customWidth="1"/>
    <col min="10248" max="10248" width="15" style="23" customWidth="1"/>
    <col min="10249" max="10249" width="9.26953125" style="23" customWidth="1"/>
    <col min="10250" max="10250" width="14.453125" style="23" customWidth="1"/>
    <col min="10251" max="10251" width="7.453125" style="23" customWidth="1"/>
    <col min="10252" max="10252" width="10" style="23" customWidth="1"/>
    <col min="10253" max="10253" width="9.453125" style="23" customWidth="1"/>
    <col min="10254" max="10254" width="10.6328125" style="23" customWidth="1"/>
    <col min="10255" max="10255" width="7.453125" style="23" customWidth="1"/>
    <col min="10256" max="10256" width="9.7265625" style="23" customWidth="1"/>
    <col min="10257" max="10260" width="4.6328125" style="23" customWidth="1"/>
    <col min="10261" max="10261" width="7.453125" style="23" customWidth="1"/>
    <col min="10262" max="10262" width="9.453125" style="23" customWidth="1"/>
    <col min="10263" max="10266" width="4.6328125" style="23" customWidth="1"/>
    <col min="10267" max="10267" width="6.6328125" style="23" customWidth="1"/>
    <col min="10268" max="10268" width="8" style="23" customWidth="1"/>
    <col min="10269" max="10269" width="6.6328125" style="23" customWidth="1"/>
    <col min="10270" max="10271" width="8" style="23" customWidth="1"/>
    <col min="10272" max="10279" width="4.6328125" style="23" customWidth="1"/>
    <col min="10280" max="10280" width="23" style="23" customWidth="1"/>
    <col min="10281" max="10282" width="6.6328125" style="23" customWidth="1"/>
    <col min="10283" max="10283" width="9.90625" style="23" bestFit="1" customWidth="1"/>
    <col min="10284" max="10284" width="5.90625" style="23" customWidth="1"/>
    <col min="10285" max="10302" width="3.08984375" style="23" customWidth="1"/>
    <col min="10303" max="10303" width="3" style="23" customWidth="1"/>
    <col min="10304" max="10304" width="3.08984375" style="23" customWidth="1"/>
    <col min="10305" max="10305" width="9" style="23"/>
    <col min="10306" max="10325" width="3" style="23" customWidth="1"/>
    <col min="10326" max="10496" width="9" style="23"/>
    <col min="10497" max="10497" width="9" style="23" customWidth="1"/>
    <col min="10498" max="10498" width="5.36328125" style="23" customWidth="1"/>
    <col min="10499" max="10499" width="0" style="23" hidden="1" customWidth="1"/>
    <col min="10500" max="10500" width="8.36328125" style="23" customWidth="1"/>
    <col min="10501" max="10501" width="11.26953125" style="23" bestFit="1" customWidth="1"/>
    <col min="10502" max="10502" width="44.26953125" style="23" customWidth="1"/>
    <col min="10503" max="10503" width="23" style="23" customWidth="1"/>
    <col min="10504" max="10504" width="15" style="23" customWidth="1"/>
    <col min="10505" max="10505" width="9.26953125" style="23" customWidth="1"/>
    <col min="10506" max="10506" width="14.453125" style="23" customWidth="1"/>
    <col min="10507" max="10507" width="7.453125" style="23" customWidth="1"/>
    <col min="10508" max="10508" width="10" style="23" customWidth="1"/>
    <col min="10509" max="10509" width="9.453125" style="23" customWidth="1"/>
    <col min="10510" max="10510" width="10.6328125" style="23" customWidth="1"/>
    <col min="10511" max="10511" width="7.453125" style="23" customWidth="1"/>
    <col min="10512" max="10512" width="9.7265625" style="23" customWidth="1"/>
    <col min="10513" max="10516" width="4.6328125" style="23" customWidth="1"/>
    <col min="10517" max="10517" width="7.453125" style="23" customWidth="1"/>
    <col min="10518" max="10518" width="9.453125" style="23" customWidth="1"/>
    <col min="10519" max="10522" width="4.6328125" style="23" customWidth="1"/>
    <col min="10523" max="10523" width="6.6328125" style="23" customWidth="1"/>
    <col min="10524" max="10524" width="8" style="23" customWidth="1"/>
    <col min="10525" max="10525" width="6.6328125" style="23" customWidth="1"/>
    <col min="10526" max="10527" width="8" style="23" customWidth="1"/>
    <col min="10528" max="10535" width="4.6328125" style="23" customWidth="1"/>
    <col min="10536" max="10536" width="23" style="23" customWidth="1"/>
    <col min="10537" max="10538" width="6.6328125" style="23" customWidth="1"/>
    <col min="10539" max="10539" width="9.90625" style="23" bestFit="1" customWidth="1"/>
    <col min="10540" max="10540" width="5.90625" style="23" customWidth="1"/>
    <col min="10541" max="10558" width="3.08984375" style="23" customWidth="1"/>
    <col min="10559" max="10559" width="3" style="23" customWidth="1"/>
    <col min="10560" max="10560" width="3.08984375" style="23" customWidth="1"/>
    <col min="10561" max="10561" width="9" style="23"/>
    <col min="10562" max="10581" width="3" style="23" customWidth="1"/>
    <col min="10582" max="10752" width="9" style="23"/>
    <col min="10753" max="10753" width="9" style="23" customWidth="1"/>
    <col min="10754" max="10754" width="5.36328125" style="23" customWidth="1"/>
    <col min="10755" max="10755" width="0" style="23" hidden="1" customWidth="1"/>
    <col min="10756" max="10756" width="8.36328125" style="23" customWidth="1"/>
    <col min="10757" max="10757" width="11.26953125" style="23" bestFit="1" customWidth="1"/>
    <col min="10758" max="10758" width="44.26953125" style="23" customWidth="1"/>
    <col min="10759" max="10759" width="23" style="23" customWidth="1"/>
    <col min="10760" max="10760" width="15" style="23" customWidth="1"/>
    <col min="10761" max="10761" width="9.26953125" style="23" customWidth="1"/>
    <col min="10762" max="10762" width="14.453125" style="23" customWidth="1"/>
    <col min="10763" max="10763" width="7.453125" style="23" customWidth="1"/>
    <col min="10764" max="10764" width="10" style="23" customWidth="1"/>
    <col min="10765" max="10765" width="9.453125" style="23" customWidth="1"/>
    <col min="10766" max="10766" width="10.6328125" style="23" customWidth="1"/>
    <col min="10767" max="10767" width="7.453125" style="23" customWidth="1"/>
    <col min="10768" max="10768" width="9.7265625" style="23" customWidth="1"/>
    <col min="10769" max="10772" width="4.6328125" style="23" customWidth="1"/>
    <col min="10773" max="10773" width="7.453125" style="23" customWidth="1"/>
    <col min="10774" max="10774" width="9.453125" style="23" customWidth="1"/>
    <col min="10775" max="10778" width="4.6328125" style="23" customWidth="1"/>
    <col min="10779" max="10779" width="6.6328125" style="23" customWidth="1"/>
    <col min="10780" max="10780" width="8" style="23" customWidth="1"/>
    <col min="10781" max="10781" width="6.6328125" style="23" customWidth="1"/>
    <col min="10782" max="10783" width="8" style="23" customWidth="1"/>
    <col min="10784" max="10791" width="4.6328125" style="23" customWidth="1"/>
    <col min="10792" max="10792" width="23" style="23" customWidth="1"/>
    <col min="10793" max="10794" width="6.6328125" style="23" customWidth="1"/>
    <col min="10795" max="10795" width="9.90625" style="23" bestFit="1" customWidth="1"/>
    <col min="10796" max="10796" width="5.90625" style="23" customWidth="1"/>
    <col min="10797" max="10814" width="3.08984375" style="23" customWidth="1"/>
    <col min="10815" max="10815" width="3" style="23" customWidth="1"/>
    <col min="10816" max="10816" width="3.08984375" style="23" customWidth="1"/>
    <col min="10817" max="10817" width="9" style="23"/>
    <col min="10818" max="10837" width="3" style="23" customWidth="1"/>
    <col min="10838" max="11008" width="9" style="23"/>
    <col min="11009" max="11009" width="9" style="23" customWidth="1"/>
    <col min="11010" max="11010" width="5.36328125" style="23" customWidth="1"/>
    <col min="11011" max="11011" width="0" style="23" hidden="1" customWidth="1"/>
    <col min="11012" max="11012" width="8.36328125" style="23" customWidth="1"/>
    <col min="11013" max="11013" width="11.26953125" style="23" bestFit="1" customWidth="1"/>
    <col min="11014" max="11014" width="44.26953125" style="23" customWidth="1"/>
    <col min="11015" max="11015" width="23" style="23" customWidth="1"/>
    <col min="11016" max="11016" width="15" style="23" customWidth="1"/>
    <col min="11017" max="11017" width="9.26953125" style="23" customWidth="1"/>
    <col min="11018" max="11018" width="14.453125" style="23" customWidth="1"/>
    <col min="11019" max="11019" width="7.453125" style="23" customWidth="1"/>
    <col min="11020" max="11020" width="10" style="23" customWidth="1"/>
    <col min="11021" max="11021" width="9.453125" style="23" customWidth="1"/>
    <col min="11022" max="11022" width="10.6328125" style="23" customWidth="1"/>
    <col min="11023" max="11023" width="7.453125" style="23" customWidth="1"/>
    <col min="11024" max="11024" width="9.7265625" style="23" customWidth="1"/>
    <col min="11025" max="11028" width="4.6328125" style="23" customWidth="1"/>
    <col min="11029" max="11029" width="7.453125" style="23" customWidth="1"/>
    <col min="11030" max="11030" width="9.453125" style="23" customWidth="1"/>
    <col min="11031" max="11034" width="4.6328125" style="23" customWidth="1"/>
    <col min="11035" max="11035" width="6.6328125" style="23" customWidth="1"/>
    <col min="11036" max="11036" width="8" style="23" customWidth="1"/>
    <col min="11037" max="11037" width="6.6328125" style="23" customWidth="1"/>
    <col min="11038" max="11039" width="8" style="23" customWidth="1"/>
    <col min="11040" max="11047" width="4.6328125" style="23" customWidth="1"/>
    <col min="11048" max="11048" width="23" style="23" customWidth="1"/>
    <col min="11049" max="11050" width="6.6328125" style="23" customWidth="1"/>
    <col min="11051" max="11051" width="9.90625" style="23" bestFit="1" customWidth="1"/>
    <col min="11052" max="11052" width="5.90625" style="23" customWidth="1"/>
    <col min="11053" max="11070" width="3.08984375" style="23" customWidth="1"/>
    <col min="11071" max="11071" width="3" style="23" customWidth="1"/>
    <col min="11072" max="11072" width="3.08984375" style="23" customWidth="1"/>
    <col min="11073" max="11073" width="9" style="23"/>
    <col min="11074" max="11093" width="3" style="23" customWidth="1"/>
    <col min="11094" max="11264" width="9" style="23"/>
    <col min="11265" max="11265" width="9" style="23" customWidth="1"/>
    <col min="11266" max="11266" width="5.36328125" style="23" customWidth="1"/>
    <col min="11267" max="11267" width="0" style="23" hidden="1" customWidth="1"/>
    <col min="11268" max="11268" width="8.36328125" style="23" customWidth="1"/>
    <col min="11269" max="11269" width="11.26953125" style="23" bestFit="1" customWidth="1"/>
    <col min="11270" max="11270" width="44.26953125" style="23" customWidth="1"/>
    <col min="11271" max="11271" width="23" style="23" customWidth="1"/>
    <col min="11272" max="11272" width="15" style="23" customWidth="1"/>
    <col min="11273" max="11273" width="9.26953125" style="23" customWidth="1"/>
    <col min="11274" max="11274" width="14.453125" style="23" customWidth="1"/>
    <col min="11275" max="11275" width="7.453125" style="23" customWidth="1"/>
    <col min="11276" max="11276" width="10" style="23" customWidth="1"/>
    <col min="11277" max="11277" width="9.453125" style="23" customWidth="1"/>
    <col min="11278" max="11278" width="10.6328125" style="23" customWidth="1"/>
    <col min="11279" max="11279" width="7.453125" style="23" customWidth="1"/>
    <col min="11280" max="11280" width="9.7265625" style="23" customWidth="1"/>
    <col min="11281" max="11284" width="4.6328125" style="23" customWidth="1"/>
    <col min="11285" max="11285" width="7.453125" style="23" customWidth="1"/>
    <col min="11286" max="11286" width="9.453125" style="23" customWidth="1"/>
    <col min="11287" max="11290" width="4.6328125" style="23" customWidth="1"/>
    <col min="11291" max="11291" width="6.6328125" style="23" customWidth="1"/>
    <col min="11292" max="11292" width="8" style="23" customWidth="1"/>
    <col min="11293" max="11293" width="6.6328125" style="23" customWidth="1"/>
    <col min="11294" max="11295" width="8" style="23" customWidth="1"/>
    <col min="11296" max="11303" width="4.6328125" style="23" customWidth="1"/>
    <col min="11304" max="11304" width="23" style="23" customWidth="1"/>
    <col min="11305" max="11306" width="6.6328125" style="23" customWidth="1"/>
    <col min="11307" max="11307" width="9.90625" style="23" bestFit="1" customWidth="1"/>
    <col min="11308" max="11308" width="5.90625" style="23" customWidth="1"/>
    <col min="11309" max="11326" width="3.08984375" style="23" customWidth="1"/>
    <col min="11327" max="11327" width="3" style="23" customWidth="1"/>
    <col min="11328" max="11328" width="3.08984375" style="23" customWidth="1"/>
    <col min="11329" max="11329" width="9" style="23"/>
    <col min="11330" max="11349" width="3" style="23" customWidth="1"/>
    <col min="11350" max="11520" width="9" style="23"/>
    <col min="11521" max="11521" width="9" style="23" customWidth="1"/>
    <col min="11522" max="11522" width="5.36328125" style="23" customWidth="1"/>
    <col min="11523" max="11523" width="0" style="23" hidden="1" customWidth="1"/>
    <col min="11524" max="11524" width="8.36328125" style="23" customWidth="1"/>
    <col min="11525" max="11525" width="11.26953125" style="23" bestFit="1" customWidth="1"/>
    <col min="11526" max="11526" width="44.26953125" style="23" customWidth="1"/>
    <col min="11527" max="11527" width="23" style="23" customWidth="1"/>
    <col min="11528" max="11528" width="15" style="23" customWidth="1"/>
    <col min="11529" max="11529" width="9.26953125" style="23" customWidth="1"/>
    <col min="11530" max="11530" width="14.453125" style="23" customWidth="1"/>
    <col min="11531" max="11531" width="7.453125" style="23" customWidth="1"/>
    <col min="11532" max="11532" width="10" style="23" customWidth="1"/>
    <col min="11533" max="11533" width="9.453125" style="23" customWidth="1"/>
    <col min="11534" max="11534" width="10.6328125" style="23" customWidth="1"/>
    <col min="11535" max="11535" width="7.453125" style="23" customWidth="1"/>
    <col min="11536" max="11536" width="9.7265625" style="23" customWidth="1"/>
    <col min="11537" max="11540" width="4.6328125" style="23" customWidth="1"/>
    <col min="11541" max="11541" width="7.453125" style="23" customWidth="1"/>
    <col min="11542" max="11542" width="9.453125" style="23" customWidth="1"/>
    <col min="11543" max="11546" width="4.6328125" style="23" customWidth="1"/>
    <col min="11547" max="11547" width="6.6328125" style="23" customWidth="1"/>
    <col min="11548" max="11548" width="8" style="23" customWidth="1"/>
    <col min="11549" max="11549" width="6.6328125" style="23" customWidth="1"/>
    <col min="11550" max="11551" width="8" style="23" customWidth="1"/>
    <col min="11552" max="11559" width="4.6328125" style="23" customWidth="1"/>
    <col min="11560" max="11560" width="23" style="23" customWidth="1"/>
    <col min="11561" max="11562" width="6.6328125" style="23" customWidth="1"/>
    <col min="11563" max="11563" width="9.90625" style="23" bestFit="1" customWidth="1"/>
    <col min="11564" max="11564" width="5.90625" style="23" customWidth="1"/>
    <col min="11565" max="11582" width="3.08984375" style="23" customWidth="1"/>
    <col min="11583" max="11583" width="3" style="23" customWidth="1"/>
    <col min="11584" max="11584" width="3.08984375" style="23" customWidth="1"/>
    <col min="11585" max="11585" width="9" style="23"/>
    <col min="11586" max="11605" width="3" style="23" customWidth="1"/>
    <col min="11606" max="11776" width="9" style="23"/>
    <col min="11777" max="11777" width="9" style="23" customWidth="1"/>
    <col min="11778" max="11778" width="5.36328125" style="23" customWidth="1"/>
    <col min="11779" max="11779" width="0" style="23" hidden="1" customWidth="1"/>
    <col min="11780" max="11780" width="8.36328125" style="23" customWidth="1"/>
    <col min="11781" max="11781" width="11.26953125" style="23" bestFit="1" customWidth="1"/>
    <col min="11782" max="11782" width="44.26953125" style="23" customWidth="1"/>
    <col min="11783" max="11783" width="23" style="23" customWidth="1"/>
    <col min="11784" max="11784" width="15" style="23" customWidth="1"/>
    <col min="11785" max="11785" width="9.26953125" style="23" customWidth="1"/>
    <col min="11786" max="11786" width="14.453125" style="23" customWidth="1"/>
    <col min="11787" max="11787" width="7.453125" style="23" customWidth="1"/>
    <col min="11788" max="11788" width="10" style="23" customWidth="1"/>
    <col min="11789" max="11789" width="9.453125" style="23" customWidth="1"/>
    <col min="11790" max="11790" width="10.6328125" style="23" customWidth="1"/>
    <col min="11791" max="11791" width="7.453125" style="23" customWidth="1"/>
    <col min="11792" max="11792" width="9.7265625" style="23" customWidth="1"/>
    <col min="11793" max="11796" width="4.6328125" style="23" customWidth="1"/>
    <col min="11797" max="11797" width="7.453125" style="23" customWidth="1"/>
    <col min="11798" max="11798" width="9.453125" style="23" customWidth="1"/>
    <col min="11799" max="11802" width="4.6328125" style="23" customWidth="1"/>
    <col min="11803" max="11803" width="6.6328125" style="23" customWidth="1"/>
    <col min="11804" max="11804" width="8" style="23" customWidth="1"/>
    <col min="11805" max="11805" width="6.6328125" style="23" customWidth="1"/>
    <col min="11806" max="11807" width="8" style="23" customWidth="1"/>
    <col min="11808" max="11815" width="4.6328125" style="23" customWidth="1"/>
    <col min="11816" max="11816" width="23" style="23" customWidth="1"/>
    <col min="11817" max="11818" width="6.6328125" style="23" customWidth="1"/>
    <col min="11819" max="11819" width="9.90625" style="23" bestFit="1" customWidth="1"/>
    <col min="11820" max="11820" width="5.90625" style="23" customWidth="1"/>
    <col min="11821" max="11838" width="3.08984375" style="23" customWidth="1"/>
    <col min="11839" max="11839" width="3" style="23" customWidth="1"/>
    <col min="11840" max="11840" width="3.08984375" style="23" customWidth="1"/>
    <col min="11841" max="11841" width="9" style="23"/>
    <col min="11842" max="11861" width="3" style="23" customWidth="1"/>
    <col min="11862" max="12032" width="9" style="23"/>
    <col min="12033" max="12033" width="9" style="23" customWidth="1"/>
    <col min="12034" max="12034" width="5.36328125" style="23" customWidth="1"/>
    <col min="12035" max="12035" width="0" style="23" hidden="1" customWidth="1"/>
    <col min="12036" max="12036" width="8.36328125" style="23" customWidth="1"/>
    <col min="12037" max="12037" width="11.26953125" style="23" bestFit="1" customWidth="1"/>
    <col min="12038" max="12038" width="44.26953125" style="23" customWidth="1"/>
    <col min="12039" max="12039" width="23" style="23" customWidth="1"/>
    <col min="12040" max="12040" width="15" style="23" customWidth="1"/>
    <col min="12041" max="12041" width="9.26953125" style="23" customWidth="1"/>
    <col min="12042" max="12042" width="14.453125" style="23" customWidth="1"/>
    <col min="12043" max="12043" width="7.453125" style="23" customWidth="1"/>
    <col min="12044" max="12044" width="10" style="23" customWidth="1"/>
    <col min="12045" max="12045" width="9.453125" style="23" customWidth="1"/>
    <col min="12046" max="12046" width="10.6328125" style="23" customWidth="1"/>
    <col min="12047" max="12047" width="7.453125" style="23" customWidth="1"/>
    <col min="12048" max="12048" width="9.7265625" style="23" customWidth="1"/>
    <col min="12049" max="12052" width="4.6328125" style="23" customWidth="1"/>
    <col min="12053" max="12053" width="7.453125" style="23" customWidth="1"/>
    <col min="12054" max="12054" width="9.453125" style="23" customWidth="1"/>
    <col min="12055" max="12058" width="4.6328125" style="23" customWidth="1"/>
    <col min="12059" max="12059" width="6.6328125" style="23" customWidth="1"/>
    <col min="12060" max="12060" width="8" style="23" customWidth="1"/>
    <col min="12061" max="12061" width="6.6328125" style="23" customWidth="1"/>
    <col min="12062" max="12063" width="8" style="23" customWidth="1"/>
    <col min="12064" max="12071" width="4.6328125" style="23" customWidth="1"/>
    <col min="12072" max="12072" width="23" style="23" customWidth="1"/>
    <col min="12073" max="12074" width="6.6328125" style="23" customWidth="1"/>
    <col min="12075" max="12075" width="9.90625" style="23" bestFit="1" customWidth="1"/>
    <col min="12076" max="12076" width="5.90625" style="23" customWidth="1"/>
    <col min="12077" max="12094" width="3.08984375" style="23" customWidth="1"/>
    <col min="12095" max="12095" width="3" style="23" customWidth="1"/>
    <col min="12096" max="12096" width="3.08984375" style="23" customWidth="1"/>
    <col min="12097" max="12097" width="9" style="23"/>
    <col min="12098" max="12117" width="3" style="23" customWidth="1"/>
    <col min="12118" max="12288" width="9" style="23"/>
    <col min="12289" max="12289" width="9" style="23" customWidth="1"/>
    <col min="12290" max="12290" width="5.36328125" style="23" customWidth="1"/>
    <col min="12291" max="12291" width="0" style="23" hidden="1" customWidth="1"/>
    <col min="12292" max="12292" width="8.36328125" style="23" customWidth="1"/>
    <col min="12293" max="12293" width="11.26953125" style="23" bestFit="1" customWidth="1"/>
    <col min="12294" max="12294" width="44.26953125" style="23" customWidth="1"/>
    <col min="12295" max="12295" width="23" style="23" customWidth="1"/>
    <col min="12296" max="12296" width="15" style="23" customWidth="1"/>
    <col min="12297" max="12297" width="9.26953125" style="23" customWidth="1"/>
    <col min="12298" max="12298" width="14.453125" style="23" customWidth="1"/>
    <col min="12299" max="12299" width="7.453125" style="23" customWidth="1"/>
    <col min="12300" max="12300" width="10" style="23" customWidth="1"/>
    <col min="12301" max="12301" width="9.453125" style="23" customWidth="1"/>
    <col min="12302" max="12302" width="10.6328125" style="23" customWidth="1"/>
    <col min="12303" max="12303" width="7.453125" style="23" customWidth="1"/>
    <col min="12304" max="12304" width="9.7265625" style="23" customWidth="1"/>
    <col min="12305" max="12308" width="4.6328125" style="23" customWidth="1"/>
    <col min="12309" max="12309" width="7.453125" style="23" customWidth="1"/>
    <col min="12310" max="12310" width="9.453125" style="23" customWidth="1"/>
    <col min="12311" max="12314" width="4.6328125" style="23" customWidth="1"/>
    <col min="12315" max="12315" width="6.6328125" style="23" customWidth="1"/>
    <col min="12316" max="12316" width="8" style="23" customWidth="1"/>
    <col min="12317" max="12317" width="6.6328125" style="23" customWidth="1"/>
    <col min="12318" max="12319" width="8" style="23" customWidth="1"/>
    <col min="12320" max="12327" width="4.6328125" style="23" customWidth="1"/>
    <col min="12328" max="12328" width="23" style="23" customWidth="1"/>
    <col min="12329" max="12330" width="6.6328125" style="23" customWidth="1"/>
    <col min="12331" max="12331" width="9.90625" style="23" bestFit="1" customWidth="1"/>
    <col min="12332" max="12332" width="5.90625" style="23" customWidth="1"/>
    <col min="12333" max="12350" width="3.08984375" style="23" customWidth="1"/>
    <col min="12351" max="12351" width="3" style="23" customWidth="1"/>
    <col min="12352" max="12352" width="3.08984375" style="23" customWidth="1"/>
    <col min="12353" max="12353" width="9" style="23"/>
    <col min="12354" max="12373" width="3" style="23" customWidth="1"/>
    <col min="12374" max="12544" width="9" style="23"/>
    <col min="12545" max="12545" width="9" style="23" customWidth="1"/>
    <col min="12546" max="12546" width="5.36328125" style="23" customWidth="1"/>
    <col min="12547" max="12547" width="0" style="23" hidden="1" customWidth="1"/>
    <col min="12548" max="12548" width="8.36328125" style="23" customWidth="1"/>
    <col min="12549" max="12549" width="11.26953125" style="23" bestFit="1" customWidth="1"/>
    <col min="12550" max="12550" width="44.26953125" style="23" customWidth="1"/>
    <col min="12551" max="12551" width="23" style="23" customWidth="1"/>
    <col min="12552" max="12552" width="15" style="23" customWidth="1"/>
    <col min="12553" max="12553" width="9.26953125" style="23" customWidth="1"/>
    <col min="12554" max="12554" width="14.453125" style="23" customWidth="1"/>
    <col min="12555" max="12555" width="7.453125" style="23" customWidth="1"/>
    <col min="12556" max="12556" width="10" style="23" customWidth="1"/>
    <col min="12557" max="12557" width="9.453125" style="23" customWidth="1"/>
    <col min="12558" max="12558" width="10.6328125" style="23" customWidth="1"/>
    <col min="12559" max="12559" width="7.453125" style="23" customWidth="1"/>
    <col min="12560" max="12560" width="9.7265625" style="23" customWidth="1"/>
    <col min="12561" max="12564" width="4.6328125" style="23" customWidth="1"/>
    <col min="12565" max="12565" width="7.453125" style="23" customWidth="1"/>
    <col min="12566" max="12566" width="9.453125" style="23" customWidth="1"/>
    <col min="12567" max="12570" width="4.6328125" style="23" customWidth="1"/>
    <col min="12571" max="12571" width="6.6328125" style="23" customWidth="1"/>
    <col min="12572" max="12572" width="8" style="23" customWidth="1"/>
    <col min="12573" max="12573" width="6.6328125" style="23" customWidth="1"/>
    <col min="12574" max="12575" width="8" style="23" customWidth="1"/>
    <col min="12576" max="12583" width="4.6328125" style="23" customWidth="1"/>
    <col min="12584" max="12584" width="23" style="23" customWidth="1"/>
    <col min="12585" max="12586" width="6.6328125" style="23" customWidth="1"/>
    <col min="12587" max="12587" width="9.90625" style="23" bestFit="1" customWidth="1"/>
    <col min="12588" max="12588" width="5.90625" style="23" customWidth="1"/>
    <col min="12589" max="12606" width="3.08984375" style="23" customWidth="1"/>
    <col min="12607" max="12607" width="3" style="23" customWidth="1"/>
    <col min="12608" max="12608" width="3.08984375" style="23" customWidth="1"/>
    <col min="12609" max="12609" width="9" style="23"/>
    <col min="12610" max="12629" width="3" style="23" customWidth="1"/>
    <col min="12630" max="12800" width="9" style="23"/>
    <col min="12801" max="12801" width="9" style="23" customWidth="1"/>
    <col min="12802" max="12802" width="5.36328125" style="23" customWidth="1"/>
    <col min="12803" max="12803" width="0" style="23" hidden="1" customWidth="1"/>
    <col min="12804" max="12804" width="8.36328125" style="23" customWidth="1"/>
    <col min="12805" max="12805" width="11.26953125" style="23" bestFit="1" customWidth="1"/>
    <col min="12806" max="12806" width="44.26953125" style="23" customWidth="1"/>
    <col min="12807" max="12807" width="23" style="23" customWidth="1"/>
    <col min="12808" max="12808" width="15" style="23" customWidth="1"/>
    <col min="12809" max="12809" width="9.26953125" style="23" customWidth="1"/>
    <col min="12810" max="12810" width="14.453125" style="23" customWidth="1"/>
    <col min="12811" max="12811" width="7.453125" style="23" customWidth="1"/>
    <col min="12812" max="12812" width="10" style="23" customWidth="1"/>
    <col min="12813" max="12813" width="9.453125" style="23" customWidth="1"/>
    <col min="12814" max="12814" width="10.6328125" style="23" customWidth="1"/>
    <col min="12815" max="12815" width="7.453125" style="23" customWidth="1"/>
    <col min="12816" max="12816" width="9.7265625" style="23" customWidth="1"/>
    <col min="12817" max="12820" width="4.6328125" style="23" customWidth="1"/>
    <col min="12821" max="12821" width="7.453125" style="23" customWidth="1"/>
    <col min="12822" max="12822" width="9.453125" style="23" customWidth="1"/>
    <col min="12823" max="12826" width="4.6328125" style="23" customWidth="1"/>
    <col min="12827" max="12827" width="6.6328125" style="23" customWidth="1"/>
    <col min="12828" max="12828" width="8" style="23" customWidth="1"/>
    <col min="12829" max="12829" width="6.6328125" style="23" customWidth="1"/>
    <col min="12830" max="12831" width="8" style="23" customWidth="1"/>
    <col min="12832" max="12839" width="4.6328125" style="23" customWidth="1"/>
    <col min="12840" max="12840" width="23" style="23" customWidth="1"/>
    <col min="12841" max="12842" width="6.6328125" style="23" customWidth="1"/>
    <col min="12843" max="12843" width="9.90625" style="23" bestFit="1" customWidth="1"/>
    <col min="12844" max="12844" width="5.90625" style="23" customWidth="1"/>
    <col min="12845" max="12862" width="3.08984375" style="23" customWidth="1"/>
    <col min="12863" max="12863" width="3" style="23" customWidth="1"/>
    <col min="12864" max="12864" width="3.08984375" style="23" customWidth="1"/>
    <col min="12865" max="12865" width="9" style="23"/>
    <col min="12866" max="12885" width="3" style="23" customWidth="1"/>
    <col min="12886" max="13056" width="9" style="23"/>
    <col min="13057" max="13057" width="9" style="23" customWidth="1"/>
    <col min="13058" max="13058" width="5.36328125" style="23" customWidth="1"/>
    <col min="13059" max="13059" width="0" style="23" hidden="1" customWidth="1"/>
    <col min="13060" max="13060" width="8.36328125" style="23" customWidth="1"/>
    <col min="13061" max="13061" width="11.26953125" style="23" bestFit="1" customWidth="1"/>
    <col min="13062" max="13062" width="44.26953125" style="23" customWidth="1"/>
    <col min="13063" max="13063" width="23" style="23" customWidth="1"/>
    <col min="13064" max="13064" width="15" style="23" customWidth="1"/>
    <col min="13065" max="13065" width="9.26953125" style="23" customWidth="1"/>
    <col min="13066" max="13066" width="14.453125" style="23" customWidth="1"/>
    <col min="13067" max="13067" width="7.453125" style="23" customWidth="1"/>
    <col min="13068" max="13068" width="10" style="23" customWidth="1"/>
    <col min="13069" max="13069" width="9.453125" style="23" customWidth="1"/>
    <col min="13070" max="13070" width="10.6328125" style="23" customWidth="1"/>
    <col min="13071" max="13071" width="7.453125" style="23" customWidth="1"/>
    <col min="13072" max="13072" width="9.7265625" style="23" customWidth="1"/>
    <col min="13073" max="13076" width="4.6328125" style="23" customWidth="1"/>
    <col min="13077" max="13077" width="7.453125" style="23" customWidth="1"/>
    <col min="13078" max="13078" width="9.453125" style="23" customWidth="1"/>
    <col min="13079" max="13082" width="4.6328125" style="23" customWidth="1"/>
    <col min="13083" max="13083" width="6.6328125" style="23" customWidth="1"/>
    <col min="13084" max="13084" width="8" style="23" customWidth="1"/>
    <col min="13085" max="13085" width="6.6328125" style="23" customWidth="1"/>
    <col min="13086" max="13087" width="8" style="23" customWidth="1"/>
    <col min="13088" max="13095" width="4.6328125" style="23" customWidth="1"/>
    <col min="13096" max="13096" width="23" style="23" customWidth="1"/>
    <col min="13097" max="13098" width="6.6328125" style="23" customWidth="1"/>
    <col min="13099" max="13099" width="9.90625" style="23" bestFit="1" customWidth="1"/>
    <col min="13100" max="13100" width="5.90625" style="23" customWidth="1"/>
    <col min="13101" max="13118" width="3.08984375" style="23" customWidth="1"/>
    <col min="13119" max="13119" width="3" style="23" customWidth="1"/>
    <col min="13120" max="13120" width="3.08984375" style="23" customWidth="1"/>
    <col min="13121" max="13121" width="9" style="23"/>
    <col min="13122" max="13141" width="3" style="23" customWidth="1"/>
    <col min="13142" max="13312" width="9" style="23"/>
    <col min="13313" max="13313" width="9" style="23" customWidth="1"/>
    <col min="13314" max="13314" width="5.36328125" style="23" customWidth="1"/>
    <col min="13315" max="13315" width="0" style="23" hidden="1" customWidth="1"/>
    <col min="13316" max="13316" width="8.36328125" style="23" customWidth="1"/>
    <col min="13317" max="13317" width="11.26953125" style="23" bestFit="1" customWidth="1"/>
    <col min="13318" max="13318" width="44.26953125" style="23" customWidth="1"/>
    <col min="13319" max="13319" width="23" style="23" customWidth="1"/>
    <col min="13320" max="13320" width="15" style="23" customWidth="1"/>
    <col min="13321" max="13321" width="9.26953125" style="23" customWidth="1"/>
    <col min="13322" max="13322" width="14.453125" style="23" customWidth="1"/>
    <col min="13323" max="13323" width="7.453125" style="23" customWidth="1"/>
    <col min="13324" max="13324" width="10" style="23" customWidth="1"/>
    <col min="13325" max="13325" width="9.453125" style="23" customWidth="1"/>
    <col min="13326" max="13326" width="10.6328125" style="23" customWidth="1"/>
    <col min="13327" max="13327" width="7.453125" style="23" customWidth="1"/>
    <col min="13328" max="13328" width="9.7265625" style="23" customWidth="1"/>
    <col min="13329" max="13332" width="4.6328125" style="23" customWidth="1"/>
    <col min="13333" max="13333" width="7.453125" style="23" customWidth="1"/>
    <col min="13334" max="13334" width="9.453125" style="23" customWidth="1"/>
    <col min="13335" max="13338" width="4.6328125" style="23" customWidth="1"/>
    <col min="13339" max="13339" width="6.6328125" style="23" customWidth="1"/>
    <col min="13340" max="13340" width="8" style="23" customWidth="1"/>
    <col min="13341" max="13341" width="6.6328125" style="23" customWidth="1"/>
    <col min="13342" max="13343" width="8" style="23" customWidth="1"/>
    <col min="13344" max="13351" width="4.6328125" style="23" customWidth="1"/>
    <col min="13352" max="13352" width="23" style="23" customWidth="1"/>
    <col min="13353" max="13354" width="6.6328125" style="23" customWidth="1"/>
    <col min="13355" max="13355" width="9.90625" style="23" bestFit="1" customWidth="1"/>
    <col min="13356" max="13356" width="5.90625" style="23" customWidth="1"/>
    <col min="13357" max="13374" width="3.08984375" style="23" customWidth="1"/>
    <col min="13375" max="13375" width="3" style="23" customWidth="1"/>
    <col min="13376" max="13376" width="3.08984375" style="23" customWidth="1"/>
    <col min="13377" max="13377" width="9" style="23"/>
    <col min="13378" max="13397" width="3" style="23" customWidth="1"/>
    <col min="13398" max="13568" width="9" style="23"/>
    <col min="13569" max="13569" width="9" style="23" customWidth="1"/>
    <col min="13570" max="13570" width="5.36328125" style="23" customWidth="1"/>
    <col min="13571" max="13571" width="0" style="23" hidden="1" customWidth="1"/>
    <col min="13572" max="13572" width="8.36328125" style="23" customWidth="1"/>
    <col min="13573" max="13573" width="11.26953125" style="23" bestFit="1" customWidth="1"/>
    <col min="13574" max="13574" width="44.26953125" style="23" customWidth="1"/>
    <col min="13575" max="13575" width="23" style="23" customWidth="1"/>
    <col min="13576" max="13576" width="15" style="23" customWidth="1"/>
    <col min="13577" max="13577" width="9.26953125" style="23" customWidth="1"/>
    <col min="13578" max="13578" width="14.453125" style="23" customWidth="1"/>
    <col min="13579" max="13579" width="7.453125" style="23" customWidth="1"/>
    <col min="13580" max="13580" width="10" style="23" customWidth="1"/>
    <col min="13581" max="13581" width="9.453125" style="23" customWidth="1"/>
    <col min="13582" max="13582" width="10.6328125" style="23" customWidth="1"/>
    <col min="13583" max="13583" width="7.453125" style="23" customWidth="1"/>
    <col min="13584" max="13584" width="9.7265625" style="23" customWidth="1"/>
    <col min="13585" max="13588" width="4.6328125" style="23" customWidth="1"/>
    <col min="13589" max="13589" width="7.453125" style="23" customWidth="1"/>
    <col min="13590" max="13590" width="9.453125" style="23" customWidth="1"/>
    <col min="13591" max="13594" width="4.6328125" style="23" customWidth="1"/>
    <col min="13595" max="13595" width="6.6328125" style="23" customWidth="1"/>
    <col min="13596" max="13596" width="8" style="23" customWidth="1"/>
    <col min="13597" max="13597" width="6.6328125" style="23" customWidth="1"/>
    <col min="13598" max="13599" width="8" style="23" customWidth="1"/>
    <col min="13600" max="13607" width="4.6328125" style="23" customWidth="1"/>
    <col min="13608" max="13608" width="23" style="23" customWidth="1"/>
    <col min="13609" max="13610" width="6.6328125" style="23" customWidth="1"/>
    <col min="13611" max="13611" width="9.90625" style="23" bestFit="1" customWidth="1"/>
    <col min="13612" max="13612" width="5.90625" style="23" customWidth="1"/>
    <col min="13613" max="13630" width="3.08984375" style="23" customWidth="1"/>
    <col min="13631" max="13631" width="3" style="23" customWidth="1"/>
    <col min="13632" max="13632" width="3.08984375" style="23" customWidth="1"/>
    <col min="13633" max="13633" width="9" style="23"/>
    <col min="13634" max="13653" width="3" style="23" customWidth="1"/>
    <col min="13654" max="13824" width="9" style="23"/>
    <col min="13825" max="13825" width="9" style="23" customWidth="1"/>
    <col min="13826" max="13826" width="5.36328125" style="23" customWidth="1"/>
    <col min="13827" max="13827" width="0" style="23" hidden="1" customWidth="1"/>
    <col min="13828" max="13828" width="8.36328125" style="23" customWidth="1"/>
    <col min="13829" max="13829" width="11.26953125" style="23" bestFit="1" customWidth="1"/>
    <col min="13830" max="13830" width="44.26953125" style="23" customWidth="1"/>
    <col min="13831" max="13831" width="23" style="23" customWidth="1"/>
    <col min="13832" max="13832" width="15" style="23" customWidth="1"/>
    <col min="13833" max="13833" width="9.26953125" style="23" customWidth="1"/>
    <col min="13834" max="13834" width="14.453125" style="23" customWidth="1"/>
    <col min="13835" max="13835" width="7.453125" style="23" customWidth="1"/>
    <col min="13836" max="13836" width="10" style="23" customWidth="1"/>
    <col min="13837" max="13837" width="9.453125" style="23" customWidth="1"/>
    <col min="13838" max="13838" width="10.6328125" style="23" customWidth="1"/>
    <col min="13839" max="13839" width="7.453125" style="23" customWidth="1"/>
    <col min="13840" max="13840" width="9.7265625" style="23" customWidth="1"/>
    <col min="13841" max="13844" width="4.6328125" style="23" customWidth="1"/>
    <col min="13845" max="13845" width="7.453125" style="23" customWidth="1"/>
    <col min="13846" max="13846" width="9.453125" style="23" customWidth="1"/>
    <col min="13847" max="13850" width="4.6328125" style="23" customWidth="1"/>
    <col min="13851" max="13851" width="6.6328125" style="23" customWidth="1"/>
    <col min="13852" max="13852" width="8" style="23" customWidth="1"/>
    <col min="13853" max="13853" width="6.6328125" style="23" customWidth="1"/>
    <col min="13854" max="13855" width="8" style="23" customWidth="1"/>
    <col min="13856" max="13863" width="4.6328125" style="23" customWidth="1"/>
    <col min="13864" max="13864" width="23" style="23" customWidth="1"/>
    <col min="13865" max="13866" width="6.6328125" style="23" customWidth="1"/>
    <col min="13867" max="13867" width="9.90625" style="23" bestFit="1" customWidth="1"/>
    <col min="13868" max="13868" width="5.90625" style="23" customWidth="1"/>
    <col min="13869" max="13886" width="3.08984375" style="23" customWidth="1"/>
    <col min="13887" max="13887" width="3" style="23" customWidth="1"/>
    <col min="13888" max="13888" width="3.08984375" style="23" customWidth="1"/>
    <col min="13889" max="13889" width="9" style="23"/>
    <col min="13890" max="13909" width="3" style="23" customWidth="1"/>
    <col min="13910" max="14080" width="9" style="23"/>
    <col min="14081" max="14081" width="9" style="23" customWidth="1"/>
    <col min="14082" max="14082" width="5.36328125" style="23" customWidth="1"/>
    <col min="14083" max="14083" width="0" style="23" hidden="1" customWidth="1"/>
    <col min="14084" max="14084" width="8.36328125" style="23" customWidth="1"/>
    <col min="14085" max="14085" width="11.26953125" style="23" bestFit="1" customWidth="1"/>
    <col min="14086" max="14086" width="44.26953125" style="23" customWidth="1"/>
    <col min="14087" max="14087" width="23" style="23" customWidth="1"/>
    <col min="14088" max="14088" width="15" style="23" customWidth="1"/>
    <col min="14089" max="14089" width="9.26953125" style="23" customWidth="1"/>
    <col min="14090" max="14090" width="14.453125" style="23" customWidth="1"/>
    <col min="14091" max="14091" width="7.453125" style="23" customWidth="1"/>
    <col min="14092" max="14092" width="10" style="23" customWidth="1"/>
    <col min="14093" max="14093" width="9.453125" style="23" customWidth="1"/>
    <col min="14094" max="14094" width="10.6328125" style="23" customWidth="1"/>
    <col min="14095" max="14095" width="7.453125" style="23" customWidth="1"/>
    <col min="14096" max="14096" width="9.7265625" style="23" customWidth="1"/>
    <col min="14097" max="14100" width="4.6328125" style="23" customWidth="1"/>
    <col min="14101" max="14101" width="7.453125" style="23" customWidth="1"/>
    <col min="14102" max="14102" width="9.453125" style="23" customWidth="1"/>
    <col min="14103" max="14106" width="4.6328125" style="23" customWidth="1"/>
    <col min="14107" max="14107" width="6.6328125" style="23" customWidth="1"/>
    <col min="14108" max="14108" width="8" style="23" customWidth="1"/>
    <col min="14109" max="14109" width="6.6328125" style="23" customWidth="1"/>
    <col min="14110" max="14111" width="8" style="23" customWidth="1"/>
    <col min="14112" max="14119" width="4.6328125" style="23" customWidth="1"/>
    <col min="14120" max="14120" width="23" style="23" customWidth="1"/>
    <col min="14121" max="14122" width="6.6328125" style="23" customWidth="1"/>
    <col min="14123" max="14123" width="9.90625" style="23" bestFit="1" customWidth="1"/>
    <col min="14124" max="14124" width="5.90625" style="23" customWidth="1"/>
    <col min="14125" max="14142" width="3.08984375" style="23" customWidth="1"/>
    <col min="14143" max="14143" width="3" style="23" customWidth="1"/>
    <col min="14144" max="14144" width="3.08984375" style="23" customWidth="1"/>
    <col min="14145" max="14145" width="9" style="23"/>
    <col min="14146" max="14165" width="3" style="23" customWidth="1"/>
    <col min="14166" max="14336" width="9" style="23"/>
    <col min="14337" max="14337" width="9" style="23" customWidth="1"/>
    <col min="14338" max="14338" width="5.36328125" style="23" customWidth="1"/>
    <col min="14339" max="14339" width="0" style="23" hidden="1" customWidth="1"/>
    <col min="14340" max="14340" width="8.36328125" style="23" customWidth="1"/>
    <col min="14341" max="14341" width="11.26953125" style="23" bestFit="1" customWidth="1"/>
    <col min="14342" max="14342" width="44.26953125" style="23" customWidth="1"/>
    <col min="14343" max="14343" width="23" style="23" customWidth="1"/>
    <col min="14344" max="14344" width="15" style="23" customWidth="1"/>
    <col min="14345" max="14345" width="9.26953125" style="23" customWidth="1"/>
    <col min="14346" max="14346" width="14.453125" style="23" customWidth="1"/>
    <col min="14347" max="14347" width="7.453125" style="23" customWidth="1"/>
    <col min="14348" max="14348" width="10" style="23" customWidth="1"/>
    <col min="14349" max="14349" width="9.453125" style="23" customWidth="1"/>
    <col min="14350" max="14350" width="10.6328125" style="23" customWidth="1"/>
    <col min="14351" max="14351" width="7.453125" style="23" customWidth="1"/>
    <col min="14352" max="14352" width="9.7265625" style="23" customWidth="1"/>
    <col min="14353" max="14356" width="4.6328125" style="23" customWidth="1"/>
    <col min="14357" max="14357" width="7.453125" style="23" customWidth="1"/>
    <col min="14358" max="14358" width="9.453125" style="23" customWidth="1"/>
    <col min="14359" max="14362" width="4.6328125" style="23" customWidth="1"/>
    <col min="14363" max="14363" width="6.6328125" style="23" customWidth="1"/>
    <col min="14364" max="14364" width="8" style="23" customWidth="1"/>
    <col min="14365" max="14365" width="6.6328125" style="23" customWidth="1"/>
    <col min="14366" max="14367" width="8" style="23" customWidth="1"/>
    <col min="14368" max="14375" width="4.6328125" style="23" customWidth="1"/>
    <col min="14376" max="14376" width="23" style="23" customWidth="1"/>
    <col min="14377" max="14378" width="6.6328125" style="23" customWidth="1"/>
    <col min="14379" max="14379" width="9.90625" style="23" bestFit="1" customWidth="1"/>
    <col min="14380" max="14380" width="5.90625" style="23" customWidth="1"/>
    <col min="14381" max="14398" width="3.08984375" style="23" customWidth="1"/>
    <col min="14399" max="14399" width="3" style="23" customWidth="1"/>
    <col min="14400" max="14400" width="3.08984375" style="23" customWidth="1"/>
    <col min="14401" max="14401" width="9" style="23"/>
    <col min="14402" max="14421" width="3" style="23" customWidth="1"/>
    <col min="14422" max="14592" width="9" style="23"/>
    <col min="14593" max="14593" width="9" style="23" customWidth="1"/>
    <col min="14594" max="14594" width="5.36328125" style="23" customWidth="1"/>
    <col min="14595" max="14595" width="0" style="23" hidden="1" customWidth="1"/>
    <col min="14596" max="14596" width="8.36328125" style="23" customWidth="1"/>
    <col min="14597" max="14597" width="11.26953125" style="23" bestFit="1" customWidth="1"/>
    <col min="14598" max="14598" width="44.26953125" style="23" customWidth="1"/>
    <col min="14599" max="14599" width="23" style="23" customWidth="1"/>
    <col min="14600" max="14600" width="15" style="23" customWidth="1"/>
    <col min="14601" max="14601" width="9.26953125" style="23" customWidth="1"/>
    <col min="14602" max="14602" width="14.453125" style="23" customWidth="1"/>
    <col min="14603" max="14603" width="7.453125" style="23" customWidth="1"/>
    <col min="14604" max="14604" width="10" style="23" customWidth="1"/>
    <col min="14605" max="14605" width="9.453125" style="23" customWidth="1"/>
    <col min="14606" max="14606" width="10.6328125" style="23" customWidth="1"/>
    <col min="14607" max="14607" width="7.453125" style="23" customWidth="1"/>
    <col min="14608" max="14608" width="9.7265625" style="23" customWidth="1"/>
    <col min="14609" max="14612" width="4.6328125" style="23" customWidth="1"/>
    <col min="14613" max="14613" width="7.453125" style="23" customWidth="1"/>
    <col min="14614" max="14614" width="9.453125" style="23" customWidth="1"/>
    <col min="14615" max="14618" width="4.6328125" style="23" customWidth="1"/>
    <col min="14619" max="14619" width="6.6328125" style="23" customWidth="1"/>
    <col min="14620" max="14620" width="8" style="23" customWidth="1"/>
    <col min="14621" max="14621" width="6.6328125" style="23" customWidth="1"/>
    <col min="14622" max="14623" width="8" style="23" customWidth="1"/>
    <col min="14624" max="14631" width="4.6328125" style="23" customWidth="1"/>
    <col min="14632" max="14632" width="23" style="23" customWidth="1"/>
    <col min="14633" max="14634" width="6.6328125" style="23" customWidth="1"/>
    <col min="14635" max="14635" width="9.90625" style="23" bestFit="1" customWidth="1"/>
    <col min="14636" max="14636" width="5.90625" style="23" customWidth="1"/>
    <col min="14637" max="14654" width="3.08984375" style="23" customWidth="1"/>
    <col min="14655" max="14655" width="3" style="23" customWidth="1"/>
    <col min="14656" max="14656" width="3.08984375" style="23" customWidth="1"/>
    <col min="14657" max="14657" width="9" style="23"/>
    <col min="14658" max="14677" width="3" style="23" customWidth="1"/>
    <col min="14678" max="14848" width="9" style="23"/>
    <col min="14849" max="14849" width="9" style="23" customWidth="1"/>
    <col min="14850" max="14850" width="5.36328125" style="23" customWidth="1"/>
    <col min="14851" max="14851" width="0" style="23" hidden="1" customWidth="1"/>
    <col min="14852" max="14852" width="8.36328125" style="23" customWidth="1"/>
    <col min="14853" max="14853" width="11.26953125" style="23" bestFit="1" customWidth="1"/>
    <col min="14854" max="14854" width="44.26953125" style="23" customWidth="1"/>
    <col min="14855" max="14855" width="23" style="23" customWidth="1"/>
    <col min="14856" max="14856" width="15" style="23" customWidth="1"/>
    <col min="14857" max="14857" width="9.26953125" style="23" customWidth="1"/>
    <col min="14858" max="14858" width="14.453125" style="23" customWidth="1"/>
    <col min="14859" max="14859" width="7.453125" style="23" customWidth="1"/>
    <col min="14860" max="14860" width="10" style="23" customWidth="1"/>
    <col min="14861" max="14861" width="9.453125" style="23" customWidth="1"/>
    <col min="14862" max="14862" width="10.6328125" style="23" customWidth="1"/>
    <col min="14863" max="14863" width="7.453125" style="23" customWidth="1"/>
    <col min="14864" max="14864" width="9.7265625" style="23" customWidth="1"/>
    <col min="14865" max="14868" width="4.6328125" style="23" customWidth="1"/>
    <col min="14869" max="14869" width="7.453125" style="23" customWidth="1"/>
    <col min="14870" max="14870" width="9.453125" style="23" customWidth="1"/>
    <col min="14871" max="14874" width="4.6328125" style="23" customWidth="1"/>
    <col min="14875" max="14875" width="6.6328125" style="23" customWidth="1"/>
    <col min="14876" max="14876" width="8" style="23" customWidth="1"/>
    <col min="14877" max="14877" width="6.6328125" style="23" customWidth="1"/>
    <col min="14878" max="14879" width="8" style="23" customWidth="1"/>
    <col min="14880" max="14887" width="4.6328125" style="23" customWidth="1"/>
    <col min="14888" max="14888" width="23" style="23" customWidth="1"/>
    <col min="14889" max="14890" width="6.6328125" style="23" customWidth="1"/>
    <col min="14891" max="14891" width="9.90625" style="23" bestFit="1" customWidth="1"/>
    <col min="14892" max="14892" width="5.90625" style="23" customWidth="1"/>
    <col min="14893" max="14910" width="3.08984375" style="23" customWidth="1"/>
    <col min="14911" max="14911" width="3" style="23" customWidth="1"/>
    <col min="14912" max="14912" width="3.08984375" style="23" customWidth="1"/>
    <col min="14913" max="14913" width="9" style="23"/>
    <col min="14914" max="14933" width="3" style="23" customWidth="1"/>
    <col min="14934" max="15104" width="9" style="23"/>
    <col min="15105" max="15105" width="9" style="23" customWidth="1"/>
    <col min="15106" max="15106" width="5.36328125" style="23" customWidth="1"/>
    <col min="15107" max="15107" width="0" style="23" hidden="1" customWidth="1"/>
    <col min="15108" max="15108" width="8.36328125" style="23" customWidth="1"/>
    <col min="15109" max="15109" width="11.26953125" style="23" bestFit="1" customWidth="1"/>
    <col min="15110" max="15110" width="44.26953125" style="23" customWidth="1"/>
    <col min="15111" max="15111" width="23" style="23" customWidth="1"/>
    <col min="15112" max="15112" width="15" style="23" customWidth="1"/>
    <col min="15113" max="15113" width="9.26953125" style="23" customWidth="1"/>
    <col min="15114" max="15114" width="14.453125" style="23" customWidth="1"/>
    <col min="15115" max="15115" width="7.453125" style="23" customWidth="1"/>
    <col min="15116" max="15116" width="10" style="23" customWidth="1"/>
    <col min="15117" max="15117" width="9.453125" style="23" customWidth="1"/>
    <col min="15118" max="15118" width="10.6328125" style="23" customWidth="1"/>
    <col min="15119" max="15119" width="7.453125" style="23" customWidth="1"/>
    <col min="15120" max="15120" width="9.7265625" style="23" customWidth="1"/>
    <col min="15121" max="15124" width="4.6328125" style="23" customWidth="1"/>
    <col min="15125" max="15125" width="7.453125" style="23" customWidth="1"/>
    <col min="15126" max="15126" width="9.453125" style="23" customWidth="1"/>
    <col min="15127" max="15130" width="4.6328125" style="23" customWidth="1"/>
    <col min="15131" max="15131" width="6.6328125" style="23" customWidth="1"/>
    <col min="15132" max="15132" width="8" style="23" customWidth="1"/>
    <col min="15133" max="15133" width="6.6328125" style="23" customWidth="1"/>
    <col min="15134" max="15135" width="8" style="23" customWidth="1"/>
    <col min="15136" max="15143" width="4.6328125" style="23" customWidth="1"/>
    <col min="15144" max="15144" width="23" style="23" customWidth="1"/>
    <col min="15145" max="15146" width="6.6328125" style="23" customWidth="1"/>
    <col min="15147" max="15147" width="9.90625" style="23" bestFit="1" customWidth="1"/>
    <col min="15148" max="15148" width="5.90625" style="23" customWidth="1"/>
    <col min="15149" max="15166" width="3.08984375" style="23" customWidth="1"/>
    <col min="15167" max="15167" width="3" style="23" customWidth="1"/>
    <col min="15168" max="15168" width="3.08984375" style="23" customWidth="1"/>
    <col min="15169" max="15169" width="9" style="23"/>
    <col min="15170" max="15189" width="3" style="23" customWidth="1"/>
    <col min="15190" max="15360" width="9" style="23"/>
    <col min="15361" max="15361" width="9" style="23" customWidth="1"/>
    <col min="15362" max="15362" width="5.36328125" style="23" customWidth="1"/>
    <col min="15363" max="15363" width="0" style="23" hidden="1" customWidth="1"/>
    <col min="15364" max="15364" width="8.36328125" style="23" customWidth="1"/>
    <col min="15365" max="15365" width="11.26953125" style="23" bestFit="1" customWidth="1"/>
    <col min="15366" max="15366" width="44.26953125" style="23" customWidth="1"/>
    <col min="15367" max="15367" width="23" style="23" customWidth="1"/>
    <col min="15368" max="15368" width="15" style="23" customWidth="1"/>
    <col min="15369" max="15369" width="9.26953125" style="23" customWidth="1"/>
    <col min="15370" max="15370" width="14.453125" style="23" customWidth="1"/>
    <col min="15371" max="15371" width="7.453125" style="23" customWidth="1"/>
    <col min="15372" max="15372" width="10" style="23" customWidth="1"/>
    <col min="15373" max="15373" width="9.453125" style="23" customWidth="1"/>
    <col min="15374" max="15374" width="10.6328125" style="23" customWidth="1"/>
    <col min="15375" max="15375" width="7.453125" style="23" customWidth="1"/>
    <col min="15376" max="15376" width="9.7265625" style="23" customWidth="1"/>
    <col min="15377" max="15380" width="4.6328125" style="23" customWidth="1"/>
    <col min="15381" max="15381" width="7.453125" style="23" customWidth="1"/>
    <col min="15382" max="15382" width="9.453125" style="23" customWidth="1"/>
    <col min="15383" max="15386" width="4.6328125" style="23" customWidth="1"/>
    <col min="15387" max="15387" width="6.6328125" style="23" customWidth="1"/>
    <col min="15388" max="15388" width="8" style="23" customWidth="1"/>
    <col min="15389" max="15389" width="6.6328125" style="23" customWidth="1"/>
    <col min="15390" max="15391" width="8" style="23" customWidth="1"/>
    <col min="15392" max="15399" width="4.6328125" style="23" customWidth="1"/>
    <col min="15400" max="15400" width="23" style="23" customWidth="1"/>
    <col min="15401" max="15402" width="6.6328125" style="23" customWidth="1"/>
    <col min="15403" max="15403" width="9.90625" style="23" bestFit="1" customWidth="1"/>
    <col min="15404" max="15404" width="5.90625" style="23" customWidth="1"/>
    <col min="15405" max="15422" width="3.08984375" style="23" customWidth="1"/>
    <col min="15423" max="15423" width="3" style="23" customWidth="1"/>
    <col min="15424" max="15424" width="3.08984375" style="23" customWidth="1"/>
    <col min="15425" max="15425" width="9" style="23"/>
    <col min="15426" max="15445" width="3" style="23" customWidth="1"/>
    <col min="15446" max="15616" width="9" style="23"/>
    <col min="15617" max="15617" width="9" style="23" customWidth="1"/>
    <col min="15618" max="15618" width="5.36328125" style="23" customWidth="1"/>
    <col min="15619" max="15619" width="0" style="23" hidden="1" customWidth="1"/>
    <col min="15620" max="15620" width="8.36328125" style="23" customWidth="1"/>
    <col min="15621" max="15621" width="11.26953125" style="23" bestFit="1" customWidth="1"/>
    <col min="15622" max="15622" width="44.26953125" style="23" customWidth="1"/>
    <col min="15623" max="15623" width="23" style="23" customWidth="1"/>
    <col min="15624" max="15624" width="15" style="23" customWidth="1"/>
    <col min="15625" max="15625" width="9.26953125" style="23" customWidth="1"/>
    <col min="15626" max="15626" width="14.453125" style="23" customWidth="1"/>
    <col min="15627" max="15627" width="7.453125" style="23" customWidth="1"/>
    <col min="15628" max="15628" width="10" style="23" customWidth="1"/>
    <col min="15629" max="15629" width="9.453125" style="23" customWidth="1"/>
    <col min="15630" max="15630" width="10.6328125" style="23" customWidth="1"/>
    <col min="15631" max="15631" width="7.453125" style="23" customWidth="1"/>
    <col min="15632" max="15632" width="9.7265625" style="23" customWidth="1"/>
    <col min="15633" max="15636" width="4.6328125" style="23" customWidth="1"/>
    <col min="15637" max="15637" width="7.453125" style="23" customWidth="1"/>
    <col min="15638" max="15638" width="9.453125" style="23" customWidth="1"/>
    <col min="15639" max="15642" width="4.6328125" style="23" customWidth="1"/>
    <col min="15643" max="15643" width="6.6328125" style="23" customWidth="1"/>
    <col min="15644" max="15644" width="8" style="23" customWidth="1"/>
    <col min="15645" max="15645" width="6.6328125" style="23" customWidth="1"/>
    <col min="15646" max="15647" width="8" style="23" customWidth="1"/>
    <col min="15648" max="15655" width="4.6328125" style="23" customWidth="1"/>
    <col min="15656" max="15656" width="23" style="23" customWidth="1"/>
    <col min="15657" max="15658" width="6.6328125" style="23" customWidth="1"/>
    <col min="15659" max="15659" width="9.90625" style="23" bestFit="1" customWidth="1"/>
    <col min="15660" max="15660" width="5.90625" style="23" customWidth="1"/>
    <col min="15661" max="15678" width="3.08984375" style="23" customWidth="1"/>
    <col min="15679" max="15679" width="3" style="23" customWidth="1"/>
    <col min="15680" max="15680" width="3.08984375" style="23" customWidth="1"/>
    <col min="15681" max="15681" width="9" style="23"/>
    <col min="15682" max="15701" width="3" style="23" customWidth="1"/>
    <col min="15702" max="15872" width="9" style="23"/>
    <col min="15873" max="15873" width="9" style="23" customWidth="1"/>
    <col min="15874" max="15874" width="5.36328125" style="23" customWidth="1"/>
    <col min="15875" max="15875" width="0" style="23" hidden="1" customWidth="1"/>
    <col min="15876" max="15876" width="8.36328125" style="23" customWidth="1"/>
    <col min="15877" max="15877" width="11.26953125" style="23" bestFit="1" customWidth="1"/>
    <col min="15878" max="15878" width="44.26953125" style="23" customWidth="1"/>
    <col min="15879" max="15879" width="23" style="23" customWidth="1"/>
    <col min="15880" max="15880" width="15" style="23" customWidth="1"/>
    <col min="15881" max="15881" width="9.26953125" style="23" customWidth="1"/>
    <col min="15882" max="15882" width="14.453125" style="23" customWidth="1"/>
    <col min="15883" max="15883" width="7.453125" style="23" customWidth="1"/>
    <col min="15884" max="15884" width="10" style="23" customWidth="1"/>
    <col min="15885" max="15885" width="9.453125" style="23" customWidth="1"/>
    <col min="15886" max="15886" width="10.6328125" style="23" customWidth="1"/>
    <col min="15887" max="15887" width="7.453125" style="23" customWidth="1"/>
    <col min="15888" max="15888" width="9.7265625" style="23" customWidth="1"/>
    <col min="15889" max="15892" width="4.6328125" style="23" customWidth="1"/>
    <col min="15893" max="15893" width="7.453125" style="23" customWidth="1"/>
    <col min="15894" max="15894" width="9.453125" style="23" customWidth="1"/>
    <col min="15895" max="15898" width="4.6328125" style="23" customWidth="1"/>
    <col min="15899" max="15899" width="6.6328125" style="23" customWidth="1"/>
    <col min="15900" max="15900" width="8" style="23" customWidth="1"/>
    <col min="15901" max="15901" width="6.6328125" style="23" customWidth="1"/>
    <col min="15902" max="15903" width="8" style="23" customWidth="1"/>
    <col min="15904" max="15911" width="4.6328125" style="23" customWidth="1"/>
    <col min="15912" max="15912" width="23" style="23" customWidth="1"/>
    <col min="15913" max="15914" width="6.6328125" style="23" customWidth="1"/>
    <col min="15915" max="15915" width="9.90625" style="23" bestFit="1" customWidth="1"/>
    <col min="15916" max="15916" width="5.90625" style="23" customWidth="1"/>
    <col min="15917" max="15934" width="3.08984375" style="23" customWidth="1"/>
    <col min="15935" max="15935" width="3" style="23" customWidth="1"/>
    <col min="15936" max="15936" width="3.08984375" style="23" customWidth="1"/>
    <col min="15937" max="15937" width="9" style="23"/>
    <col min="15938" max="15957" width="3" style="23" customWidth="1"/>
    <col min="15958" max="16128" width="9" style="23"/>
    <col min="16129" max="16129" width="9" style="23" customWidth="1"/>
    <col min="16130" max="16130" width="5.36328125" style="23" customWidth="1"/>
    <col min="16131" max="16131" width="0" style="23" hidden="1" customWidth="1"/>
    <col min="16132" max="16132" width="8.36328125" style="23" customWidth="1"/>
    <col min="16133" max="16133" width="11.26953125" style="23" bestFit="1" customWidth="1"/>
    <col min="16134" max="16134" width="44.26953125" style="23" customWidth="1"/>
    <col min="16135" max="16135" width="23" style="23" customWidth="1"/>
    <col min="16136" max="16136" width="15" style="23" customWidth="1"/>
    <col min="16137" max="16137" width="9.26953125" style="23" customWidth="1"/>
    <col min="16138" max="16138" width="14.453125" style="23" customWidth="1"/>
    <col min="16139" max="16139" width="7.453125" style="23" customWidth="1"/>
    <col min="16140" max="16140" width="10" style="23" customWidth="1"/>
    <col min="16141" max="16141" width="9.453125" style="23" customWidth="1"/>
    <col min="16142" max="16142" width="10.6328125" style="23" customWidth="1"/>
    <col min="16143" max="16143" width="7.453125" style="23" customWidth="1"/>
    <col min="16144" max="16144" width="9.7265625" style="23" customWidth="1"/>
    <col min="16145" max="16148" width="4.6328125" style="23" customWidth="1"/>
    <col min="16149" max="16149" width="7.453125" style="23" customWidth="1"/>
    <col min="16150" max="16150" width="9.453125" style="23" customWidth="1"/>
    <col min="16151" max="16154" width="4.6328125" style="23" customWidth="1"/>
    <col min="16155" max="16155" width="6.6328125" style="23" customWidth="1"/>
    <col min="16156" max="16156" width="8" style="23" customWidth="1"/>
    <col min="16157" max="16157" width="6.6328125" style="23" customWidth="1"/>
    <col min="16158" max="16159" width="8" style="23" customWidth="1"/>
    <col min="16160" max="16167" width="4.6328125" style="23" customWidth="1"/>
    <col min="16168" max="16168" width="23" style="23" customWidth="1"/>
    <col min="16169" max="16170" width="6.6328125" style="23" customWidth="1"/>
    <col min="16171" max="16171" width="9.90625" style="23" bestFit="1" customWidth="1"/>
    <col min="16172" max="16172" width="5.90625" style="23" customWidth="1"/>
    <col min="16173" max="16190" width="3.08984375" style="23" customWidth="1"/>
    <col min="16191" max="16191" width="3" style="23" customWidth="1"/>
    <col min="16192" max="16192" width="3.08984375" style="23" customWidth="1"/>
    <col min="16193" max="16193" width="9" style="23"/>
    <col min="16194" max="16213" width="3" style="23" customWidth="1"/>
    <col min="16214" max="16384" width="9" style="23"/>
  </cols>
  <sheetData>
    <row r="1" spans="1:43" ht="114.75" customHeight="1">
      <c r="B1" s="91" t="s">
        <v>229</v>
      </c>
      <c r="G1" s="92"/>
      <c r="H1" s="92"/>
      <c r="I1" s="92"/>
      <c r="J1" s="92"/>
      <c r="K1" s="92"/>
      <c r="L1" s="92"/>
      <c r="M1" s="92"/>
    </row>
    <row r="2" spans="1:43" ht="25.5" customHeight="1">
      <c r="B2" s="96"/>
      <c r="C2" s="96"/>
      <c r="D2" s="96"/>
      <c r="E2" s="96"/>
      <c r="F2" s="97"/>
      <c r="G2" s="96"/>
      <c r="H2" s="96"/>
      <c r="I2" s="98"/>
      <c r="J2" s="96"/>
      <c r="K2" s="96"/>
      <c r="L2" s="99"/>
      <c r="M2" s="96"/>
      <c r="N2" s="96"/>
      <c r="O2" s="96"/>
      <c r="P2" s="96"/>
      <c r="Q2" s="96"/>
      <c r="R2" s="96"/>
      <c r="S2" s="96"/>
      <c r="T2" s="96"/>
      <c r="U2" s="96"/>
      <c r="V2" s="99"/>
      <c r="W2" s="96"/>
      <c r="X2" s="96"/>
      <c r="Y2" s="96"/>
      <c r="Z2" s="96"/>
      <c r="AA2" s="100"/>
      <c r="AB2" s="100"/>
      <c r="AC2" s="100"/>
      <c r="AD2" s="100"/>
      <c r="AE2" s="100"/>
      <c r="AF2" s="100"/>
      <c r="AG2" s="100"/>
      <c r="AH2" s="100"/>
      <c r="AI2" s="100"/>
      <c r="AJ2" s="100"/>
      <c r="AK2" s="100"/>
      <c r="AL2" s="100"/>
      <c r="AM2" s="100"/>
      <c r="AN2" s="100"/>
      <c r="AO2" s="100"/>
      <c r="AP2" s="100"/>
      <c r="AQ2" s="96"/>
    </row>
    <row r="3" spans="1:43" ht="21.75" customHeight="1">
      <c r="B3" s="2393" t="s">
        <v>230</v>
      </c>
      <c r="C3" s="2393" t="s">
        <v>231</v>
      </c>
      <c r="D3" s="2393" t="s">
        <v>232</v>
      </c>
      <c r="E3" s="2393" t="s">
        <v>233</v>
      </c>
      <c r="F3" s="2390" t="s">
        <v>213</v>
      </c>
      <c r="G3" s="2390" t="s">
        <v>234</v>
      </c>
      <c r="H3" s="2393" t="s">
        <v>235</v>
      </c>
      <c r="I3" s="2411" t="s">
        <v>236</v>
      </c>
      <c r="J3" s="2414" t="s">
        <v>237</v>
      </c>
      <c r="K3" s="2415" t="s">
        <v>238</v>
      </c>
      <c r="L3" s="2416"/>
      <c r="M3" s="2416"/>
      <c r="N3" s="2416"/>
      <c r="O3" s="2416"/>
      <c r="P3" s="2416"/>
      <c r="Q3" s="2416"/>
      <c r="R3" s="2416"/>
      <c r="S3" s="2416"/>
      <c r="T3" s="2416"/>
      <c r="U3" s="2416"/>
      <c r="V3" s="2416"/>
      <c r="W3" s="2416"/>
      <c r="X3" s="2416"/>
      <c r="Y3" s="2416"/>
      <c r="Z3" s="2416"/>
      <c r="AA3" s="2417" t="s">
        <v>239</v>
      </c>
      <c r="AB3" s="2418"/>
      <c r="AC3" s="2418"/>
      <c r="AD3" s="2418"/>
      <c r="AE3" s="2418"/>
      <c r="AF3" s="2419"/>
      <c r="AG3" s="2419"/>
      <c r="AH3" s="2419"/>
      <c r="AI3" s="2419"/>
      <c r="AJ3" s="2419"/>
      <c r="AK3" s="2419"/>
      <c r="AL3" s="2419"/>
      <c r="AM3" s="2419"/>
      <c r="AN3" s="2419"/>
      <c r="AO3" s="2419"/>
      <c r="AP3" s="2420"/>
      <c r="AQ3" s="2393" t="s">
        <v>240</v>
      </c>
    </row>
    <row r="4" spans="1:43" ht="30" customHeight="1">
      <c r="B4" s="2394"/>
      <c r="C4" s="2396"/>
      <c r="D4" s="2396"/>
      <c r="E4" s="2396"/>
      <c r="F4" s="2391"/>
      <c r="G4" s="2391"/>
      <c r="H4" s="2396"/>
      <c r="I4" s="2412"/>
      <c r="J4" s="2399"/>
      <c r="K4" s="2393" t="s">
        <v>241</v>
      </c>
      <c r="L4" s="2398" t="s">
        <v>242</v>
      </c>
      <c r="M4" s="2163" t="s">
        <v>243</v>
      </c>
      <c r="N4" s="2165"/>
      <c r="O4" s="2163" t="s">
        <v>244</v>
      </c>
      <c r="P4" s="2164"/>
      <c r="Q4" s="2164"/>
      <c r="R4" s="2164"/>
      <c r="S4" s="2164"/>
      <c r="T4" s="2164"/>
      <c r="U4" s="2163" t="s">
        <v>245</v>
      </c>
      <c r="V4" s="2164"/>
      <c r="W4" s="2164"/>
      <c r="X4" s="2164"/>
      <c r="Y4" s="2164"/>
      <c r="Z4" s="2165"/>
      <c r="AA4" s="2421" t="s">
        <v>246</v>
      </c>
      <c r="AB4" s="2407"/>
      <c r="AC4" s="2407"/>
      <c r="AD4" s="2407"/>
      <c r="AE4" s="2407"/>
      <c r="AF4" s="2407"/>
      <c r="AG4" s="2407"/>
      <c r="AH4" s="2407"/>
      <c r="AI4" s="2407"/>
      <c r="AJ4" s="2407"/>
      <c r="AK4" s="2407"/>
      <c r="AL4" s="2407"/>
      <c r="AM4" s="2407"/>
      <c r="AN4" s="2407"/>
      <c r="AO4" s="2421" t="s">
        <v>247</v>
      </c>
      <c r="AP4" s="2422"/>
      <c r="AQ4" s="2394"/>
    </row>
    <row r="5" spans="1:43" ht="21.75" customHeight="1">
      <c r="B5" s="2394"/>
      <c r="C5" s="2396"/>
      <c r="D5" s="2396"/>
      <c r="E5" s="2396"/>
      <c r="F5" s="2391"/>
      <c r="G5" s="2391"/>
      <c r="H5" s="2396"/>
      <c r="I5" s="2412"/>
      <c r="J5" s="2399"/>
      <c r="K5" s="2396"/>
      <c r="L5" s="2399"/>
      <c r="M5" s="2167"/>
      <c r="N5" s="2169"/>
      <c r="O5" s="2167"/>
      <c r="P5" s="2168"/>
      <c r="Q5" s="2168"/>
      <c r="R5" s="2168"/>
      <c r="S5" s="2168"/>
      <c r="T5" s="2168"/>
      <c r="U5" s="2167"/>
      <c r="V5" s="2168"/>
      <c r="W5" s="2168"/>
      <c r="X5" s="2168"/>
      <c r="Y5" s="2168"/>
      <c r="Z5" s="2169"/>
      <c r="AA5" s="2423" t="s">
        <v>248</v>
      </c>
      <c r="AB5" s="2425" t="s">
        <v>249</v>
      </c>
      <c r="AC5" s="2425" t="s">
        <v>250</v>
      </c>
      <c r="AD5" s="2425" t="s">
        <v>251</v>
      </c>
      <c r="AE5" s="2426" t="s">
        <v>252</v>
      </c>
      <c r="AF5" s="2427"/>
      <c r="AG5" s="2427"/>
      <c r="AH5" s="2427"/>
      <c r="AI5" s="2427"/>
      <c r="AJ5" s="2427"/>
      <c r="AK5" s="2427"/>
      <c r="AL5" s="2427"/>
      <c r="AM5" s="2427"/>
      <c r="AN5" s="2428"/>
      <c r="AO5" s="2423" t="s">
        <v>248</v>
      </c>
      <c r="AP5" s="2425" t="s">
        <v>250</v>
      </c>
      <c r="AQ5" s="2394"/>
    </row>
    <row r="6" spans="1:43" ht="30" customHeight="1">
      <c r="B6" s="2394"/>
      <c r="C6" s="2396"/>
      <c r="D6" s="2396"/>
      <c r="E6" s="2396"/>
      <c r="F6" s="2391"/>
      <c r="G6" s="2391"/>
      <c r="H6" s="2396"/>
      <c r="I6" s="2412"/>
      <c r="J6" s="2399"/>
      <c r="K6" s="2396"/>
      <c r="L6" s="2399"/>
      <c r="M6" s="2401" t="s">
        <v>253</v>
      </c>
      <c r="N6" s="2401" t="s">
        <v>254</v>
      </c>
      <c r="O6" s="2393" t="s">
        <v>253</v>
      </c>
      <c r="P6" s="2393" t="s">
        <v>254</v>
      </c>
      <c r="Q6" s="2403" t="s">
        <v>255</v>
      </c>
      <c r="R6" s="2404"/>
      <c r="S6" s="2404"/>
      <c r="T6" s="2405"/>
      <c r="U6" s="2393" t="s">
        <v>253</v>
      </c>
      <c r="V6" s="2398" t="s">
        <v>254</v>
      </c>
      <c r="W6" s="2403" t="s">
        <v>256</v>
      </c>
      <c r="X6" s="2404"/>
      <c r="Y6" s="2404"/>
      <c r="Z6" s="2405"/>
      <c r="AA6" s="2423"/>
      <c r="AB6" s="2423"/>
      <c r="AC6" s="2423"/>
      <c r="AD6" s="2423"/>
      <c r="AE6" s="101"/>
      <c r="AF6" s="2406" t="s">
        <v>257</v>
      </c>
      <c r="AG6" s="2407"/>
      <c r="AH6" s="2408"/>
      <c r="AI6" s="2406" t="s">
        <v>258</v>
      </c>
      <c r="AJ6" s="2409"/>
      <c r="AK6" s="2409"/>
      <c r="AL6" s="2409"/>
      <c r="AM6" s="2409"/>
      <c r="AN6" s="2410"/>
      <c r="AO6" s="2423"/>
      <c r="AP6" s="2429"/>
      <c r="AQ6" s="2394"/>
    </row>
    <row r="7" spans="1:43" ht="21.75" customHeight="1">
      <c r="B7" s="2395"/>
      <c r="C7" s="2397"/>
      <c r="D7" s="2397"/>
      <c r="E7" s="2397"/>
      <c r="F7" s="2392"/>
      <c r="G7" s="2392"/>
      <c r="H7" s="2397"/>
      <c r="I7" s="2413"/>
      <c r="J7" s="2400"/>
      <c r="K7" s="2397"/>
      <c r="L7" s="2400"/>
      <c r="M7" s="2402"/>
      <c r="N7" s="2402"/>
      <c r="O7" s="2397"/>
      <c r="P7" s="2397"/>
      <c r="Q7" s="102" t="s">
        <v>259</v>
      </c>
      <c r="R7" s="102" t="s">
        <v>260</v>
      </c>
      <c r="S7" s="102" t="s">
        <v>261</v>
      </c>
      <c r="T7" s="102" t="s">
        <v>262</v>
      </c>
      <c r="U7" s="2397"/>
      <c r="V7" s="2400"/>
      <c r="W7" s="102" t="s">
        <v>259</v>
      </c>
      <c r="X7" s="102" t="s">
        <v>260</v>
      </c>
      <c r="Y7" s="102" t="s">
        <v>261</v>
      </c>
      <c r="Z7" s="102" t="s">
        <v>262</v>
      </c>
      <c r="AA7" s="2424"/>
      <c r="AB7" s="2424"/>
      <c r="AC7" s="2424"/>
      <c r="AD7" s="2424"/>
      <c r="AE7" s="103"/>
      <c r="AF7" s="104" t="s">
        <v>25</v>
      </c>
      <c r="AG7" s="104" t="s">
        <v>263</v>
      </c>
      <c r="AH7" s="104" t="s">
        <v>264</v>
      </c>
      <c r="AI7" s="104" t="s">
        <v>259</v>
      </c>
      <c r="AJ7" s="104" t="s">
        <v>260</v>
      </c>
      <c r="AK7" s="104" t="s">
        <v>261</v>
      </c>
      <c r="AL7" s="104" t="s">
        <v>262</v>
      </c>
      <c r="AM7" s="104" t="s">
        <v>265</v>
      </c>
      <c r="AN7" s="105" t="s">
        <v>266</v>
      </c>
      <c r="AO7" s="2424"/>
      <c r="AP7" s="2430"/>
      <c r="AQ7" s="2395"/>
    </row>
    <row r="8" spans="1:43" ht="21.75" customHeight="1">
      <c r="B8" s="106" t="s">
        <v>267</v>
      </c>
      <c r="C8" s="106"/>
      <c r="D8" s="107" t="s">
        <v>268</v>
      </c>
      <c r="E8" s="106" t="s">
        <v>269</v>
      </c>
      <c r="F8" s="107" t="s">
        <v>270</v>
      </c>
      <c r="G8" s="106" t="s">
        <v>271</v>
      </c>
      <c r="H8" s="107" t="s">
        <v>272</v>
      </c>
      <c r="I8" s="106" t="s">
        <v>273</v>
      </c>
      <c r="J8" s="107" t="s">
        <v>274</v>
      </c>
      <c r="K8" s="106" t="s">
        <v>275</v>
      </c>
      <c r="L8" s="107" t="s">
        <v>276</v>
      </c>
      <c r="M8" s="106" t="s">
        <v>277</v>
      </c>
      <c r="N8" s="107" t="s">
        <v>278</v>
      </c>
      <c r="O8" s="106" t="s">
        <v>279</v>
      </c>
      <c r="P8" s="107" t="s">
        <v>280</v>
      </c>
      <c r="Q8" s="106" t="s">
        <v>281</v>
      </c>
      <c r="R8" s="107" t="s">
        <v>282</v>
      </c>
      <c r="S8" s="106" t="s">
        <v>283</v>
      </c>
      <c r="T8" s="107" t="s">
        <v>284</v>
      </c>
      <c r="U8" s="106" t="s">
        <v>285</v>
      </c>
      <c r="V8" s="107" t="s">
        <v>286</v>
      </c>
      <c r="W8" s="106" t="s">
        <v>287</v>
      </c>
      <c r="X8" s="107" t="s">
        <v>288</v>
      </c>
      <c r="Y8" s="106" t="s">
        <v>289</v>
      </c>
      <c r="Z8" s="107" t="s">
        <v>290</v>
      </c>
      <c r="AA8" s="108" t="s">
        <v>291</v>
      </c>
      <c r="AB8" s="109" t="s">
        <v>292</v>
      </c>
      <c r="AC8" s="108" t="s">
        <v>293</v>
      </c>
      <c r="AD8" s="109" t="s">
        <v>294</v>
      </c>
      <c r="AE8" s="108" t="s">
        <v>295</v>
      </c>
      <c r="AF8" s="109" t="s">
        <v>296</v>
      </c>
      <c r="AG8" s="108" t="s">
        <v>297</v>
      </c>
      <c r="AH8" s="109" t="s">
        <v>298</v>
      </c>
      <c r="AI8" s="108" t="s">
        <v>299</v>
      </c>
      <c r="AJ8" s="109" t="s">
        <v>300</v>
      </c>
      <c r="AK8" s="108" t="s">
        <v>301</v>
      </c>
      <c r="AL8" s="109" t="s">
        <v>302</v>
      </c>
      <c r="AM8" s="108" t="s">
        <v>303</v>
      </c>
      <c r="AN8" s="109" t="s">
        <v>304</v>
      </c>
      <c r="AO8" s="108" t="s">
        <v>305</v>
      </c>
      <c r="AP8" s="109" t="s">
        <v>306</v>
      </c>
      <c r="AQ8" s="110"/>
    </row>
    <row r="9" spans="1:43" ht="13.5" thickBot="1">
      <c r="A9" s="25" t="s">
        <v>307</v>
      </c>
      <c r="B9" s="111">
        <v>1</v>
      </c>
      <c r="C9" s="112"/>
      <c r="D9" s="113">
        <v>1</v>
      </c>
      <c r="E9" s="112" t="s">
        <v>308</v>
      </c>
      <c r="F9" s="114" t="s">
        <v>309</v>
      </c>
      <c r="G9" s="114" t="s">
        <v>310</v>
      </c>
      <c r="H9" s="114" t="s">
        <v>311</v>
      </c>
      <c r="I9" s="113">
        <v>1</v>
      </c>
      <c r="J9" s="115">
        <v>100000</v>
      </c>
      <c r="K9" s="116">
        <f>M9+O9+U9</f>
        <v>10</v>
      </c>
      <c r="L9" s="116">
        <f>N9+P9+V9</f>
        <v>28000</v>
      </c>
      <c r="M9" s="117">
        <v>4</v>
      </c>
      <c r="N9" s="118">
        <v>13000</v>
      </c>
      <c r="O9" s="119">
        <f>SUM(Q9:T9)</f>
        <v>3</v>
      </c>
      <c r="P9" s="115">
        <v>12000</v>
      </c>
      <c r="Q9" s="120">
        <v>0</v>
      </c>
      <c r="R9" s="120">
        <v>1</v>
      </c>
      <c r="S9" s="120">
        <v>1</v>
      </c>
      <c r="T9" s="120">
        <v>1</v>
      </c>
      <c r="U9" s="121">
        <f>SUM(W9:Z9)</f>
        <v>3</v>
      </c>
      <c r="V9" s="122">
        <v>3000</v>
      </c>
      <c r="W9" s="120">
        <v>1</v>
      </c>
      <c r="X9" s="120">
        <v>1</v>
      </c>
      <c r="Y9" s="120">
        <v>0</v>
      </c>
      <c r="Z9" s="120">
        <v>1</v>
      </c>
      <c r="AA9" s="122">
        <v>7</v>
      </c>
      <c r="AB9" s="122">
        <v>16000</v>
      </c>
      <c r="AC9" s="122">
        <v>4</v>
      </c>
      <c r="AD9" s="122">
        <v>9000</v>
      </c>
      <c r="AE9" s="123">
        <f>SUM(AF9:AH9)</f>
        <v>3</v>
      </c>
      <c r="AF9" s="120">
        <v>1</v>
      </c>
      <c r="AG9" s="120">
        <v>1</v>
      </c>
      <c r="AH9" s="120">
        <v>1</v>
      </c>
      <c r="AI9" s="120">
        <v>1</v>
      </c>
      <c r="AJ9" s="120">
        <v>0</v>
      </c>
      <c r="AK9" s="120">
        <v>0</v>
      </c>
      <c r="AL9" s="120">
        <v>1</v>
      </c>
      <c r="AM9" s="120">
        <v>1</v>
      </c>
      <c r="AN9" s="114" t="s">
        <v>312</v>
      </c>
      <c r="AO9" s="120">
        <v>1</v>
      </c>
      <c r="AP9" s="120">
        <v>0</v>
      </c>
      <c r="AQ9" s="114" t="s">
        <v>313</v>
      </c>
    </row>
    <row r="10" spans="1:43" ht="5.25" customHeight="1" thickTop="1" thickBot="1">
      <c r="B10" s="124"/>
      <c r="C10" s="125"/>
      <c r="D10" s="126"/>
      <c r="E10" s="125"/>
      <c r="F10" s="127"/>
      <c r="G10" s="127"/>
      <c r="H10" s="127"/>
      <c r="I10" s="126"/>
      <c r="J10" s="128"/>
      <c r="K10" s="129"/>
      <c r="L10" s="129"/>
      <c r="M10" s="130"/>
      <c r="N10" s="131"/>
      <c r="O10" s="132"/>
      <c r="P10" s="128"/>
      <c r="Q10" s="133"/>
      <c r="R10" s="133"/>
      <c r="S10" s="133"/>
      <c r="T10" s="133"/>
      <c r="U10" s="134"/>
      <c r="V10" s="135"/>
      <c r="W10" s="133"/>
      <c r="X10" s="133"/>
      <c r="Y10" s="133"/>
      <c r="Z10" s="133"/>
      <c r="AA10" s="136"/>
      <c r="AB10" s="136"/>
      <c r="AC10" s="136"/>
      <c r="AD10" s="136"/>
      <c r="AE10" s="137">
        <f t="shared" ref="AE10:AE39" si="0">SUM(AF10:AH10)</f>
        <v>0</v>
      </c>
      <c r="AF10" s="136"/>
      <c r="AG10" s="136"/>
      <c r="AH10" s="136"/>
      <c r="AI10" s="136"/>
      <c r="AJ10" s="136"/>
      <c r="AK10" s="136"/>
      <c r="AL10" s="136"/>
      <c r="AM10" s="136"/>
      <c r="AN10" s="136"/>
      <c r="AO10" s="136"/>
      <c r="AP10" s="136"/>
      <c r="AQ10" s="127"/>
    </row>
    <row r="11" spans="1:43" ht="26.5" thickBot="1">
      <c r="A11" s="138" t="s">
        <v>314</v>
      </c>
      <c r="B11" s="139" t="s">
        <v>315</v>
      </c>
      <c r="C11" s="140"/>
      <c r="D11" s="139" t="s">
        <v>315</v>
      </c>
      <c r="E11" s="139" t="s">
        <v>315</v>
      </c>
      <c r="F11" s="141">
        <v>0</v>
      </c>
      <c r="G11" s="142">
        <v>0</v>
      </c>
      <c r="H11" s="142">
        <v>0</v>
      </c>
      <c r="I11" s="143">
        <v>0</v>
      </c>
      <c r="J11" s="144">
        <v>0</v>
      </c>
      <c r="K11" s="145">
        <f t="shared" ref="K11:L39" si="1">M11+O11+U11</f>
        <v>0</v>
      </c>
      <c r="L11" s="145">
        <f t="shared" si="1"/>
        <v>0</v>
      </c>
      <c r="M11" s="146">
        <v>0</v>
      </c>
      <c r="N11" s="147">
        <v>0</v>
      </c>
      <c r="O11" s="148">
        <f t="shared" ref="O11:O39" si="2">SUM(Q11:T11)</f>
        <v>0</v>
      </c>
      <c r="P11" s="144">
        <v>0</v>
      </c>
      <c r="Q11" s="149">
        <v>0</v>
      </c>
      <c r="R11" s="149">
        <v>0</v>
      </c>
      <c r="S11" s="149">
        <v>0</v>
      </c>
      <c r="T11" s="149">
        <v>0</v>
      </c>
      <c r="U11" s="150">
        <f t="shared" ref="U11:U39" si="3">SUM(W11:Z11)</f>
        <v>0</v>
      </c>
      <c r="V11" s="149">
        <v>0</v>
      </c>
      <c r="W11" s="149">
        <v>0</v>
      </c>
      <c r="X11" s="149">
        <v>0</v>
      </c>
      <c r="Y11" s="149">
        <v>0</v>
      </c>
      <c r="Z11" s="149">
        <v>0</v>
      </c>
      <c r="AA11" s="151">
        <v>0</v>
      </c>
      <c r="AB11" s="152">
        <v>0</v>
      </c>
      <c r="AC11" s="153">
        <v>0</v>
      </c>
      <c r="AD11" s="154">
        <v>0</v>
      </c>
      <c r="AE11" s="155">
        <f t="shared" si="0"/>
        <v>0</v>
      </c>
      <c r="AF11" s="154">
        <v>0</v>
      </c>
      <c r="AG11" s="154">
        <v>0</v>
      </c>
      <c r="AH11" s="154">
        <v>0</v>
      </c>
      <c r="AI11" s="153" t="e">
        <v>#VALUE!</v>
      </c>
      <c r="AJ11" s="153" t="e">
        <v>#VALUE!</v>
      </c>
      <c r="AK11" s="153" t="e">
        <v>#VALUE!</v>
      </c>
      <c r="AL11" s="153" t="e">
        <v>#VALUE!</v>
      </c>
      <c r="AM11" s="153" t="e">
        <v>#VALUE!</v>
      </c>
      <c r="AN11" s="156" t="s">
        <v>315</v>
      </c>
      <c r="AO11" s="153">
        <v>0</v>
      </c>
      <c r="AP11" s="157">
        <v>0</v>
      </c>
      <c r="AQ11" s="158" t="s">
        <v>315</v>
      </c>
    </row>
    <row r="12" spans="1:43">
      <c r="B12" s="159"/>
      <c r="C12" s="160"/>
      <c r="D12" s="160"/>
      <c r="E12" s="160"/>
      <c r="F12" s="161"/>
      <c r="G12" s="161"/>
      <c r="H12" s="161"/>
      <c r="I12" s="162"/>
      <c r="J12" s="163"/>
      <c r="K12" s="164">
        <f t="shared" si="1"/>
        <v>0</v>
      </c>
      <c r="L12" s="164">
        <f t="shared" si="1"/>
        <v>0</v>
      </c>
      <c r="M12" s="165"/>
      <c r="N12" s="166"/>
      <c r="O12" s="167">
        <f t="shared" si="2"/>
        <v>0</v>
      </c>
      <c r="P12" s="163"/>
      <c r="Q12" s="168"/>
      <c r="R12" s="168"/>
      <c r="S12" s="168"/>
      <c r="T12" s="168"/>
      <c r="U12" s="169">
        <f t="shared" si="3"/>
        <v>0</v>
      </c>
      <c r="V12" s="168"/>
      <c r="W12" s="168"/>
      <c r="X12" s="168"/>
      <c r="Y12" s="168"/>
      <c r="Z12" s="168"/>
      <c r="AA12" s="170"/>
      <c r="AB12" s="170"/>
      <c r="AC12" s="170"/>
      <c r="AD12" s="170"/>
      <c r="AE12" s="171">
        <f t="shared" si="0"/>
        <v>0</v>
      </c>
      <c r="AF12" s="170"/>
      <c r="AG12" s="170"/>
      <c r="AH12" s="170"/>
      <c r="AI12" s="170"/>
      <c r="AJ12" s="170"/>
      <c r="AK12" s="170"/>
      <c r="AL12" s="170"/>
      <c r="AM12" s="170"/>
      <c r="AN12" s="170"/>
      <c r="AO12" s="170"/>
      <c r="AP12" s="170"/>
      <c r="AQ12" s="161"/>
    </row>
    <row r="13" spans="1:43">
      <c r="B13" s="172"/>
      <c r="C13" s="173"/>
      <c r="D13" s="173"/>
      <c r="E13" s="173"/>
      <c r="F13" s="174"/>
      <c r="G13" s="174"/>
      <c r="H13" s="174"/>
      <c r="I13" s="102"/>
      <c r="J13" s="175"/>
      <c r="K13" s="176">
        <f t="shared" si="1"/>
        <v>0</v>
      </c>
      <c r="L13" s="176">
        <f t="shared" si="1"/>
        <v>0</v>
      </c>
      <c r="M13" s="177"/>
      <c r="N13" s="178"/>
      <c r="O13" s="179">
        <f t="shared" si="2"/>
        <v>0</v>
      </c>
      <c r="P13" s="175"/>
      <c r="Q13" s="180"/>
      <c r="R13" s="180"/>
      <c r="S13" s="180"/>
      <c r="T13" s="180"/>
      <c r="U13" s="181">
        <f t="shared" si="3"/>
        <v>0</v>
      </c>
      <c r="V13" s="180"/>
      <c r="W13" s="180"/>
      <c r="X13" s="180"/>
      <c r="Y13" s="180"/>
      <c r="Z13" s="180"/>
      <c r="AA13" s="182"/>
      <c r="AB13" s="182"/>
      <c r="AC13" s="182"/>
      <c r="AD13" s="182"/>
      <c r="AE13" s="183">
        <f t="shared" si="0"/>
        <v>0</v>
      </c>
      <c r="AF13" s="182"/>
      <c r="AG13" s="182"/>
      <c r="AH13" s="182"/>
      <c r="AI13" s="182"/>
      <c r="AJ13" s="182"/>
      <c r="AK13" s="182"/>
      <c r="AL13" s="182"/>
      <c r="AM13" s="182"/>
      <c r="AN13" s="182"/>
      <c r="AO13" s="182"/>
      <c r="AP13" s="182"/>
      <c r="AQ13" s="174"/>
    </row>
    <row r="14" spans="1:43">
      <c r="B14" s="172"/>
      <c r="C14" s="173"/>
      <c r="D14" s="173"/>
      <c r="E14" s="173"/>
      <c r="F14" s="174"/>
      <c r="G14" s="174"/>
      <c r="H14" s="174"/>
      <c r="I14" s="102"/>
      <c r="J14" s="175"/>
      <c r="K14" s="176">
        <f t="shared" si="1"/>
        <v>0</v>
      </c>
      <c r="L14" s="176">
        <f t="shared" si="1"/>
        <v>0</v>
      </c>
      <c r="M14" s="177"/>
      <c r="N14" s="178"/>
      <c r="O14" s="179">
        <f t="shared" si="2"/>
        <v>0</v>
      </c>
      <c r="P14" s="175"/>
      <c r="Q14" s="180"/>
      <c r="R14" s="180"/>
      <c r="S14" s="180"/>
      <c r="T14" s="180"/>
      <c r="U14" s="181">
        <f t="shared" si="3"/>
        <v>0</v>
      </c>
      <c r="V14" s="180"/>
      <c r="W14" s="180"/>
      <c r="X14" s="180"/>
      <c r="Y14" s="180"/>
      <c r="Z14" s="180"/>
      <c r="AA14" s="182"/>
      <c r="AB14" s="182"/>
      <c r="AC14" s="182"/>
      <c r="AD14" s="182"/>
      <c r="AE14" s="183">
        <f t="shared" si="0"/>
        <v>0</v>
      </c>
      <c r="AF14" s="182"/>
      <c r="AG14" s="182"/>
      <c r="AH14" s="182"/>
      <c r="AI14" s="182"/>
      <c r="AJ14" s="182"/>
      <c r="AK14" s="182"/>
      <c r="AL14" s="182"/>
      <c r="AM14" s="182"/>
      <c r="AN14" s="182"/>
      <c r="AO14" s="182"/>
      <c r="AP14" s="182"/>
      <c r="AQ14" s="174"/>
    </row>
    <row r="15" spans="1:43">
      <c r="B15" s="172"/>
      <c r="C15" s="173"/>
      <c r="D15" s="173"/>
      <c r="E15" s="173"/>
      <c r="F15" s="174"/>
      <c r="G15" s="174"/>
      <c r="H15" s="174"/>
      <c r="I15" s="102"/>
      <c r="J15" s="175"/>
      <c r="K15" s="176">
        <f t="shared" si="1"/>
        <v>0</v>
      </c>
      <c r="L15" s="176">
        <f t="shared" si="1"/>
        <v>0</v>
      </c>
      <c r="M15" s="177"/>
      <c r="N15" s="178"/>
      <c r="O15" s="179">
        <f t="shared" si="2"/>
        <v>0</v>
      </c>
      <c r="P15" s="175"/>
      <c r="Q15" s="180"/>
      <c r="R15" s="180"/>
      <c r="S15" s="180"/>
      <c r="T15" s="180"/>
      <c r="U15" s="181">
        <f t="shared" si="3"/>
        <v>0</v>
      </c>
      <c r="V15" s="180"/>
      <c r="W15" s="180"/>
      <c r="X15" s="180"/>
      <c r="Y15" s="180"/>
      <c r="Z15" s="180"/>
      <c r="AA15" s="182"/>
      <c r="AB15" s="182"/>
      <c r="AC15" s="182"/>
      <c r="AD15" s="182"/>
      <c r="AE15" s="183">
        <f t="shared" si="0"/>
        <v>0</v>
      </c>
      <c r="AF15" s="182"/>
      <c r="AG15" s="182"/>
      <c r="AH15" s="182"/>
      <c r="AI15" s="182"/>
      <c r="AJ15" s="182"/>
      <c r="AK15" s="182"/>
      <c r="AL15" s="182"/>
      <c r="AM15" s="182"/>
      <c r="AN15" s="182"/>
      <c r="AO15" s="182"/>
      <c r="AP15" s="182"/>
      <c r="AQ15" s="174"/>
    </row>
    <row r="16" spans="1:43">
      <c r="B16" s="172"/>
      <c r="C16" s="173"/>
      <c r="D16" s="173"/>
      <c r="E16" s="173"/>
      <c r="F16" s="174"/>
      <c r="G16" s="174"/>
      <c r="H16" s="174"/>
      <c r="I16" s="102"/>
      <c r="J16" s="175"/>
      <c r="K16" s="176">
        <f t="shared" si="1"/>
        <v>0</v>
      </c>
      <c r="L16" s="176">
        <f t="shared" si="1"/>
        <v>0</v>
      </c>
      <c r="M16" s="177"/>
      <c r="N16" s="178"/>
      <c r="O16" s="179">
        <f t="shared" si="2"/>
        <v>0</v>
      </c>
      <c r="P16" s="175"/>
      <c r="Q16" s="180"/>
      <c r="R16" s="180"/>
      <c r="S16" s="180"/>
      <c r="T16" s="180"/>
      <c r="U16" s="181">
        <f t="shared" si="3"/>
        <v>0</v>
      </c>
      <c r="V16" s="180"/>
      <c r="W16" s="180"/>
      <c r="X16" s="180"/>
      <c r="Y16" s="180"/>
      <c r="Z16" s="180"/>
      <c r="AA16" s="182"/>
      <c r="AB16" s="182"/>
      <c r="AC16" s="182"/>
      <c r="AD16" s="182"/>
      <c r="AE16" s="183">
        <f t="shared" si="0"/>
        <v>0</v>
      </c>
      <c r="AF16" s="182"/>
      <c r="AG16" s="182"/>
      <c r="AH16" s="182"/>
      <c r="AI16" s="182"/>
      <c r="AJ16" s="182"/>
      <c r="AK16" s="182"/>
      <c r="AL16" s="182"/>
      <c r="AM16" s="182"/>
      <c r="AN16" s="182"/>
      <c r="AO16" s="182"/>
      <c r="AP16" s="182"/>
      <c r="AQ16" s="174"/>
    </row>
    <row r="17" spans="2:43">
      <c r="B17" s="172"/>
      <c r="C17" s="173"/>
      <c r="D17" s="173"/>
      <c r="E17" s="173"/>
      <c r="F17" s="174"/>
      <c r="G17" s="174"/>
      <c r="H17" s="174"/>
      <c r="I17" s="102"/>
      <c r="J17" s="175"/>
      <c r="K17" s="176">
        <f t="shared" si="1"/>
        <v>0</v>
      </c>
      <c r="L17" s="176">
        <f t="shared" si="1"/>
        <v>0</v>
      </c>
      <c r="M17" s="177"/>
      <c r="N17" s="178"/>
      <c r="O17" s="179">
        <f t="shared" si="2"/>
        <v>0</v>
      </c>
      <c r="P17" s="175"/>
      <c r="Q17" s="180"/>
      <c r="R17" s="180"/>
      <c r="S17" s="180"/>
      <c r="T17" s="180"/>
      <c r="U17" s="181">
        <f t="shared" si="3"/>
        <v>0</v>
      </c>
      <c r="V17" s="180"/>
      <c r="W17" s="180"/>
      <c r="X17" s="180"/>
      <c r="Y17" s="180"/>
      <c r="Z17" s="180"/>
      <c r="AA17" s="182"/>
      <c r="AB17" s="182"/>
      <c r="AC17" s="182"/>
      <c r="AD17" s="182"/>
      <c r="AE17" s="183">
        <f t="shared" si="0"/>
        <v>0</v>
      </c>
      <c r="AF17" s="182"/>
      <c r="AG17" s="182"/>
      <c r="AH17" s="182"/>
      <c r="AI17" s="182"/>
      <c r="AJ17" s="182"/>
      <c r="AK17" s="182"/>
      <c r="AL17" s="182"/>
      <c r="AM17" s="182"/>
      <c r="AN17" s="182"/>
      <c r="AO17" s="182"/>
      <c r="AP17" s="182"/>
      <c r="AQ17" s="174"/>
    </row>
    <row r="18" spans="2:43">
      <c r="B18" s="172"/>
      <c r="C18" s="173"/>
      <c r="D18" s="173"/>
      <c r="E18" s="173"/>
      <c r="F18" s="174"/>
      <c r="G18" s="174"/>
      <c r="H18" s="174"/>
      <c r="I18" s="102"/>
      <c r="J18" s="175"/>
      <c r="K18" s="176">
        <f t="shared" si="1"/>
        <v>0</v>
      </c>
      <c r="L18" s="176">
        <f t="shared" si="1"/>
        <v>0</v>
      </c>
      <c r="M18" s="177"/>
      <c r="N18" s="178"/>
      <c r="O18" s="179">
        <f t="shared" si="2"/>
        <v>0</v>
      </c>
      <c r="P18" s="175"/>
      <c r="Q18" s="180"/>
      <c r="R18" s="180"/>
      <c r="S18" s="180"/>
      <c r="T18" s="180"/>
      <c r="U18" s="181">
        <f t="shared" si="3"/>
        <v>0</v>
      </c>
      <c r="V18" s="180"/>
      <c r="W18" s="180"/>
      <c r="X18" s="180"/>
      <c r="Y18" s="180"/>
      <c r="Z18" s="180"/>
      <c r="AA18" s="182"/>
      <c r="AB18" s="182"/>
      <c r="AC18" s="182"/>
      <c r="AD18" s="182"/>
      <c r="AE18" s="183">
        <f t="shared" si="0"/>
        <v>0</v>
      </c>
      <c r="AF18" s="182"/>
      <c r="AG18" s="182"/>
      <c r="AH18" s="182"/>
      <c r="AI18" s="182"/>
      <c r="AJ18" s="182"/>
      <c r="AK18" s="182"/>
      <c r="AL18" s="182"/>
      <c r="AM18" s="182"/>
      <c r="AN18" s="182"/>
      <c r="AO18" s="182"/>
      <c r="AP18" s="182"/>
      <c r="AQ18" s="174"/>
    </row>
    <row r="19" spans="2:43">
      <c r="B19" s="172"/>
      <c r="C19" s="173"/>
      <c r="D19" s="173"/>
      <c r="E19" s="173"/>
      <c r="F19" s="174"/>
      <c r="G19" s="174"/>
      <c r="H19" s="174"/>
      <c r="I19" s="102"/>
      <c r="J19" s="175"/>
      <c r="K19" s="176">
        <f t="shared" si="1"/>
        <v>0</v>
      </c>
      <c r="L19" s="176">
        <f t="shared" si="1"/>
        <v>0</v>
      </c>
      <c r="M19" s="177"/>
      <c r="N19" s="178"/>
      <c r="O19" s="179">
        <f t="shared" si="2"/>
        <v>0</v>
      </c>
      <c r="P19" s="175"/>
      <c r="Q19" s="180"/>
      <c r="R19" s="180"/>
      <c r="S19" s="180"/>
      <c r="T19" s="180"/>
      <c r="U19" s="181">
        <f t="shared" si="3"/>
        <v>0</v>
      </c>
      <c r="V19" s="180"/>
      <c r="W19" s="180"/>
      <c r="X19" s="180"/>
      <c r="Y19" s="180"/>
      <c r="Z19" s="180"/>
      <c r="AA19" s="182"/>
      <c r="AB19" s="182"/>
      <c r="AC19" s="182"/>
      <c r="AD19" s="182"/>
      <c r="AE19" s="183">
        <f t="shared" si="0"/>
        <v>0</v>
      </c>
      <c r="AF19" s="182"/>
      <c r="AG19" s="182"/>
      <c r="AH19" s="182"/>
      <c r="AI19" s="182"/>
      <c r="AJ19" s="182"/>
      <c r="AK19" s="182"/>
      <c r="AL19" s="182"/>
      <c r="AM19" s="182"/>
      <c r="AN19" s="182"/>
      <c r="AO19" s="182"/>
      <c r="AP19" s="182"/>
      <c r="AQ19" s="174"/>
    </row>
    <row r="20" spans="2:43">
      <c r="B20" s="172"/>
      <c r="C20" s="173"/>
      <c r="D20" s="173"/>
      <c r="E20" s="173"/>
      <c r="F20" s="174"/>
      <c r="G20" s="174"/>
      <c r="H20" s="174"/>
      <c r="I20" s="102"/>
      <c r="J20" s="175"/>
      <c r="K20" s="176">
        <f t="shared" si="1"/>
        <v>0</v>
      </c>
      <c r="L20" s="176">
        <f t="shared" si="1"/>
        <v>0</v>
      </c>
      <c r="M20" s="177"/>
      <c r="N20" s="178"/>
      <c r="O20" s="179">
        <f t="shared" si="2"/>
        <v>0</v>
      </c>
      <c r="P20" s="175"/>
      <c r="Q20" s="180"/>
      <c r="R20" s="180"/>
      <c r="S20" s="180"/>
      <c r="T20" s="180"/>
      <c r="U20" s="181">
        <f t="shared" si="3"/>
        <v>0</v>
      </c>
      <c r="V20" s="180"/>
      <c r="W20" s="180"/>
      <c r="X20" s="180"/>
      <c r="Y20" s="180"/>
      <c r="Z20" s="180"/>
      <c r="AA20" s="182"/>
      <c r="AB20" s="182"/>
      <c r="AC20" s="182"/>
      <c r="AD20" s="182"/>
      <c r="AE20" s="183">
        <f t="shared" si="0"/>
        <v>0</v>
      </c>
      <c r="AF20" s="182"/>
      <c r="AG20" s="182"/>
      <c r="AH20" s="182"/>
      <c r="AI20" s="182"/>
      <c r="AJ20" s="182"/>
      <c r="AK20" s="182"/>
      <c r="AL20" s="182"/>
      <c r="AM20" s="182"/>
      <c r="AN20" s="182"/>
      <c r="AO20" s="182"/>
      <c r="AP20" s="182"/>
      <c r="AQ20" s="174"/>
    </row>
    <row r="21" spans="2:43">
      <c r="B21" s="172"/>
      <c r="C21" s="173"/>
      <c r="D21" s="173"/>
      <c r="E21" s="173"/>
      <c r="F21" s="174"/>
      <c r="G21" s="174"/>
      <c r="H21" s="174"/>
      <c r="I21" s="102"/>
      <c r="J21" s="175"/>
      <c r="K21" s="176">
        <f t="shared" si="1"/>
        <v>0</v>
      </c>
      <c r="L21" s="176">
        <f t="shared" si="1"/>
        <v>0</v>
      </c>
      <c r="M21" s="177"/>
      <c r="N21" s="178"/>
      <c r="O21" s="179">
        <f t="shared" si="2"/>
        <v>0</v>
      </c>
      <c r="P21" s="175"/>
      <c r="Q21" s="180"/>
      <c r="R21" s="180"/>
      <c r="S21" s="180"/>
      <c r="T21" s="180"/>
      <c r="U21" s="181">
        <f t="shared" si="3"/>
        <v>0</v>
      </c>
      <c r="V21" s="180"/>
      <c r="W21" s="180"/>
      <c r="X21" s="180"/>
      <c r="Y21" s="180"/>
      <c r="Z21" s="180"/>
      <c r="AA21" s="182"/>
      <c r="AB21" s="182"/>
      <c r="AC21" s="182"/>
      <c r="AD21" s="182"/>
      <c r="AE21" s="183">
        <f t="shared" si="0"/>
        <v>0</v>
      </c>
      <c r="AF21" s="182"/>
      <c r="AG21" s="182"/>
      <c r="AH21" s="182"/>
      <c r="AI21" s="182"/>
      <c r="AJ21" s="182"/>
      <c r="AK21" s="182"/>
      <c r="AL21" s="182"/>
      <c r="AM21" s="182"/>
      <c r="AN21" s="182"/>
      <c r="AO21" s="182"/>
      <c r="AP21" s="182"/>
      <c r="AQ21" s="174"/>
    </row>
    <row r="22" spans="2:43">
      <c r="B22" s="172"/>
      <c r="C22" s="173"/>
      <c r="D22" s="173"/>
      <c r="E22" s="173"/>
      <c r="F22" s="174"/>
      <c r="G22" s="174"/>
      <c r="H22" s="174"/>
      <c r="I22" s="102"/>
      <c r="J22" s="175"/>
      <c r="K22" s="176">
        <f t="shared" si="1"/>
        <v>0</v>
      </c>
      <c r="L22" s="176">
        <f t="shared" si="1"/>
        <v>0</v>
      </c>
      <c r="M22" s="177"/>
      <c r="N22" s="178"/>
      <c r="O22" s="179">
        <f t="shared" si="2"/>
        <v>0</v>
      </c>
      <c r="P22" s="175"/>
      <c r="Q22" s="180"/>
      <c r="R22" s="180"/>
      <c r="S22" s="180"/>
      <c r="T22" s="180"/>
      <c r="U22" s="181">
        <f t="shared" si="3"/>
        <v>0</v>
      </c>
      <c r="V22" s="180"/>
      <c r="W22" s="180"/>
      <c r="X22" s="180"/>
      <c r="Y22" s="180"/>
      <c r="Z22" s="180"/>
      <c r="AA22" s="182"/>
      <c r="AB22" s="182"/>
      <c r="AC22" s="182"/>
      <c r="AD22" s="182"/>
      <c r="AE22" s="183">
        <f t="shared" si="0"/>
        <v>0</v>
      </c>
      <c r="AF22" s="182"/>
      <c r="AG22" s="182"/>
      <c r="AH22" s="182"/>
      <c r="AI22" s="182"/>
      <c r="AJ22" s="182"/>
      <c r="AK22" s="182"/>
      <c r="AL22" s="182"/>
      <c r="AM22" s="182"/>
      <c r="AN22" s="182"/>
      <c r="AO22" s="182"/>
      <c r="AP22" s="182"/>
      <c r="AQ22" s="174"/>
    </row>
    <row r="23" spans="2:43">
      <c r="B23" s="172"/>
      <c r="C23" s="173"/>
      <c r="D23" s="173"/>
      <c r="E23" s="173"/>
      <c r="F23" s="174"/>
      <c r="G23" s="174"/>
      <c r="H23" s="174"/>
      <c r="I23" s="102"/>
      <c r="J23" s="175"/>
      <c r="K23" s="176">
        <f t="shared" si="1"/>
        <v>0</v>
      </c>
      <c r="L23" s="176">
        <f t="shared" si="1"/>
        <v>0</v>
      </c>
      <c r="M23" s="177"/>
      <c r="N23" s="178"/>
      <c r="O23" s="179">
        <f t="shared" si="2"/>
        <v>0</v>
      </c>
      <c r="P23" s="175"/>
      <c r="Q23" s="180"/>
      <c r="R23" s="180"/>
      <c r="S23" s="180"/>
      <c r="T23" s="180"/>
      <c r="U23" s="181">
        <f t="shared" si="3"/>
        <v>0</v>
      </c>
      <c r="V23" s="180"/>
      <c r="W23" s="180"/>
      <c r="X23" s="180"/>
      <c r="Y23" s="180"/>
      <c r="Z23" s="180"/>
      <c r="AA23" s="182"/>
      <c r="AB23" s="182"/>
      <c r="AC23" s="182"/>
      <c r="AD23" s="182"/>
      <c r="AE23" s="183">
        <f t="shared" si="0"/>
        <v>0</v>
      </c>
      <c r="AF23" s="182"/>
      <c r="AG23" s="182"/>
      <c r="AH23" s="182"/>
      <c r="AI23" s="182"/>
      <c r="AJ23" s="182"/>
      <c r="AK23" s="182"/>
      <c r="AL23" s="182"/>
      <c r="AM23" s="182"/>
      <c r="AN23" s="182"/>
      <c r="AO23" s="182"/>
      <c r="AP23" s="182"/>
      <c r="AQ23" s="174"/>
    </row>
    <row r="24" spans="2:43">
      <c r="B24" s="172"/>
      <c r="C24" s="173"/>
      <c r="D24" s="180"/>
      <c r="E24" s="180"/>
      <c r="F24" s="184"/>
      <c r="G24" s="184"/>
      <c r="H24" s="185"/>
      <c r="I24" s="102"/>
      <c r="J24" s="186"/>
      <c r="K24" s="176">
        <f t="shared" si="1"/>
        <v>0</v>
      </c>
      <c r="L24" s="176">
        <f t="shared" si="1"/>
        <v>0</v>
      </c>
      <c r="M24" s="177"/>
      <c r="N24" s="178"/>
      <c r="O24" s="179">
        <f t="shared" si="2"/>
        <v>0</v>
      </c>
      <c r="P24" s="175"/>
      <c r="Q24" s="180"/>
      <c r="R24" s="180"/>
      <c r="S24" s="180"/>
      <c r="T24" s="180"/>
      <c r="U24" s="181">
        <f t="shared" si="3"/>
        <v>0</v>
      </c>
      <c r="V24" s="185"/>
      <c r="W24" s="185"/>
      <c r="X24" s="185"/>
      <c r="Y24" s="185"/>
      <c r="Z24" s="185"/>
      <c r="AA24" s="187"/>
      <c r="AB24" s="187"/>
      <c r="AC24" s="187"/>
      <c r="AD24" s="187"/>
      <c r="AE24" s="183">
        <f t="shared" si="0"/>
        <v>0</v>
      </c>
      <c r="AF24" s="187"/>
      <c r="AG24" s="187"/>
      <c r="AH24" s="187"/>
      <c r="AI24" s="187"/>
      <c r="AJ24" s="187"/>
      <c r="AK24" s="187"/>
      <c r="AL24" s="187"/>
      <c r="AM24" s="187"/>
      <c r="AN24" s="187"/>
      <c r="AO24" s="187"/>
      <c r="AP24" s="182"/>
      <c r="AQ24" s="185"/>
    </row>
    <row r="25" spans="2:43">
      <c r="B25" s="172"/>
      <c r="C25" s="173"/>
      <c r="D25" s="180"/>
      <c r="E25" s="180"/>
      <c r="F25" s="184"/>
      <c r="G25" s="184"/>
      <c r="H25" s="185"/>
      <c r="I25" s="102"/>
      <c r="J25" s="186"/>
      <c r="K25" s="176">
        <f t="shared" si="1"/>
        <v>0</v>
      </c>
      <c r="L25" s="176">
        <f t="shared" si="1"/>
        <v>0</v>
      </c>
      <c r="M25" s="177"/>
      <c r="N25" s="178"/>
      <c r="O25" s="179">
        <f t="shared" si="2"/>
        <v>0</v>
      </c>
      <c r="P25" s="175"/>
      <c r="Q25" s="180"/>
      <c r="R25" s="180"/>
      <c r="S25" s="180"/>
      <c r="T25" s="180"/>
      <c r="U25" s="181">
        <f t="shared" si="3"/>
        <v>0</v>
      </c>
      <c r="V25" s="185"/>
      <c r="W25" s="185"/>
      <c r="X25" s="185"/>
      <c r="Y25" s="185"/>
      <c r="Z25" s="185"/>
      <c r="AA25" s="187"/>
      <c r="AB25" s="187"/>
      <c r="AC25" s="187"/>
      <c r="AD25" s="187"/>
      <c r="AE25" s="183">
        <f t="shared" si="0"/>
        <v>0</v>
      </c>
      <c r="AF25" s="187"/>
      <c r="AG25" s="187"/>
      <c r="AH25" s="187"/>
      <c r="AI25" s="187"/>
      <c r="AJ25" s="187"/>
      <c r="AK25" s="187"/>
      <c r="AL25" s="187"/>
      <c r="AM25" s="187"/>
      <c r="AN25" s="187"/>
      <c r="AO25" s="187"/>
      <c r="AP25" s="182"/>
      <c r="AQ25" s="185"/>
    </row>
    <row r="26" spans="2:43">
      <c r="B26" s="172"/>
      <c r="C26" s="173"/>
      <c r="D26" s="180"/>
      <c r="E26" s="180"/>
      <c r="F26" s="184"/>
      <c r="G26" s="184"/>
      <c r="H26" s="185"/>
      <c r="I26" s="102"/>
      <c r="J26" s="186"/>
      <c r="K26" s="176">
        <f t="shared" si="1"/>
        <v>0</v>
      </c>
      <c r="L26" s="176">
        <f t="shared" si="1"/>
        <v>0</v>
      </c>
      <c r="M26" s="177"/>
      <c r="N26" s="178"/>
      <c r="O26" s="179">
        <f t="shared" si="2"/>
        <v>0</v>
      </c>
      <c r="P26" s="175"/>
      <c r="Q26" s="180"/>
      <c r="R26" s="180"/>
      <c r="S26" s="180"/>
      <c r="T26" s="180"/>
      <c r="U26" s="181">
        <f t="shared" si="3"/>
        <v>0</v>
      </c>
      <c r="V26" s="185"/>
      <c r="W26" s="185"/>
      <c r="X26" s="185"/>
      <c r="Y26" s="185"/>
      <c r="Z26" s="185"/>
      <c r="AA26" s="187"/>
      <c r="AB26" s="187"/>
      <c r="AC26" s="187"/>
      <c r="AD26" s="187"/>
      <c r="AE26" s="183">
        <f t="shared" si="0"/>
        <v>0</v>
      </c>
      <c r="AF26" s="187"/>
      <c r="AG26" s="187"/>
      <c r="AH26" s="187"/>
      <c r="AI26" s="187"/>
      <c r="AJ26" s="187"/>
      <c r="AK26" s="187"/>
      <c r="AL26" s="187"/>
      <c r="AM26" s="187"/>
      <c r="AN26" s="187"/>
      <c r="AO26" s="187"/>
      <c r="AP26" s="182"/>
      <c r="AQ26" s="185"/>
    </row>
    <row r="27" spans="2:43">
      <c r="B27" s="172"/>
      <c r="C27" s="173"/>
      <c r="D27" s="180"/>
      <c r="E27" s="180"/>
      <c r="F27" s="184"/>
      <c r="G27" s="184"/>
      <c r="H27" s="185"/>
      <c r="I27" s="102"/>
      <c r="J27" s="186"/>
      <c r="K27" s="176">
        <f t="shared" si="1"/>
        <v>0</v>
      </c>
      <c r="L27" s="176">
        <f t="shared" si="1"/>
        <v>0</v>
      </c>
      <c r="M27" s="177"/>
      <c r="N27" s="178"/>
      <c r="O27" s="179">
        <f t="shared" si="2"/>
        <v>0</v>
      </c>
      <c r="P27" s="175"/>
      <c r="Q27" s="180"/>
      <c r="R27" s="180"/>
      <c r="S27" s="180"/>
      <c r="T27" s="180"/>
      <c r="U27" s="181">
        <f t="shared" si="3"/>
        <v>0</v>
      </c>
      <c r="V27" s="185"/>
      <c r="W27" s="185"/>
      <c r="X27" s="185"/>
      <c r="Y27" s="185"/>
      <c r="Z27" s="185"/>
      <c r="AA27" s="187"/>
      <c r="AB27" s="187"/>
      <c r="AC27" s="187"/>
      <c r="AD27" s="187"/>
      <c r="AE27" s="183">
        <f t="shared" si="0"/>
        <v>0</v>
      </c>
      <c r="AF27" s="187"/>
      <c r="AG27" s="187"/>
      <c r="AH27" s="187"/>
      <c r="AI27" s="187"/>
      <c r="AJ27" s="187"/>
      <c r="AK27" s="187"/>
      <c r="AL27" s="187"/>
      <c r="AM27" s="187"/>
      <c r="AN27" s="187"/>
      <c r="AO27" s="187"/>
      <c r="AP27" s="182"/>
      <c r="AQ27" s="185"/>
    </row>
    <row r="28" spans="2:43">
      <c r="B28" s="172"/>
      <c r="C28" s="173"/>
      <c r="D28" s="180"/>
      <c r="E28" s="180"/>
      <c r="F28" s="184"/>
      <c r="G28" s="184"/>
      <c r="H28" s="185"/>
      <c r="I28" s="102"/>
      <c r="J28" s="186"/>
      <c r="K28" s="176">
        <f t="shared" si="1"/>
        <v>0</v>
      </c>
      <c r="L28" s="176">
        <f t="shared" si="1"/>
        <v>0</v>
      </c>
      <c r="M28" s="177"/>
      <c r="N28" s="178"/>
      <c r="O28" s="179">
        <f t="shared" si="2"/>
        <v>0</v>
      </c>
      <c r="P28" s="175"/>
      <c r="Q28" s="180"/>
      <c r="R28" s="180"/>
      <c r="S28" s="180"/>
      <c r="T28" s="180"/>
      <c r="U28" s="181">
        <f t="shared" si="3"/>
        <v>0</v>
      </c>
      <c r="V28" s="185"/>
      <c r="W28" s="185"/>
      <c r="X28" s="185"/>
      <c r="Y28" s="185"/>
      <c r="Z28" s="185"/>
      <c r="AA28" s="187"/>
      <c r="AB28" s="187"/>
      <c r="AC28" s="187"/>
      <c r="AD28" s="187"/>
      <c r="AE28" s="183">
        <f t="shared" si="0"/>
        <v>0</v>
      </c>
      <c r="AF28" s="187"/>
      <c r="AG28" s="187"/>
      <c r="AH28" s="187"/>
      <c r="AI28" s="187"/>
      <c r="AJ28" s="187"/>
      <c r="AK28" s="187"/>
      <c r="AL28" s="187"/>
      <c r="AM28" s="187"/>
      <c r="AN28" s="187"/>
      <c r="AO28" s="187"/>
      <c r="AP28" s="182"/>
      <c r="AQ28" s="185"/>
    </row>
    <row r="29" spans="2:43">
      <c r="B29" s="172"/>
      <c r="C29" s="173"/>
      <c r="D29" s="180"/>
      <c r="E29" s="180"/>
      <c r="F29" s="184"/>
      <c r="G29" s="184"/>
      <c r="H29" s="185"/>
      <c r="I29" s="102"/>
      <c r="J29" s="186"/>
      <c r="K29" s="176">
        <f t="shared" si="1"/>
        <v>0</v>
      </c>
      <c r="L29" s="176">
        <f t="shared" si="1"/>
        <v>0</v>
      </c>
      <c r="M29" s="177"/>
      <c r="N29" s="178"/>
      <c r="O29" s="179">
        <f t="shared" si="2"/>
        <v>0</v>
      </c>
      <c r="P29" s="175"/>
      <c r="Q29" s="180"/>
      <c r="R29" s="180"/>
      <c r="S29" s="180"/>
      <c r="T29" s="180"/>
      <c r="U29" s="181">
        <f t="shared" si="3"/>
        <v>0</v>
      </c>
      <c r="V29" s="185"/>
      <c r="W29" s="185"/>
      <c r="X29" s="185"/>
      <c r="Y29" s="185"/>
      <c r="Z29" s="185"/>
      <c r="AA29" s="187"/>
      <c r="AB29" s="187"/>
      <c r="AC29" s="187"/>
      <c r="AD29" s="187"/>
      <c r="AE29" s="183">
        <f t="shared" si="0"/>
        <v>0</v>
      </c>
      <c r="AF29" s="187"/>
      <c r="AG29" s="187"/>
      <c r="AH29" s="187"/>
      <c r="AI29" s="187"/>
      <c r="AJ29" s="187"/>
      <c r="AK29" s="187"/>
      <c r="AL29" s="187"/>
      <c r="AM29" s="187"/>
      <c r="AN29" s="187"/>
      <c r="AO29" s="187"/>
      <c r="AP29" s="182"/>
      <c r="AQ29" s="185"/>
    </row>
    <row r="30" spans="2:43">
      <c r="B30" s="172"/>
      <c r="C30" s="173"/>
      <c r="D30" s="180"/>
      <c r="E30" s="180"/>
      <c r="F30" s="184"/>
      <c r="G30" s="184"/>
      <c r="H30" s="185"/>
      <c r="I30" s="102"/>
      <c r="J30" s="186"/>
      <c r="K30" s="176">
        <f t="shared" si="1"/>
        <v>0</v>
      </c>
      <c r="L30" s="176">
        <f t="shared" si="1"/>
        <v>0</v>
      </c>
      <c r="M30" s="177"/>
      <c r="N30" s="178"/>
      <c r="O30" s="179">
        <f t="shared" si="2"/>
        <v>0</v>
      </c>
      <c r="P30" s="175"/>
      <c r="Q30" s="180"/>
      <c r="R30" s="180"/>
      <c r="S30" s="180"/>
      <c r="T30" s="180"/>
      <c r="U30" s="181">
        <f t="shared" si="3"/>
        <v>0</v>
      </c>
      <c r="V30" s="185"/>
      <c r="W30" s="185"/>
      <c r="X30" s="185"/>
      <c r="Y30" s="185"/>
      <c r="Z30" s="185"/>
      <c r="AA30" s="187"/>
      <c r="AB30" s="187"/>
      <c r="AC30" s="187"/>
      <c r="AD30" s="187"/>
      <c r="AE30" s="183">
        <f t="shared" si="0"/>
        <v>0</v>
      </c>
      <c r="AF30" s="187"/>
      <c r="AG30" s="187"/>
      <c r="AH30" s="187"/>
      <c r="AI30" s="187"/>
      <c r="AJ30" s="187"/>
      <c r="AK30" s="187"/>
      <c r="AL30" s="187"/>
      <c r="AM30" s="187"/>
      <c r="AN30" s="187"/>
      <c r="AO30" s="187"/>
      <c r="AP30" s="182"/>
      <c r="AQ30" s="185"/>
    </row>
    <row r="31" spans="2:43">
      <c r="B31" s="172"/>
      <c r="C31" s="173"/>
      <c r="D31" s="180"/>
      <c r="E31" s="180"/>
      <c r="F31" s="184"/>
      <c r="G31" s="184"/>
      <c r="H31" s="185"/>
      <c r="I31" s="102"/>
      <c r="J31" s="186"/>
      <c r="K31" s="176">
        <f t="shared" si="1"/>
        <v>0</v>
      </c>
      <c r="L31" s="176">
        <f t="shared" si="1"/>
        <v>0</v>
      </c>
      <c r="M31" s="177"/>
      <c r="N31" s="178"/>
      <c r="O31" s="179">
        <f t="shared" si="2"/>
        <v>0</v>
      </c>
      <c r="P31" s="175"/>
      <c r="Q31" s="180"/>
      <c r="R31" s="180"/>
      <c r="S31" s="180"/>
      <c r="T31" s="180"/>
      <c r="U31" s="181">
        <f t="shared" si="3"/>
        <v>0</v>
      </c>
      <c r="V31" s="185"/>
      <c r="W31" s="185"/>
      <c r="X31" s="185"/>
      <c r="Y31" s="185"/>
      <c r="Z31" s="185"/>
      <c r="AA31" s="187"/>
      <c r="AB31" s="187"/>
      <c r="AC31" s="187"/>
      <c r="AD31" s="187"/>
      <c r="AE31" s="183">
        <f t="shared" si="0"/>
        <v>0</v>
      </c>
      <c r="AF31" s="187"/>
      <c r="AG31" s="187"/>
      <c r="AH31" s="187"/>
      <c r="AI31" s="187"/>
      <c r="AJ31" s="187"/>
      <c r="AK31" s="187"/>
      <c r="AL31" s="187"/>
      <c r="AM31" s="187"/>
      <c r="AN31" s="187"/>
      <c r="AO31" s="187"/>
      <c r="AP31" s="182"/>
      <c r="AQ31" s="185"/>
    </row>
    <row r="32" spans="2:43">
      <c r="B32" s="172"/>
      <c r="C32" s="173"/>
      <c r="D32" s="180"/>
      <c r="E32" s="180"/>
      <c r="F32" s="184"/>
      <c r="G32" s="184"/>
      <c r="H32" s="185"/>
      <c r="I32" s="102"/>
      <c r="J32" s="186"/>
      <c r="K32" s="176">
        <f t="shared" si="1"/>
        <v>0</v>
      </c>
      <c r="L32" s="176">
        <f t="shared" si="1"/>
        <v>0</v>
      </c>
      <c r="M32" s="177"/>
      <c r="N32" s="178"/>
      <c r="O32" s="179">
        <f t="shared" si="2"/>
        <v>0</v>
      </c>
      <c r="P32" s="175"/>
      <c r="Q32" s="180"/>
      <c r="R32" s="180"/>
      <c r="S32" s="180"/>
      <c r="T32" s="180"/>
      <c r="U32" s="181">
        <f t="shared" si="3"/>
        <v>0</v>
      </c>
      <c r="V32" s="185"/>
      <c r="W32" s="185"/>
      <c r="X32" s="185"/>
      <c r="Y32" s="185"/>
      <c r="Z32" s="185"/>
      <c r="AA32" s="187"/>
      <c r="AB32" s="187"/>
      <c r="AC32" s="187"/>
      <c r="AD32" s="187"/>
      <c r="AE32" s="183">
        <f t="shared" si="0"/>
        <v>0</v>
      </c>
      <c r="AF32" s="187"/>
      <c r="AG32" s="187"/>
      <c r="AH32" s="187"/>
      <c r="AI32" s="187"/>
      <c r="AJ32" s="187"/>
      <c r="AK32" s="187"/>
      <c r="AL32" s="187"/>
      <c r="AM32" s="187"/>
      <c r="AN32" s="187"/>
      <c r="AO32" s="187"/>
      <c r="AP32" s="182"/>
      <c r="AQ32" s="185"/>
    </row>
    <row r="33" spans="2:43">
      <c r="B33" s="172"/>
      <c r="C33" s="173"/>
      <c r="D33" s="173"/>
      <c r="E33" s="173"/>
      <c r="F33" s="174"/>
      <c r="G33" s="174"/>
      <c r="H33" s="174"/>
      <c r="I33" s="102"/>
      <c r="J33" s="175"/>
      <c r="K33" s="176">
        <f t="shared" si="1"/>
        <v>0</v>
      </c>
      <c r="L33" s="176">
        <f t="shared" si="1"/>
        <v>0</v>
      </c>
      <c r="M33" s="177"/>
      <c r="N33" s="178"/>
      <c r="O33" s="179">
        <f t="shared" si="2"/>
        <v>0</v>
      </c>
      <c r="P33" s="175"/>
      <c r="Q33" s="180"/>
      <c r="R33" s="180"/>
      <c r="S33" s="180"/>
      <c r="T33" s="180"/>
      <c r="U33" s="181">
        <f t="shared" si="3"/>
        <v>0</v>
      </c>
      <c r="V33" s="180"/>
      <c r="W33" s="180"/>
      <c r="X33" s="180"/>
      <c r="Y33" s="180"/>
      <c r="Z33" s="180"/>
      <c r="AA33" s="188"/>
      <c r="AB33" s="188"/>
      <c r="AC33" s="188"/>
      <c r="AD33" s="188"/>
      <c r="AE33" s="183">
        <f t="shared" si="0"/>
        <v>0</v>
      </c>
      <c r="AF33" s="182"/>
      <c r="AG33" s="182"/>
      <c r="AH33" s="182"/>
      <c r="AI33" s="182"/>
      <c r="AJ33" s="182"/>
      <c r="AK33" s="182"/>
      <c r="AL33" s="182"/>
      <c r="AM33" s="182"/>
      <c r="AN33" s="182"/>
      <c r="AO33" s="182"/>
      <c r="AP33" s="182"/>
      <c r="AQ33" s="174"/>
    </row>
    <row r="34" spans="2:43">
      <c r="B34" s="172"/>
      <c r="C34" s="173"/>
      <c r="D34" s="173"/>
      <c r="E34" s="173"/>
      <c r="F34" s="174"/>
      <c r="G34" s="174"/>
      <c r="H34" s="174"/>
      <c r="I34" s="102"/>
      <c r="J34" s="175"/>
      <c r="K34" s="176">
        <f t="shared" si="1"/>
        <v>0</v>
      </c>
      <c r="L34" s="176">
        <f t="shared" si="1"/>
        <v>0</v>
      </c>
      <c r="M34" s="177"/>
      <c r="N34" s="178"/>
      <c r="O34" s="179">
        <f t="shared" si="2"/>
        <v>0</v>
      </c>
      <c r="P34" s="175"/>
      <c r="Q34" s="180"/>
      <c r="R34" s="180"/>
      <c r="S34" s="180"/>
      <c r="T34" s="180"/>
      <c r="U34" s="181">
        <f t="shared" si="3"/>
        <v>0</v>
      </c>
      <c r="V34" s="180"/>
      <c r="W34" s="180"/>
      <c r="X34" s="180"/>
      <c r="Y34" s="180"/>
      <c r="Z34" s="180"/>
      <c r="AA34" s="188"/>
      <c r="AB34" s="188"/>
      <c r="AC34" s="188"/>
      <c r="AD34" s="188"/>
      <c r="AE34" s="183">
        <f t="shared" si="0"/>
        <v>0</v>
      </c>
      <c r="AF34" s="182"/>
      <c r="AG34" s="182"/>
      <c r="AH34" s="182"/>
      <c r="AI34" s="182"/>
      <c r="AJ34" s="182"/>
      <c r="AK34" s="182"/>
      <c r="AL34" s="182"/>
      <c r="AM34" s="182"/>
      <c r="AN34" s="182"/>
      <c r="AO34" s="182"/>
      <c r="AP34" s="182"/>
      <c r="AQ34" s="174"/>
    </row>
    <row r="35" spans="2:43">
      <c r="B35" s="172"/>
      <c r="C35" s="173"/>
      <c r="D35" s="173"/>
      <c r="E35" s="173"/>
      <c r="F35" s="174"/>
      <c r="G35" s="174"/>
      <c r="H35" s="174"/>
      <c r="I35" s="102"/>
      <c r="J35" s="175"/>
      <c r="K35" s="176">
        <f t="shared" si="1"/>
        <v>0</v>
      </c>
      <c r="L35" s="176">
        <f t="shared" si="1"/>
        <v>0</v>
      </c>
      <c r="M35" s="177"/>
      <c r="N35" s="178"/>
      <c r="O35" s="179">
        <f t="shared" si="2"/>
        <v>0</v>
      </c>
      <c r="P35" s="175"/>
      <c r="Q35" s="180"/>
      <c r="R35" s="180"/>
      <c r="S35" s="180"/>
      <c r="T35" s="180"/>
      <c r="U35" s="181">
        <f t="shared" si="3"/>
        <v>0</v>
      </c>
      <c r="V35" s="180"/>
      <c r="W35" s="180"/>
      <c r="X35" s="180"/>
      <c r="Y35" s="180"/>
      <c r="Z35" s="180"/>
      <c r="AA35" s="188"/>
      <c r="AB35" s="188"/>
      <c r="AC35" s="188"/>
      <c r="AD35" s="188"/>
      <c r="AE35" s="183">
        <f t="shared" si="0"/>
        <v>0</v>
      </c>
      <c r="AF35" s="182"/>
      <c r="AG35" s="182"/>
      <c r="AH35" s="182"/>
      <c r="AI35" s="182"/>
      <c r="AJ35" s="182"/>
      <c r="AK35" s="182"/>
      <c r="AL35" s="182"/>
      <c r="AM35" s="182"/>
      <c r="AN35" s="182"/>
      <c r="AO35" s="182"/>
      <c r="AP35" s="182"/>
      <c r="AQ35" s="174"/>
    </row>
    <row r="36" spans="2:43">
      <c r="B36" s="172"/>
      <c r="C36" s="173"/>
      <c r="D36" s="173"/>
      <c r="E36" s="173"/>
      <c r="F36" s="174"/>
      <c r="G36" s="174"/>
      <c r="H36" s="174"/>
      <c r="I36" s="102"/>
      <c r="J36" s="175"/>
      <c r="K36" s="176">
        <f t="shared" si="1"/>
        <v>0</v>
      </c>
      <c r="L36" s="176">
        <f t="shared" si="1"/>
        <v>0</v>
      </c>
      <c r="M36" s="177"/>
      <c r="N36" s="178"/>
      <c r="O36" s="179">
        <f t="shared" si="2"/>
        <v>0</v>
      </c>
      <c r="P36" s="175"/>
      <c r="Q36" s="180"/>
      <c r="R36" s="180"/>
      <c r="S36" s="180"/>
      <c r="T36" s="180"/>
      <c r="U36" s="181">
        <f t="shared" si="3"/>
        <v>0</v>
      </c>
      <c r="V36" s="180"/>
      <c r="W36" s="180"/>
      <c r="X36" s="180"/>
      <c r="Y36" s="180"/>
      <c r="Z36" s="180"/>
      <c r="AA36" s="188"/>
      <c r="AB36" s="188"/>
      <c r="AC36" s="188"/>
      <c r="AD36" s="188"/>
      <c r="AE36" s="183">
        <f t="shared" si="0"/>
        <v>0</v>
      </c>
      <c r="AF36" s="182"/>
      <c r="AG36" s="182"/>
      <c r="AH36" s="182"/>
      <c r="AI36" s="182"/>
      <c r="AJ36" s="182"/>
      <c r="AK36" s="182"/>
      <c r="AL36" s="182"/>
      <c r="AM36" s="182"/>
      <c r="AN36" s="182"/>
      <c r="AO36" s="182"/>
      <c r="AP36" s="182"/>
      <c r="AQ36" s="174"/>
    </row>
    <row r="37" spans="2:43">
      <c r="B37" s="172"/>
      <c r="C37" s="173"/>
      <c r="D37" s="173"/>
      <c r="E37" s="173"/>
      <c r="F37" s="174"/>
      <c r="G37" s="174"/>
      <c r="H37" s="174"/>
      <c r="I37" s="102"/>
      <c r="J37" s="175"/>
      <c r="K37" s="176">
        <f t="shared" si="1"/>
        <v>0</v>
      </c>
      <c r="L37" s="176">
        <f t="shared" si="1"/>
        <v>0</v>
      </c>
      <c r="M37" s="177"/>
      <c r="N37" s="178"/>
      <c r="O37" s="179">
        <f t="shared" si="2"/>
        <v>0</v>
      </c>
      <c r="P37" s="175"/>
      <c r="Q37" s="180"/>
      <c r="R37" s="180"/>
      <c r="S37" s="180"/>
      <c r="T37" s="180"/>
      <c r="U37" s="181">
        <f t="shared" si="3"/>
        <v>0</v>
      </c>
      <c r="V37" s="180"/>
      <c r="W37" s="180"/>
      <c r="X37" s="180"/>
      <c r="Y37" s="180"/>
      <c r="Z37" s="180"/>
      <c r="AA37" s="188"/>
      <c r="AB37" s="188"/>
      <c r="AC37" s="188"/>
      <c r="AD37" s="188"/>
      <c r="AE37" s="183">
        <f t="shared" si="0"/>
        <v>0</v>
      </c>
      <c r="AF37" s="182"/>
      <c r="AG37" s="182"/>
      <c r="AH37" s="182"/>
      <c r="AI37" s="182"/>
      <c r="AJ37" s="182"/>
      <c r="AK37" s="182"/>
      <c r="AL37" s="182"/>
      <c r="AM37" s="182"/>
      <c r="AN37" s="182"/>
      <c r="AO37" s="182"/>
      <c r="AP37" s="182"/>
      <c r="AQ37" s="174"/>
    </row>
    <row r="38" spans="2:43">
      <c r="B38" s="172"/>
      <c r="C38" s="173"/>
      <c r="D38" s="173"/>
      <c r="E38" s="173"/>
      <c r="F38" s="174"/>
      <c r="G38" s="174"/>
      <c r="H38" s="174"/>
      <c r="I38" s="102"/>
      <c r="J38" s="175"/>
      <c r="K38" s="176">
        <f t="shared" si="1"/>
        <v>0</v>
      </c>
      <c r="L38" s="176">
        <f t="shared" si="1"/>
        <v>0</v>
      </c>
      <c r="M38" s="177"/>
      <c r="N38" s="178"/>
      <c r="O38" s="179">
        <f t="shared" si="2"/>
        <v>0</v>
      </c>
      <c r="P38" s="175"/>
      <c r="Q38" s="180"/>
      <c r="R38" s="180"/>
      <c r="S38" s="180"/>
      <c r="T38" s="180"/>
      <c r="U38" s="181">
        <f t="shared" si="3"/>
        <v>0</v>
      </c>
      <c r="V38" s="180"/>
      <c r="W38" s="180"/>
      <c r="X38" s="180"/>
      <c r="Y38" s="180"/>
      <c r="Z38" s="180"/>
      <c r="AA38" s="188"/>
      <c r="AB38" s="188"/>
      <c r="AC38" s="188"/>
      <c r="AD38" s="188"/>
      <c r="AE38" s="183">
        <f t="shared" si="0"/>
        <v>0</v>
      </c>
      <c r="AF38" s="182"/>
      <c r="AG38" s="182"/>
      <c r="AH38" s="182"/>
      <c r="AI38" s="182"/>
      <c r="AJ38" s="182"/>
      <c r="AK38" s="182"/>
      <c r="AL38" s="182"/>
      <c r="AM38" s="182"/>
      <c r="AN38" s="182"/>
      <c r="AO38" s="182"/>
      <c r="AP38" s="182"/>
      <c r="AQ38" s="174"/>
    </row>
    <row r="39" spans="2:43">
      <c r="B39" s="172"/>
      <c r="C39" s="173"/>
      <c r="D39" s="173"/>
      <c r="E39" s="173"/>
      <c r="F39" s="174"/>
      <c r="G39" s="174"/>
      <c r="H39" s="180"/>
      <c r="I39" s="102"/>
      <c r="J39" s="175"/>
      <c r="K39" s="176">
        <f t="shared" si="1"/>
        <v>0</v>
      </c>
      <c r="L39" s="176">
        <f t="shared" si="1"/>
        <v>0</v>
      </c>
      <c r="M39" s="177"/>
      <c r="N39" s="178"/>
      <c r="O39" s="179">
        <f t="shared" si="2"/>
        <v>0</v>
      </c>
      <c r="P39" s="175"/>
      <c r="Q39" s="180"/>
      <c r="R39" s="180"/>
      <c r="S39" s="180"/>
      <c r="T39" s="180"/>
      <c r="U39" s="181">
        <f t="shared" si="3"/>
        <v>0</v>
      </c>
      <c r="V39" s="189"/>
      <c r="W39" s="180"/>
      <c r="X39" s="180"/>
      <c r="Y39" s="180"/>
      <c r="Z39" s="180"/>
      <c r="AA39" s="182"/>
      <c r="AB39" s="182"/>
      <c r="AC39" s="182"/>
      <c r="AD39" s="182"/>
      <c r="AE39" s="183">
        <f t="shared" si="0"/>
        <v>0</v>
      </c>
      <c r="AF39" s="182"/>
      <c r="AG39" s="182"/>
      <c r="AH39" s="182"/>
      <c r="AI39" s="182"/>
      <c r="AJ39" s="182"/>
      <c r="AK39" s="182"/>
      <c r="AL39" s="182"/>
      <c r="AM39" s="182"/>
      <c r="AN39" s="182"/>
      <c r="AO39" s="182"/>
      <c r="AP39" s="182"/>
      <c r="AQ39" s="180"/>
    </row>
    <row r="40" spans="2:43" ht="21.75" customHeight="1">
      <c r="B40" s="190"/>
      <c r="C40" s="191"/>
      <c r="D40" s="191"/>
      <c r="E40" s="191"/>
      <c r="F40" s="192">
        <f>+SUBTOTAL(3,F9:F39)</f>
        <v>2</v>
      </c>
      <c r="G40" s="192"/>
      <c r="H40" s="193"/>
      <c r="I40" s="194"/>
      <c r="J40" s="195">
        <f>+SUBTOTAL(9,J9:J39)</f>
        <v>100000</v>
      </c>
      <c r="K40" s="196">
        <f t="shared" ref="K40:AH40" si="4">SUM(K9:K39)</f>
        <v>10</v>
      </c>
      <c r="L40" s="196">
        <f t="shared" si="4"/>
        <v>28000</v>
      </c>
      <c r="M40" s="196">
        <f t="shared" si="4"/>
        <v>4</v>
      </c>
      <c r="N40" s="196">
        <f t="shared" si="4"/>
        <v>13000</v>
      </c>
      <c r="O40" s="196">
        <f t="shared" si="4"/>
        <v>3</v>
      </c>
      <c r="P40" s="196">
        <f t="shared" si="4"/>
        <v>12000</v>
      </c>
      <c r="Q40" s="196">
        <f t="shared" si="4"/>
        <v>0</v>
      </c>
      <c r="R40" s="196">
        <f t="shared" si="4"/>
        <v>1</v>
      </c>
      <c r="S40" s="196">
        <f t="shared" si="4"/>
        <v>1</v>
      </c>
      <c r="T40" s="196">
        <f t="shared" si="4"/>
        <v>1</v>
      </c>
      <c r="U40" s="196">
        <f t="shared" si="4"/>
        <v>3</v>
      </c>
      <c r="V40" s="196">
        <f t="shared" si="4"/>
        <v>3000</v>
      </c>
      <c r="W40" s="196">
        <f t="shared" si="4"/>
        <v>1</v>
      </c>
      <c r="X40" s="196">
        <f t="shared" si="4"/>
        <v>1</v>
      </c>
      <c r="Y40" s="196">
        <f t="shared" si="4"/>
        <v>0</v>
      </c>
      <c r="Z40" s="196">
        <f t="shared" si="4"/>
        <v>1</v>
      </c>
      <c r="AA40" s="196">
        <f t="shared" si="4"/>
        <v>7</v>
      </c>
      <c r="AB40" s="196">
        <f t="shared" si="4"/>
        <v>16000</v>
      </c>
      <c r="AC40" s="196">
        <f t="shared" si="4"/>
        <v>4</v>
      </c>
      <c r="AD40" s="196">
        <f t="shared" si="4"/>
        <v>9000</v>
      </c>
      <c r="AE40" s="196">
        <f t="shared" si="4"/>
        <v>3</v>
      </c>
      <c r="AF40" s="196">
        <f t="shared" si="4"/>
        <v>1</v>
      </c>
      <c r="AG40" s="196">
        <f t="shared" si="4"/>
        <v>1</v>
      </c>
      <c r="AH40" s="196">
        <f t="shared" si="4"/>
        <v>1</v>
      </c>
      <c r="AI40" s="196" t="e">
        <f>SUM(AI9:AI39)</f>
        <v>#VALUE!</v>
      </c>
      <c r="AJ40" s="196" t="e">
        <f>SUM(AJ9:AJ39)</f>
        <v>#VALUE!</v>
      </c>
      <c r="AK40" s="196" t="e">
        <f>SUM(AK9:AK39)</f>
        <v>#VALUE!</v>
      </c>
      <c r="AL40" s="196" t="e">
        <f>SUM(AL9:AL39)</f>
        <v>#VALUE!</v>
      </c>
      <c r="AM40" s="196" t="e">
        <f>SUM(AM9:AM39)</f>
        <v>#VALUE!</v>
      </c>
      <c r="AN40" s="196"/>
      <c r="AO40" s="196">
        <f>SUM(AO9:AO39)</f>
        <v>1</v>
      </c>
      <c r="AP40" s="196">
        <f>SUM(AP9:AP39)</f>
        <v>0</v>
      </c>
      <c r="AQ40" s="193"/>
    </row>
    <row r="41" spans="2:43" ht="23.25" customHeight="1">
      <c r="B41" s="26"/>
      <c r="L41" s="94">
        <f>+N40+P40+V40</f>
        <v>28000</v>
      </c>
    </row>
    <row r="42" spans="2:43" ht="23.25" customHeight="1">
      <c r="B42" s="26"/>
      <c r="E42" s="25"/>
      <c r="F42" s="198" t="s">
        <v>316</v>
      </c>
      <c r="G42" s="92"/>
      <c r="H42" s="92"/>
      <c r="I42" s="92"/>
      <c r="J42" s="92"/>
      <c r="K42" s="93"/>
      <c r="L42" s="93"/>
      <c r="Q42" s="22" t="s">
        <v>317</v>
      </c>
      <c r="T42" s="199"/>
      <c r="Z42" s="24"/>
      <c r="AC42" s="200"/>
      <c r="AE42" s="94"/>
      <c r="AI42" s="201" t="s">
        <v>318</v>
      </c>
      <c r="AQ42" s="26"/>
    </row>
    <row r="43" spans="2:43" ht="23.25" customHeight="1">
      <c r="B43" s="26"/>
      <c r="E43" s="25"/>
      <c r="F43" s="202" t="s">
        <v>319</v>
      </c>
      <c r="G43" s="92"/>
      <c r="H43" s="92"/>
      <c r="I43" s="92"/>
      <c r="J43" s="92"/>
      <c r="K43" s="93"/>
      <c r="L43" s="93"/>
      <c r="Q43" s="102" t="s">
        <v>259</v>
      </c>
      <c r="R43" s="2431" t="s">
        <v>320</v>
      </c>
      <c r="S43" s="2158"/>
      <c r="T43" s="2158"/>
      <c r="U43" s="2158"/>
      <c r="V43" s="2158"/>
      <c r="W43" s="2158"/>
      <c r="X43" s="2159"/>
      <c r="Y43" s="92"/>
      <c r="Z43" s="30"/>
      <c r="AA43" s="2432" t="s">
        <v>321</v>
      </c>
      <c r="AB43" s="2433"/>
      <c r="AC43" s="2433"/>
      <c r="AD43" s="2433"/>
      <c r="AE43" s="2433"/>
      <c r="AF43" s="2434"/>
      <c r="AG43" s="203"/>
      <c r="AH43" s="204"/>
      <c r="AI43" s="104" t="s">
        <v>259</v>
      </c>
      <c r="AJ43" s="2432" t="s">
        <v>322</v>
      </c>
      <c r="AK43" s="2433"/>
      <c r="AL43" s="2433"/>
      <c r="AM43" s="2433"/>
      <c r="AN43" s="2433"/>
      <c r="AO43" s="2433"/>
      <c r="AP43" s="2433"/>
      <c r="AQ43" s="28"/>
    </row>
    <row r="44" spans="2:43" ht="23.25" customHeight="1">
      <c r="B44" s="26"/>
      <c r="E44" s="25"/>
      <c r="F44" s="205" t="s">
        <v>323</v>
      </c>
      <c r="G44" s="92"/>
      <c r="H44" s="92"/>
      <c r="I44" s="92"/>
      <c r="J44" s="92"/>
      <c r="K44" s="93"/>
      <c r="L44" s="93"/>
      <c r="Q44" s="102" t="s">
        <v>260</v>
      </c>
      <c r="R44" s="2431" t="s">
        <v>324</v>
      </c>
      <c r="S44" s="2158"/>
      <c r="T44" s="2158"/>
      <c r="U44" s="2158"/>
      <c r="V44" s="2158"/>
      <c r="W44" s="2158"/>
      <c r="X44" s="2159"/>
      <c r="Z44" s="30"/>
      <c r="AA44" s="2432" t="s">
        <v>325</v>
      </c>
      <c r="AB44" s="2433"/>
      <c r="AC44" s="2433"/>
      <c r="AD44" s="2433"/>
      <c r="AE44" s="2433"/>
      <c r="AF44" s="2434"/>
      <c r="AG44" s="203"/>
      <c r="AH44" s="204"/>
      <c r="AI44" s="104" t="s">
        <v>260</v>
      </c>
      <c r="AJ44" s="2432" t="s">
        <v>326</v>
      </c>
      <c r="AK44" s="2433"/>
      <c r="AL44" s="2433"/>
      <c r="AM44" s="2433"/>
      <c r="AN44" s="2433"/>
      <c r="AO44" s="2433"/>
      <c r="AP44" s="2433"/>
      <c r="AQ44" s="28"/>
    </row>
    <row r="45" spans="2:43" ht="23.25" customHeight="1">
      <c r="B45" s="26"/>
      <c r="E45" s="25"/>
      <c r="F45" s="205" t="s">
        <v>327</v>
      </c>
      <c r="G45" s="92"/>
      <c r="H45" s="92"/>
      <c r="J45" s="92"/>
      <c r="Q45" s="102" t="s">
        <v>261</v>
      </c>
      <c r="R45" s="2431" t="s">
        <v>328</v>
      </c>
      <c r="S45" s="2158"/>
      <c r="T45" s="2158"/>
      <c r="U45" s="2158"/>
      <c r="V45" s="2158"/>
      <c r="W45" s="2158"/>
      <c r="X45" s="2159"/>
      <c r="Z45" s="30"/>
      <c r="AA45" s="2432" t="s">
        <v>329</v>
      </c>
      <c r="AB45" s="2433"/>
      <c r="AC45" s="2433"/>
      <c r="AD45" s="2433"/>
      <c r="AE45" s="2433"/>
      <c r="AF45" s="2434"/>
      <c r="AG45" s="203"/>
      <c r="AH45" s="204"/>
      <c r="AI45" s="104" t="s">
        <v>261</v>
      </c>
      <c r="AJ45" s="2432" t="s">
        <v>330</v>
      </c>
      <c r="AK45" s="2433"/>
      <c r="AL45" s="2433"/>
      <c r="AM45" s="2433"/>
      <c r="AN45" s="2433"/>
      <c r="AO45" s="2433"/>
      <c r="AP45" s="2433"/>
      <c r="AQ45" s="28"/>
    </row>
    <row r="46" spans="2:43" ht="23.25" customHeight="1">
      <c r="B46" s="26"/>
      <c r="E46" s="25"/>
      <c r="F46" s="205" t="s">
        <v>331</v>
      </c>
      <c r="G46" s="92"/>
      <c r="H46" s="92"/>
      <c r="I46" s="92"/>
      <c r="J46" s="92"/>
      <c r="K46" s="93"/>
      <c r="L46" s="93"/>
      <c r="Q46" s="102" t="s">
        <v>262</v>
      </c>
      <c r="R46" s="2431" t="s">
        <v>332</v>
      </c>
      <c r="S46" s="2158"/>
      <c r="T46" s="2158"/>
      <c r="U46" s="2158"/>
      <c r="V46" s="2158"/>
      <c r="W46" s="2158"/>
      <c r="X46" s="2159"/>
      <c r="Z46" s="26"/>
      <c r="AA46" s="203"/>
      <c r="AB46" s="203"/>
      <c r="AC46" s="203"/>
      <c r="AD46" s="203"/>
      <c r="AE46" s="203"/>
      <c r="AF46" s="203"/>
      <c r="AG46" s="203"/>
      <c r="AH46" s="204"/>
      <c r="AI46" s="104" t="s">
        <v>262</v>
      </c>
      <c r="AJ46" s="2432" t="s">
        <v>333</v>
      </c>
      <c r="AK46" s="2433"/>
      <c r="AL46" s="2433"/>
      <c r="AM46" s="2433"/>
      <c r="AN46" s="2433"/>
      <c r="AO46" s="2433"/>
      <c r="AP46" s="2433"/>
      <c r="AQ46" s="28"/>
    </row>
    <row r="47" spans="2:43" ht="23.25" customHeight="1">
      <c r="B47" s="26"/>
      <c r="E47" s="25"/>
      <c r="F47" s="205" t="s">
        <v>334</v>
      </c>
      <c r="G47" s="92"/>
      <c r="H47" s="92"/>
      <c r="J47" s="92"/>
      <c r="Z47" s="26"/>
      <c r="AA47" s="204"/>
      <c r="AB47" s="204"/>
      <c r="AC47" s="204"/>
      <c r="AD47" s="204"/>
      <c r="AE47" s="204"/>
      <c r="AF47" s="204"/>
      <c r="AG47" s="204"/>
      <c r="AH47" s="204"/>
      <c r="AI47" s="104" t="s">
        <v>265</v>
      </c>
      <c r="AJ47" s="2432" t="s">
        <v>332</v>
      </c>
      <c r="AK47" s="2433"/>
      <c r="AL47" s="2433"/>
      <c r="AM47" s="2433"/>
      <c r="AN47" s="2433"/>
      <c r="AO47" s="2433"/>
      <c r="AP47" s="2433"/>
      <c r="AQ47" s="28"/>
    </row>
    <row r="48" spans="2:43" ht="23.25" customHeight="1">
      <c r="B48" s="26"/>
      <c r="G48" s="92"/>
      <c r="H48" s="92"/>
      <c r="J48" s="92"/>
    </row>
    <row r="49" spans="1:44" ht="23.25" customHeight="1">
      <c r="B49" s="26"/>
      <c r="G49" s="92"/>
      <c r="H49" s="92"/>
      <c r="J49" s="92"/>
    </row>
    <row r="50" spans="1:44" s="92" customFormat="1">
      <c r="A50" s="23"/>
      <c r="B50" s="27"/>
      <c r="F50" s="93"/>
      <c r="G50" s="23"/>
      <c r="H50" s="23"/>
      <c r="I50" s="197"/>
      <c r="J50" s="23"/>
      <c r="K50" s="23"/>
      <c r="L50" s="94"/>
      <c r="M50" s="23"/>
      <c r="N50" s="23"/>
      <c r="O50" s="23"/>
      <c r="P50" s="23"/>
      <c r="Q50" s="23"/>
      <c r="R50" s="23"/>
      <c r="S50" s="23"/>
      <c r="T50" s="23"/>
      <c r="U50" s="23"/>
      <c r="V50" s="94"/>
      <c r="W50" s="23"/>
      <c r="X50" s="23"/>
      <c r="Y50" s="23"/>
      <c r="Z50" s="23"/>
      <c r="AA50" s="95"/>
      <c r="AB50" s="95"/>
      <c r="AC50" s="95"/>
      <c r="AD50" s="95"/>
      <c r="AE50" s="95"/>
      <c r="AF50" s="95"/>
      <c r="AG50" s="95"/>
      <c r="AH50" s="95"/>
      <c r="AI50" s="95"/>
      <c r="AJ50" s="95"/>
      <c r="AK50" s="95"/>
      <c r="AL50" s="95"/>
      <c r="AM50" s="95"/>
      <c r="AN50" s="95"/>
      <c r="AO50" s="95"/>
      <c r="AP50" s="95"/>
      <c r="AQ50" s="23"/>
      <c r="AR50" s="23"/>
    </row>
    <row r="51" spans="1:44" s="92" customFormat="1">
      <c r="A51" s="23"/>
      <c r="B51" s="27"/>
      <c r="F51" s="93"/>
      <c r="G51" s="23"/>
      <c r="H51" s="23"/>
      <c r="I51" s="197"/>
      <c r="J51" s="23"/>
      <c r="K51" s="23"/>
      <c r="L51" s="94"/>
      <c r="M51" s="23"/>
      <c r="N51" s="23"/>
      <c r="O51" s="23"/>
      <c r="P51" s="23"/>
      <c r="Q51" s="23"/>
      <c r="R51" s="23"/>
      <c r="S51" s="23"/>
      <c r="T51" s="23"/>
      <c r="U51" s="23"/>
      <c r="V51" s="94"/>
      <c r="W51" s="23"/>
      <c r="X51" s="23"/>
      <c r="Y51" s="23"/>
      <c r="Z51" s="23"/>
      <c r="AA51" s="95"/>
      <c r="AB51" s="95"/>
      <c r="AC51" s="95"/>
      <c r="AD51" s="95"/>
      <c r="AE51" s="95"/>
      <c r="AF51" s="95"/>
      <c r="AG51" s="95"/>
      <c r="AH51" s="95"/>
      <c r="AI51" s="95"/>
      <c r="AJ51" s="95"/>
      <c r="AK51" s="95"/>
      <c r="AL51" s="95"/>
      <c r="AM51" s="95"/>
      <c r="AN51" s="95"/>
      <c r="AO51" s="95"/>
      <c r="AP51" s="95"/>
      <c r="AQ51" s="23"/>
      <c r="AR51" s="23"/>
    </row>
    <row r="52" spans="1:44" s="92" customFormat="1">
      <c r="A52" s="23"/>
      <c r="B52" s="27"/>
      <c r="F52" s="93"/>
      <c r="G52" s="23"/>
      <c r="H52" s="23"/>
      <c r="I52" s="197"/>
      <c r="J52" s="23"/>
      <c r="K52" s="23"/>
      <c r="L52" s="94"/>
      <c r="M52" s="23"/>
      <c r="N52" s="23"/>
      <c r="O52" s="23"/>
      <c r="P52" s="23"/>
      <c r="Q52" s="23"/>
      <c r="R52" s="23"/>
      <c r="S52" s="23"/>
      <c r="T52" s="23"/>
      <c r="U52" s="23"/>
      <c r="V52" s="94"/>
      <c r="W52" s="23"/>
      <c r="X52" s="23"/>
      <c r="Y52" s="23"/>
      <c r="Z52" s="23"/>
      <c r="AA52" s="95"/>
      <c r="AB52" s="95"/>
      <c r="AC52" s="95"/>
      <c r="AD52" s="95"/>
      <c r="AE52" s="95"/>
      <c r="AF52" s="95"/>
      <c r="AG52" s="95"/>
      <c r="AH52" s="95"/>
      <c r="AI52" s="95"/>
      <c r="AJ52" s="95"/>
      <c r="AK52" s="95"/>
      <c r="AL52" s="95"/>
      <c r="AM52" s="95"/>
      <c r="AN52" s="95"/>
      <c r="AO52" s="95"/>
      <c r="AP52" s="95"/>
      <c r="AQ52" s="23"/>
      <c r="AR52" s="23"/>
    </row>
    <row r="53" spans="1:44" s="92" customFormat="1">
      <c r="A53" s="23"/>
      <c r="B53" s="27"/>
      <c r="F53" s="93"/>
      <c r="G53" s="23"/>
      <c r="H53" s="23"/>
      <c r="I53" s="197"/>
      <c r="J53" s="23"/>
      <c r="K53" s="23"/>
      <c r="L53" s="94"/>
      <c r="M53" s="23"/>
      <c r="N53" s="23"/>
      <c r="O53" s="23"/>
      <c r="P53" s="23"/>
      <c r="Q53" s="23"/>
      <c r="R53" s="23"/>
      <c r="S53" s="23"/>
      <c r="T53" s="23"/>
      <c r="U53" s="23"/>
      <c r="V53" s="94"/>
      <c r="W53" s="23"/>
      <c r="X53" s="23"/>
      <c r="Y53" s="23"/>
      <c r="Z53" s="23"/>
      <c r="AA53" s="95"/>
      <c r="AB53" s="95"/>
      <c r="AC53" s="95"/>
      <c r="AD53" s="95"/>
      <c r="AE53" s="95"/>
      <c r="AF53" s="95"/>
      <c r="AG53" s="95"/>
      <c r="AH53" s="95"/>
      <c r="AI53" s="95"/>
      <c r="AJ53" s="95"/>
      <c r="AK53" s="95"/>
      <c r="AL53" s="95"/>
      <c r="AM53" s="95"/>
      <c r="AN53" s="95"/>
      <c r="AO53" s="95"/>
      <c r="AP53" s="95"/>
      <c r="AQ53" s="23"/>
      <c r="AR53" s="23"/>
    </row>
    <row r="54" spans="1:44" s="92" customFormat="1">
      <c r="A54" s="23"/>
      <c r="B54" s="26"/>
      <c r="F54" s="93"/>
      <c r="G54" s="23"/>
      <c r="H54" s="23"/>
      <c r="I54" s="197"/>
      <c r="J54" s="23"/>
      <c r="K54" s="23"/>
      <c r="L54" s="94"/>
      <c r="M54" s="23"/>
      <c r="N54" s="23"/>
      <c r="O54" s="23"/>
      <c r="P54" s="23"/>
      <c r="Q54" s="23"/>
      <c r="R54" s="23"/>
      <c r="S54" s="23"/>
      <c r="T54" s="23"/>
      <c r="U54" s="23"/>
      <c r="V54" s="94"/>
      <c r="W54" s="23"/>
      <c r="X54" s="23"/>
      <c r="Y54" s="23"/>
      <c r="Z54" s="23"/>
      <c r="AA54" s="95"/>
      <c r="AB54" s="95"/>
      <c r="AC54" s="95"/>
      <c r="AD54" s="95"/>
      <c r="AE54" s="95"/>
      <c r="AF54" s="95"/>
      <c r="AG54" s="95"/>
      <c r="AH54" s="95"/>
      <c r="AI54" s="95"/>
      <c r="AJ54" s="95"/>
      <c r="AK54" s="95"/>
      <c r="AL54" s="95"/>
      <c r="AM54" s="95"/>
      <c r="AN54" s="95"/>
      <c r="AO54" s="95"/>
      <c r="AP54" s="95"/>
      <c r="AQ54" s="23"/>
      <c r="AR54" s="23"/>
    </row>
    <row r="55" spans="1:44" s="92" customFormat="1">
      <c r="A55" s="23"/>
      <c r="B55" s="26"/>
      <c r="F55" s="93"/>
      <c r="G55" s="23"/>
      <c r="H55" s="23"/>
      <c r="I55" s="197"/>
      <c r="J55" s="23"/>
      <c r="K55" s="23"/>
      <c r="L55" s="94"/>
      <c r="M55" s="23"/>
      <c r="N55" s="23"/>
      <c r="O55" s="23"/>
      <c r="P55" s="23"/>
      <c r="Q55" s="23"/>
      <c r="R55" s="23"/>
      <c r="S55" s="23"/>
      <c r="T55" s="23"/>
      <c r="U55" s="23"/>
      <c r="V55" s="94"/>
      <c r="W55" s="23"/>
      <c r="X55" s="23"/>
      <c r="Y55" s="23"/>
      <c r="Z55" s="23"/>
      <c r="AA55" s="95"/>
      <c r="AB55" s="95"/>
      <c r="AC55" s="95"/>
      <c r="AD55" s="95"/>
      <c r="AE55" s="95"/>
      <c r="AF55" s="95"/>
      <c r="AG55" s="95"/>
      <c r="AH55" s="95"/>
      <c r="AI55" s="95"/>
      <c r="AJ55" s="95"/>
      <c r="AK55" s="95"/>
      <c r="AL55" s="95"/>
      <c r="AM55" s="95"/>
      <c r="AN55" s="95"/>
      <c r="AO55" s="95"/>
      <c r="AP55" s="95"/>
      <c r="AQ55" s="23"/>
      <c r="AR55" s="23"/>
    </row>
    <row r="56" spans="1:44" s="92" customFormat="1">
      <c r="A56" s="23"/>
      <c r="B56" s="26"/>
      <c r="F56" s="93"/>
      <c r="G56" s="23"/>
      <c r="H56" s="23"/>
      <c r="I56" s="197"/>
      <c r="J56" s="23"/>
      <c r="K56" s="23"/>
      <c r="L56" s="94"/>
      <c r="M56" s="23"/>
      <c r="N56" s="23"/>
      <c r="O56" s="23"/>
      <c r="P56" s="23"/>
      <c r="Q56" s="23"/>
      <c r="R56" s="23"/>
      <c r="S56" s="23"/>
      <c r="T56" s="23"/>
      <c r="U56" s="23"/>
      <c r="V56" s="94"/>
      <c r="W56" s="23"/>
      <c r="X56" s="23"/>
      <c r="Y56" s="23"/>
      <c r="Z56" s="23"/>
      <c r="AA56" s="95"/>
      <c r="AB56" s="95"/>
      <c r="AC56" s="95"/>
      <c r="AD56" s="95"/>
      <c r="AE56" s="95"/>
      <c r="AF56" s="95"/>
      <c r="AG56" s="95"/>
      <c r="AH56" s="95"/>
      <c r="AI56" s="95"/>
      <c r="AJ56" s="95"/>
      <c r="AK56" s="95"/>
      <c r="AL56" s="95"/>
      <c r="AM56" s="95"/>
      <c r="AN56" s="95"/>
      <c r="AO56" s="95"/>
      <c r="AP56" s="95"/>
      <c r="AQ56" s="23"/>
      <c r="AR56" s="23"/>
    </row>
    <row r="57" spans="1:44" s="92" customFormat="1">
      <c r="A57" s="23"/>
      <c r="B57" s="26"/>
      <c r="F57" s="93"/>
      <c r="G57" s="23"/>
      <c r="H57" s="23"/>
      <c r="I57" s="197"/>
      <c r="J57" s="23"/>
      <c r="K57" s="23"/>
      <c r="L57" s="94"/>
      <c r="M57" s="23"/>
      <c r="N57" s="23"/>
      <c r="O57" s="23"/>
      <c r="P57" s="23"/>
      <c r="Q57" s="23"/>
      <c r="R57" s="23"/>
      <c r="S57" s="23"/>
      <c r="T57" s="23"/>
      <c r="U57" s="23"/>
      <c r="V57" s="94"/>
      <c r="W57" s="23"/>
      <c r="X57" s="23"/>
      <c r="Y57" s="23"/>
      <c r="Z57" s="23"/>
      <c r="AA57" s="95"/>
      <c r="AB57" s="95"/>
      <c r="AC57" s="95"/>
      <c r="AD57" s="95"/>
      <c r="AE57" s="95"/>
      <c r="AF57" s="95"/>
      <c r="AG57" s="95"/>
      <c r="AH57" s="95"/>
      <c r="AI57" s="95"/>
      <c r="AJ57" s="95"/>
      <c r="AK57" s="95"/>
      <c r="AL57" s="95"/>
      <c r="AM57" s="95"/>
      <c r="AN57" s="95"/>
      <c r="AO57" s="95"/>
      <c r="AP57" s="95"/>
      <c r="AQ57" s="23"/>
      <c r="AR57" s="23"/>
    </row>
    <row r="58" spans="1:44" s="92" customFormat="1">
      <c r="A58" s="23"/>
      <c r="B58" s="26"/>
      <c r="F58" s="93"/>
      <c r="G58" s="23"/>
      <c r="H58" s="23"/>
      <c r="I58" s="197"/>
      <c r="J58" s="23"/>
      <c r="K58" s="23"/>
      <c r="L58" s="94"/>
      <c r="M58" s="23"/>
      <c r="N58" s="23"/>
      <c r="O58" s="23"/>
      <c r="P58" s="23"/>
      <c r="Q58" s="23"/>
      <c r="R58" s="23"/>
      <c r="S58" s="23"/>
      <c r="T58" s="23"/>
      <c r="U58" s="23"/>
      <c r="V58" s="94"/>
      <c r="W58" s="23"/>
      <c r="X58" s="23"/>
      <c r="Y58" s="23"/>
      <c r="Z58" s="23"/>
      <c r="AA58" s="95"/>
      <c r="AB58" s="95"/>
      <c r="AC58" s="95"/>
      <c r="AD58" s="95"/>
      <c r="AE58" s="95"/>
      <c r="AF58" s="95"/>
      <c r="AG58" s="95"/>
      <c r="AH58" s="95"/>
      <c r="AI58" s="95"/>
      <c r="AJ58" s="95"/>
      <c r="AK58" s="95"/>
      <c r="AL58" s="95"/>
      <c r="AM58" s="95"/>
      <c r="AN58" s="95"/>
      <c r="AO58" s="95"/>
      <c r="AP58" s="95"/>
      <c r="AQ58" s="23"/>
      <c r="AR58" s="23"/>
    </row>
    <row r="59" spans="1:44" s="92" customFormat="1">
      <c r="A59" s="23"/>
      <c r="B59" s="26"/>
      <c r="F59" s="93"/>
      <c r="G59" s="23"/>
      <c r="H59" s="23"/>
      <c r="I59" s="197"/>
      <c r="J59" s="23"/>
      <c r="K59" s="23"/>
      <c r="L59" s="94"/>
      <c r="M59" s="23"/>
      <c r="N59" s="23"/>
      <c r="O59" s="23"/>
      <c r="P59" s="23"/>
      <c r="Q59" s="23"/>
      <c r="R59" s="23"/>
      <c r="S59" s="23"/>
      <c r="T59" s="23"/>
      <c r="U59" s="23"/>
      <c r="V59" s="94"/>
      <c r="W59" s="23"/>
      <c r="X59" s="23"/>
      <c r="Y59" s="23"/>
      <c r="Z59" s="23"/>
      <c r="AA59" s="95"/>
      <c r="AB59" s="95"/>
      <c r="AC59" s="95"/>
      <c r="AD59" s="95"/>
      <c r="AE59" s="95"/>
      <c r="AF59" s="95"/>
      <c r="AG59" s="95"/>
      <c r="AH59" s="95"/>
      <c r="AI59" s="95"/>
      <c r="AJ59" s="95"/>
      <c r="AK59" s="95"/>
      <c r="AL59" s="95"/>
      <c r="AM59" s="95"/>
      <c r="AN59" s="95"/>
      <c r="AO59" s="95"/>
      <c r="AP59" s="95"/>
      <c r="AQ59" s="23"/>
      <c r="AR59" s="23"/>
    </row>
    <row r="60" spans="1:44" s="92" customFormat="1">
      <c r="A60" s="23"/>
      <c r="B60" s="27"/>
      <c r="F60" s="93"/>
      <c r="G60" s="23"/>
      <c r="H60" s="23"/>
      <c r="I60" s="197"/>
      <c r="J60" s="23"/>
      <c r="K60" s="23"/>
      <c r="L60" s="94"/>
      <c r="M60" s="23"/>
      <c r="N60" s="23"/>
      <c r="O60" s="23"/>
      <c r="P60" s="23"/>
      <c r="Q60" s="23"/>
      <c r="R60" s="23"/>
      <c r="S60" s="23"/>
      <c r="T60" s="23"/>
      <c r="U60" s="23"/>
      <c r="V60" s="94"/>
      <c r="W60" s="23"/>
      <c r="X60" s="23"/>
      <c r="Y60" s="23"/>
      <c r="Z60" s="23"/>
      <c r="AA60" s="95"/>
      <c r="AB60" s="95"/>
      <c r="AC60" s="95"/>
      <c r="AD60" s="95"/>
      <c r="AE60" s="95"/>
      <c r="AF60" s="95"/>
      <c r="AG60" s="95"/>
      <c r="AH60" s="95"/>
      <c r="AI60" s="95"/>
      <c r="AJ60" s="95"/>
      <c r="AK60" s="95"/>
      <c r="AL60" s="95"/>
      <c r="AM60" s="95"/>
      <c r="AN60" s="95"/>
      <c r="AO60" s="95"/>
      <c r="AP60" s="95"/>
      <c r="AQ60" s="23"/>
      <c r="AR60" s="23"/>
    </row>
    <row r="61" spans="1:44" s="92" customFormat="1">
      <c r="A61" s="23"/>
      <c r="B61" s="26"/>
      <c r="F61" s="93"/>
      <c r="G61" s="23"/>
      <c r="H61" s="23"/>
      <c r="I61" s="197"/>
      <c r="J61" s="23"/>
      <c r="K61" s="23"/>
      <c r="L61" s="94"/>
      <c r="M61" s="23"/>
      <c r="N61" s="23"/>
      <c r="O61" s="23"/>
      <c r="P61" s="23"/>
      <c r="Q61" s="23"/>
      <c r="R61" s="23"/>
      <c r="S61" s="23"/>
      <c r="T61" s="23"/>
      <c r="U61" s="23"/>
      <c r="V61" s="94"/>
      <c r="W61" s="23"/>
      <c r="X61" s="23"/>
      <c r="Y61" s="23"/>
      <c r="Z61" s="23"/>
      <c r="AA61" s="95"/>
      <c r="AB61" s="95"/>
      <c r="AC61" s="95"/>
      <c r="AD61" s="95"/>
      <c r="AE61" s="95"/>
      <c r="AF61" s="95"/>
      <c r="AG61" s="95"/>
      <c r="AH61" s="95"/>
      <c r="AI61" s="95"/>
      <c r="AJ61" s="95"/>
      <c r="AK61" s="95"/>
      <c r="AL61" s="95"/>
      <c r="AM61" s="95"/>
      <c r="AN61" s="95"/>
      <c r="AO61" s="95"/>
      <c r="AP61" s="95"/>
      <c r="AQ61" s="23"/>
      <c r="AR61" s="23"/>
    </row>
    <row r="62" spans="1:44" s="92" customFormat="1">
      <c r="A62" s="23"/>
      <c r="B62" s="26"/>
      <c r="F62" s="93"/>
      <c r="G62" s="23"/>
      <c r="H62" s="23"/>
      <c r="I62" s="197"/>
      <c r="J62" s="23"/>
      <c r="K62" s="23"/>
      <c r="L62" s="94"/>
      <c r="M62" s="23"/>
      <c r="N62" s="23"/>
      <c r="O62" s="23"/>
      <c r="P62" s="23"/>
      <c r="Q62" s="23"/>
      <c r="R62" s="23"/>
      <c r="S62" s="23"/>
      <c r="T62" s="23"/>
      <c r="U62" s="23"/>
      <c r="V62" s="94"/>
      <c r="W62" s="23"/>
      <c r="X62" s="23"/>
      <c r="Y62" s="23"/>
      <c r="Z62" s="23"/>
      <c r="AA62" s="95"/>
      <c r="AB62" s="95"/>
      <c r="AC62" s="95"/>
      <c r="AD62" s="95"/>
      <c r="AE62" s="95"/>
      <c r="AF62" s="95"/>
      <c r="AG62" s="95"/>
      <c r="AH62" s="95"/>
      <c r="AI62" s="95"/>
      <c r="AJ62" s="95"/>
      <c r="AK62" s="95"/>
      <c r="AL62" s="95"/>
      <c r="AM62" s="95"/>
      <c r="AN62" s="95"/>
      <c r="AO62" s="95"/>
      <c r="AP62" s="95"/>
      <c r="AQ62" s="23"/>
      <c r="AR62" s="23"/>
    </row>
    <row r="63" spans="1:44" s="92" customFormat="1">
      <c r="A63" s="23"/>
      <c r="B63" s="26"/>
      <c r="F63" s="93"/>
      <c r="G63" s="23"/>
      <c r="H63" s="23"/>
      <c r="I63" s="197"/>
      <c r="J63" s="23"/>
      <c r="K63" s="23"/>
      <c r="L63" s="94"/>
      <c r="M63" s="23"/>
      <c r="N63" s="23"/>
      <c r="O63" s="23"/>
      <c r="P63" s="23"/>
      <c r="Q63" s="23"/>
      <c r="R63" s="23"/>
      <c r="S63" s="23"/>
      <c r="T63" s="23"/>
      <c r="U63" s="23"/>
      <c r="V63" s="94"/>
      <c r="W63" s="23"/>
      <c r="X63" s="23"/>
      <c r="Y63" s="23"/>
      <c r="Z63" s="23"/>
      <c r="AA63" s="95"/>
      <c r="AB63" s="95"/>
      <c r="AC63" s="95"/>
      <c r="AD63" s="95"/>
      <c r="AE63" s="95"/>
      <c r="AF63" s="95"/>
      <c r="AG63" s="95"/>
      <c r="AH63" s="95"/>
      <c r="AI63" s="95"/>
      <c r="AJ63" s="95"/>
      <c r="AK63" s="95"/>
      <c r="AL63" s="95"/>
      <c r="AM63" s="95"/>
      <c r="AN63" s="95"/>
      <c r="AO63" s="95"/>
      <c r="AP63" s="95"/>
      <c r="AQ63" s="23"/>
      <c r="AR63" s="23"/>
    </row>
    <row r="64" spans="1:44" s="92" customFormat="1">
      <c r="A64" s="23"/>
      <c r="B64" s="26"/>
      <c r="F64" s="93"/>
      <c r="G64" s="23"/>
      <c r="H64" s="23"/>
      <c r="I64" s="197"/>
      <c r="J64" s="23"/>
      <c r="K64" s="23"/>
      <c r="L64" s="94"/>
      <c r="M64" s="23"/>
      <c r="N64" s="23"/>
      <c r="O64" s="23"/>
      <c r="P64" s="23"/>
      <c r="Q64" s="23"/>
      <c r="R64" s="23"/>
      <c r="S64" s="23"/>
      <c r="T64" s="23"/>
      <c r="U64" s="23"/>
      <c r="V64" s="94"/>
      <c r="W64" s="23"/>
      <c r="X64" s="23"/>
      <c r="Y64" s="23"/>
      <c r="Z64" s="23"/>
      <c r="AA64" s="95"/>
      <c r="AB64" s="95"/>
      <c r="AC64" s="95"/>
      <c r="AD64" s="95"/>
      <c r="AE64" s="95"/>
      <c r="AF64" s="95"/>
      <c r="AG64" s="95"/>
      <c r="AH64" s="95"/>
      <c r="AI64" s="95"/>
      <c r="AJ64" s="95"/>
      <c r="AK64" s="95"/>
      <c r="AL64" s="95"/>
      <c r="AM64" s="95"/>
      <c r="AN64" s="95"/>
      <c r="AO64" s="95"/>
      <c r="AP64" s="95"/>
      <c r="AQ64" s="23"/>
      <c r="AR64" s="23"/>
    </row>
    <row r="65" spans="1:44" s="92" customFormat="1">
      <c r="A65" s="23"/>
      <c r="B65" s="26"/>
      <c r="F65" s="93"/>
      <c r="G65" s="23"/>
      <c r="H65" s="23"/>
      <c r="I65" s="197"/>
      <c r="J65" s="23"/>
      <c r="K65" s="23"/>
      <c r="L65" s="94"/>
      <c r="M65" s="23"/>
      <c r="N65" s="23"/>
      <c r="O65" s="23"/>
      <c r="P65" s="23"/>
      <c r="Q65" s="23"/>
      <c r="R65" s="23"/>
      <c r="S65" s="23"/>
      <c r="T65" s="23"/>
      <c r="U65" s="23"/>
      <c r="V65" s="94"/>
      <c r="W65" s="23"/>
      <c r="X65" s="23"/>
      <c r="Y65" s="23"/>
      <c r="Z65" s="23"/>
      <c r="AA65" s="95"/>
      <c r="AB65" s="95"/>
      <c r="AC65" s="95"/>
      <c r="AD65" s="95"/>
      <c r="AE65" s="95"/>
      <c r="AF65" s="95"/>
      <c r="AG65" s="95"/>
      <c r="AH65" s="95"/>
      <c r="AI65" s="95"/>
      <c r="AJ65" s="95"/>
      <c r="AK65" s="95"/>
      <c r="AL65" s="95"/>
      <c r="AM65" s="95"/>
      <c r="AN65" s="95"/>
      <c r="AO65" s="95"/>
      <c r="AP65" s="95"/>
      <c r="AQ65" s="23"/>
      <c r="AR65" s="23"/>
    </row>
    <row r="66" spans="1:44" s="92" customFormat="1">
      <c r="A66" s="23"/>
      <c r="B66" s="26"/>
      <c r="F66" s="93"/>
      <c r="G66" s="23"/>
      <c r="H66" s="23"/>
      <c r="I66" s="197"/>
      <c r="J66" s="23"/>
      <c r="K66" s="23"/>
      <c r="L66" s="94"/>
      <c r="M66" s="23"/>
      <c r="N66" s="23"/>
      <c r="O66" s="23"/>
      <c r="P66" s="23"/>
      <c r="Q66" s="23"/>
      <c r="R66" s="23"/>
      <c r="S66" s="23"/>
      <c r="T66" s="23"/>
      <c r="U66" s="23"/>
      <c r="V66" s="94"/>
      <c r="W66" s="23"/>
      <c r="X66" s="23"/>
      <c r="Y66" s="23"/>
      <c r="Z66" s="23"/>
      <c r="AA66" s="95"/>
      <c r="AB66" s="95"/>
      <c r="AC66" s="95"/>
      <c r="AD66" s="95"/>
      <c r="AE66" s="95"/>
      <c r="AF66" s="95"/>
      <c r="AG66" s="95"/>
      <c r="AH66" s="95"/>
      <c r="AI66" s="95"/>
      <c r="AJ66" s="95"/>
      <c r="AK66" s="95"/>
      <c r="AL66" s="95"/>
      <c r="AM66" s="95"/>
      <c r="AN66" s="95"/>
      <c r="AO66" s="95"/>
      <c r="AP66" s="95"/>
      <c r="AQ66" s="23"/>
      <c r="AR66" s="23"/>
    </row>
    <row r="67" spans="1:44" s="92" customFormat="1">
      <c r="A67" s="23"/>
      <c r="B67" s="26"/>
      <c r="F67" s="93"/>
      <c r="G67" s="23"/>
      <c r="H67" s="23"/>
      <c r="I67" s="197"/>
      <c r="J67" s="23"/>
      <c r="K67" s="23"/>
      <c r="L67" s="94"/>
      <c r="M67" s="23"/>
      <c r="N67" s="23"/>
      <c r="O67" s="23"/>
      <c r="P67" s="23"/>
      <c r="Q67" s="23"/>
      <c r="R67" s="23"/>
      <c r="S67" s="23"/>
      <c r="T67" s="23"/>
      <c r="U67" s="23"/>
      <c r="V67" s="94"/>
      <c r="W67" s="23"/>
      <c r="X67" s="23"/>
      <c r="Y67" s="23"/>
      <c r="Z67" s="23"/>
      <c r="AA67" s="95"/>
      <c r="AB67" s="95"/>
      <c r="AC67" s="95"/>
      <c r="AD67" s="95"/>
      <c r="AE67" s="95"/>
      <c r="AF67" s="95"/>
      <c r="AG67" s="95"/>
      <c r="AH67" s="95"/>
      <c r="AI67" s="95"/>
      <c r="AJ67" s="95"/>
      <c r="AK67" s="95"/>
      <c r="AL67" s="95"/>
      <c r="AM67" s="95"/>
      <c r="AN67" s="95"/>
      <c r="AO67" s="95"/>
      <c r="AP67" s="95"/>
      <c r="AQ67" s="23"/>
      <c r="AR67" s="23"/>
    </row>
    <row r="68" spans="1:44" s="92" customFormat="1">
      <c r="A68" s="23"/>
      <c r="B68" s="26"/>
      <c r="F68" s="93"/>
      <c r="G68" s="23"/>
      <c r="H68" s="23"/>
      <c r="I68" s="197"/>
      <c r="J68" s="23"/>
      <c r="K68" s="23"/>
      <c r="L68" s="94"/>
      <c r="M68" s="23"/>
      <c r="N68" s="23"/>
      <c r="O68" s="23"/>
      <c r="P68" s="23"/>
      <c r="Q68" s="23"/>
      <c r="R68" s="23"/>
      <c r="S68" s="23"/>
      <c r="T68" s="23"/>
      <c r="U68" s="23"/>
      <c r="V68" s="94"/>
      <c r="W68" s="23"/>
      <c r="X68" s="23"/>
      <c r="Y68" s="23"/>
      <c r="Z68" s="23"/>
      <c r="AA68" s="95"/>
      <c r="AB68" s="95"/>
      <c r="AC68" s="95"/>
      <c r="AD68" s="95"/>
      <c r="AE68" s="95"/>
      <c r="AF68" s="95"/>
      <c r="AG68" s="95"/>
      <c r="AH68" s="95"/>
      <c r="AI68" s="95"/>
      <c r="AJ68" s="95"/>
      <c r="AK68" s="95"/>
      <c r="AL68" s="95"/>
      <c r="AM68" s="95"/>
      <c r="AN68" s="95"/>
      <c r="AO68" s="95"/>
      <c r="AP68" s="95"/>
      <c r="AQ68" s="23"/>
      <c r="AR68" s="23"/>
    </row>
    <row r="69" spans="1:44" s="92" customFormat="1">
      <c r="A69" s="23"/>
      <c r="B69" s="26"/>
      <c r="F69" s="93"/>
      <c r="G69" s="23"/>
      <c r="H69" s="23"/>
      <c r="I69" s="197"/>
      <c r="J69" s="23"/>
      <c r="K69" s="23"/>
      <c r="L69" s="94"/>
      <c r="M69" s="23"/>
      <c r="N69" s="23"/>
      <c r="O69" s="23"/>
      <c r="P69" s="23"/>
      <c r="Q69" s="23"/>
      <c r="R69" s="23"/>
      <c r="S69" s="23"/>
      <c r="T69" s="23"/>
      <c r="U69" s="23"/>
      <c r="V69" s="94"/>
      <c r="W69" s="23"/>
      <c r="X69" s="23"/>
      <c r="Y69" s="23"/>
      <c r="Z69" s="23"/>
      <c r="AA69" s="95"/>
      <c r="AB69" s="95"/>
      <c r="AC69" s="95"/>
      <c r="AD69" s="95"/>
      <c r="AE69" s="95"/>
      <c r="AF69" s="95"/>
      <c r="AG69" s="95"/>
      <c r="AH69" s="95"/>
      <c r="AI69" s="95"/>
      <c r="AJ69" s="95"/>
      <c r="AK69" s="95"/>
      <c r="AL69" s="95"/>
      <c r="AM69" s="95"/>
      <c r="AN69" s="95"/>
      <c r="AO69" s="95"/>
      <c r="AP69" s="95"/>
      <c r="AQ69" s="23"/>
      <c r="AR69" s="23"/>
    </row>
    <row r="70" spans="1:44" s="92" customFormat="1">
      <c r="A70" s="23"/>
      <c r="B70" s="26"/>
      <c r="F70" s="93"/>
      <c r="G70" s="23"/>
      <c r="H70" s="23"/>
      <c r="I70" s="197"/>
      <c r="J70" s="23"/>
      <c r="K70" s="23"/>
      <c r="L70" s="94"/>
      <c r="M70" s="23"/>
      <c r="N70" s="23"/>
      <c r="O70" s="23"/>
      <c r="P70" s="23"/>
      <c r="Q70" s="23"/>
      <c r="R70" s="23"/>
      <c r="S70" s="23"/>
      <c r="T70" s="23"/>
      <c r="U70" s="23"/>
      <c r="V70" s="94"/>
      <c r="W70" s="23"/>
      <c r="X70" s="23"/>
      <c r="Y70" s="23"/>
      <c r="Z70" s="23"/>
      <c r="AA70" s="95"/>
      <c r="AB70" s="95"/>
      <c r="AC70" s="95"/>
      <c r="AD70" s="95"/>
      <c r="AE70" s="95"/>
      <c r="AF70" s="95"/>
      <c r="AG70" s="95"/>
      <c r="AH70" s="95"/>
      <c r="AI70" s="95"/>
      <c r="AJ70" s="95"/>
      <c r="AK70" s="95"/>
      <c r="AL70" s="95"/>
      <c r="AM70" s="95"/>
      <c r="AN70" s="95"/>
      <c r="AO70" s="95"/>
      <c r="AP70" s="95"/>
      <c r="AQ70" s="23"/>
      <c r="AR70" s="23"/>
    </row>
    <row r="71" spans="1:44" s="92" customFormat="1">
      <c r="A71" s="23"/>
      <c r="B71" s="26"/>
      <c r="F71" s="93"/>
      <c r="G71" s="23"/>
      <c r="H71" s="23"/>
      <c r="I71" s="197"/>
      <c r="J71" s="23"/>
      <c r="K71" s="23"/>
      <c r="L71" s="94"/>
      <c r="M71" s="23"/>
      <c r="N71" s="23"/>
      <c r="O71" s="23"/>
      <c r="P71" s="23"/>
      <c r="Q71" s="23"/>
      <c r="R71" s="23"/>
      <c r="S71" s="23"/>
      <c r="T71" s="23"/>
      <c r="U71" s="23"/>
      <c r="V71" s="94"/>
      <c r="W71" s="23"/>
      <c r="X71" s="23"/>
      <c r="Y71" s="23"/>
      <c r="Z71" s="23"/>
      <c r="AA71" s="95"/>
      <c r="AB71" s="95"/>
      <c r="AC71" s="95"/>
      <c r="AD71" s="95"/>
      <c r="AE71" s="95"/>
      <c r="AF71" s="95"/>
      <c r="AG71" s="95"/>
      <c r="AH71" s="95"/>
      <c r="AI71" s="95"/>
      <c r="AJ71" s="95"/>
      <c r="AK71" s="95"/>
      <c r="AL71" s="95"/>
      <c r="AM71" s="95"/>
      <c r="AN71" s="95"/>
      <c r="AO71" s="95"/>
      <c r="AP71" s="95"/>
      <c r="AQ71" s="23"/>
      <c r="AR71" s="23"/>
    </row>
    <row r="72" spans="1:44" s="92" customFormat="1">
      <c r="A72" s="23"/>
      <c r="B72" s="26"/>
      <c r="F72" s="93"/>
      <c r="G72" s="23"/>
      <c r="H72" s="23"/>
      <c r="I72" s="197"/>
      <c r="J72" s="23"/>
      <c r="K72" s="23"/>
      <c r="L72" s="94"/>
      <c r="M72" s="23"/>
      <c r="N72" s="23"/>
      <c r="O72" s="23"/>
      <c r="P72" s="23"/>
      <c r="Q72" s="23"/>
      <c r="R72" s="23"/>
      <c r="S72" s="23"/>
      <c r="T72" s="23"/>
      <c r="U72" s="23"/>
      <c r="V72" s="94"/>
      <c r="W72" s="23"/>
      <c r="X72" s="23"/>
      <c r="Y72" s="23"/>
      <c r="Z72" s="23"/>
      <c r="AA72" s="95"/>
      <c r="AB72" s="95"/>
      <c r="AC72" s="95"/>
      <c r="AD72" s="95"/>
      <c r="AE72" s="95"/>
      <c r="AF72" s="95"/>
      <c r="AG72" s="95"/>
      <c r="AH72" s="95"/>
      <c r="AI72" s="95"/>
      <c r="AJ72" s="95"/>
      <c r="AK72" s="95"/>
      <c r="AL72" s="95"/>
      <c r="AM72" s="95"/>
      <c r="AN72" s="95"/>
      <c r="AO72" s="95"/>
      <c r="AP72" s="95"/>
      <c r="AQ72" s="23"/>
      <c r="AR72" s="23"/>
    </row>
    <row r="73" spans="1:44" s="92" customFormat="1">
      <c r="A73" s="23"/>
      <c r="B73" s="26"/>
      <c r="F73" s="93"/>
      <c r="G73" s="23"/>
      <c r="H73" s="23"/>
      <c r="I73" s="197"/>
      <c r="J73" s="23"/>
      <c r="K73" s="23"/>
      <c r="L73" s="94"/>
      <c r="M73" s="23"/>
      <c r="N73" s="23"/>
      <c r="O73" s="23"/>
      <c r="P73" s="23"/>
      <c r="Q73" s="23"/>
      <c r="R73" s="23"/>
      <c r="S73" s="23"/>
      <c r="T73" s="23"/>
      <c r="U73" s="23"/>
      <c r="V73" s="94"/>
      <c r="W73" s="23"/>
      <c r="X73" s="23"/>
      <c r="Y73" s="23"/>
      <c r="Z73" s="23"/>
      <c r="AA73" s="95"/>
      <c r="AB73" s="95"/>
      <c r="AC73" s="95"/>
      <c r="AD73" s="95"/>
      <c r="AE73" s="95"/>
      <c r="AF73" s="95"/>
      <c r="AG73" s="95"/>
      <c r="AH73" s="95"/>
      <c r="AI73" s="95"/>
      <c r="AJ73" s="95"/>
      <c r="AK73" s="95"/>
      <c r="AL73" s="95"/>
      <c r="AM73" s="95"/>
      <c r="AN73" s="95"/>
      <c r="AO73" s="95"/>
      <c r="AP73" s="95"/>
      <c r="AQ73" s="23"/>
      <c r="AR73" s="23"/>
    </row>
    <row r="74" spans="1:44" s="92" customFormat="1">
      <c r="A74" s="23"/>
      <c r="B74" s="26"/>
      <c r="F74" s="93"/>
      <c r="G74" s="23"/>
      <c r="H74" s="23"/>
      <c r="I74" s="197"/>
      <c r="J74" s="23"/>
      <c r="K74" s="23"/>
      <c r="L74" s="94"/>
      <c r="M74" s="23"/>
      <c r="N74" s="23"/>
      <c r="O74" s="23"/>
      <c r="P74" s="23"/>
      <c r="Q74" s="23"/>
      <c r="R74" s="23"/>
      <c r="S74" s="23"/>
      <c r="T74" s="23"/>
      <c r="U74" s="23"/>
      <c r="V74" s="94"/>
      <c r="W74" s="23"/>
      <c r="X74" s="23"/>
      <c r="Y74" s="23"/>
      <c r="Z74" s="23"/>
      <c r="AA74" s="95"/>
      <c r="AB74" s="95"/>
      <c r="AC74" s="95"/>
      <c r="AD74" s="95"/>
      <c r="AE74" s="95"/>
      <c r="AF74" s="95"/>
      <c r="AG74" s="95"/>
      <c r="AH74" s="95"/>
      <c r="AI74" s="95"/>
      <c r="AJ74" s="95"/>
      <c r="AK74" s="95"/>
      <c r="AL74" s="95"/>
      <c r="AM74" s="95"/>
      <c r="AN74" s="95"/>
      <c r="AO74" s="95"/>
      <c r="AP74" s="95"/>
      <c r="AQ74" s="23"/>
      <c r="AR74" s="23"/>
    </row>
    <row r="75" spans="1:44" s="92" customFormat="1">
      <c r="A75" s="23"/>
      <c r="B75" s="26"/>
      <c r="F75" s="93"/>
      <c r="G75" s="23"/>
      <c r="H75" s="23"/>
      <c r="I75" s="197"/>
      <c r="J75" s="23"/>
      <c r="K75" s="23"/>
      <c r="L75" s="94"/>
      <c r="M75" s="23"/>
      <c r="N75" s="23"/>
      <c r="O75" s="23"/>
      <c r="P75" s="23"/>
      <c r="Q75" s="23"/>
      <c r="R75" s="23"/>
      <c r="S75" s="23"/>
      <c r="T75" s="23"/>
      <c r="U75" s="23"/>
      <c r="V75" s="94"/>
      <c r="W75" s="23"/>
      <c r="X75" s="23"/>
      <c r="Y75" s="23"/>
      <c r="Z75" s="23"/>
      <c r="AA75" s="95"/>
      <c r="AB75" s="95"/>
      <c r="AC75" s="95"/>
      <c r="AD75" s="95"/>
      <c r="AE75" s="95"/>
      <c r="AF75" s="95"/>
      <c r="AG75" s="95"/>
      <c r="AH75" s="95"/>
      <c r="AI75" s="95"/>
      <c r="AJ75" s="95"/>
      <c r="AK75" s="95"/>
      <c r="AL75" s="95"/>
      <c r="AM75" s="95"/>
      <c r="AN75" s="95"/>
      <c r="AO75" s="95"/>
      <c r="AP75" s="95"/>
      <c r="AQ75" s="23"/>
      <c r="AR75" s="23"/>
    </row>
    <row r="76" spans="1:44" s="92" customFormat="1">
      <c r="A76" s="23"/>
      <c r="B76" s="206"/>
      <c r="F76" s="93"/>
      <c r="G76" s="23"/>
      <c r="H76" s="23"/>
      <c r="I76" s="197"/>
      <c r="J76" s="23"/>
      <c r="K76" s="23"/>
      <c r="L76" s="94"/>
      <c r="M76" s="23"/>
      <c r="N76" s="23"/>
      <c r="O76" s="23"/>
      <c r="P76" s="23"/>
      <c r="Q76" s="23"/>
      <c r="R76" s="23"/>
      <c r="S76" s="23"/>
      <c r="T76" s="23"/>
      <c r="U76" s="23"/>
      <c r="V76" s="94"/>
      <c r="W76" s="23"/>
      <c r="X76" s="23"/>
      <c r="Y76" s="23"/>
      <c r="Z76" s="23"/>
      <c r="AA76" s="95"/>
      <c r="AB76" s="95"/>
      <c r="AC76" s="95"/>
      <c r="AD76" s="95"/>
      <c r="AE76" s="95"/>
      <c r="AF76" s="95"/>
      <c r="AG76" s="95"/>
      <c r="AH76" s="95"/>
      <c r="AI76" s="95"/>
      <c r="AJ76" s="95"/>
      <c r="AK76" s="95"/>
      <c r="AL76" s="95"/>
      <c r="AM76" s="95"/>
      <c r="AN76" s="95"/>
      <c r="AO76" s="95"/>
      <c r="AP76" s="95"/>
      <c r="AQ76" s="23"/>
      <c r="AR76" s="23"/>
    </row>
    <row r="77" spans="1:44" s="92" customFormat="1">
      <c r="A77" s="23"/>
      <c r="B77" s="26"/>
      <c r="F77" s="93"/>
      <c r="G77" s="23"/>
      <c r="H77" s="23"/>
      <c r="I77" s="197"/>
      <c r="J77" s="23"/>
      <c r="K77" s="23"/>
      <c r="L77" s="94"/>
      <c r="M77" s="23"/>
      <c r="N77" s="23"/>
      <c r="O77" s="23"/>
      <c r="P77" s="23"/>
      <c r="Q77" s="23"/>
      <c r="R77" s="23"/>
      <c r="S77" s="23"/>
      <c r="T77" s="23"/>
      <c r="U77" s="23"/>
      <c r="V77" s="94"/>
      <c r="W77" s="23"/>
      <c r="X77" s="23"/>
      <c r="Y77" s="23"/>
      <c r="Z77" s="23"/>
      <c r="AA77" s="95"/>
      <c r="AB77" s="95"/>
      <c r="AC77" s="95"/>
      <c r="AD77" s="95"/>
      <c r="AE77" s="95"/>
      <c r="AF77" s="95"/>
      <c r="AG77" s="95"/>
      <c r="AH77" s="95"/>
      <c r="AI77" s="95"/>
      <c r="AJ77" s="95"/>
      <c r="AK77" s="95"/>
      <c r="AL77" s="95"/>
      <c r="AM77" s="95"/>
      <c r="AN77" s="95"/>
      <c r="AO77" s="95"/>
      <c r="AP77" s="95"/>
      <c r="AQ77" s="23"/>
      <c r="AR77" s="23"/>
    </row>
    <row r="78" spans="1:44" s="92" customFormat="1">
      <c r="A78" s="23"/>
      <c r="B78" s="26"/>
      <c r="F78" s="93"/>
      <c r="G78" s="23"/>
      <c r="H78" s="23"/>
      <c r="I78" s="197"/>
      <c r="J78" s="23"/>
      <c r="K78" s="23"/>
      <c r="L78" s="94"/>
      <c r="M78" s="23"/>
      <c r="N78" s="23"/>
      <c r="O78" s="23"/>
      <c r="P78" s="23"/>
      <c r="Q78" s="23"/>
      <c r="R78" s="23"/>
      <c r="S78" s="23"/>
      <c r="T78" s="23"/>
      <c r="U78" s="23"/>
      <c r="V78" s="94"/>
      <c r="W78" s="23"/>
      <c r="X78" s="23"/>
      <c r="Y78" s="23"/>
      <c r="Z78" s="23"/>
      <c r="AA78" s="95"/>
      <c r="AB78" s="95"/>
      <c r="AC78" s="95"/>
      <c r="AD78" s="95"/>
      <c r="AE78" s="95"/>
      <c r="AF78" s="95"/>
      <c r="AG78" s="95"/>
      <c r="AH78" s="95"/>
      <c r="AI78" s="95"/>
      <c r="AJ78" s="95"/>
      <c r="AK78" s="95"/>
      <c r="AL78" s="95"/>
      <c r="AM78" s="95"/>
      <c r="AN78" s="95"/>
      <c r="AO78" s="95"/>
      <c r="AP78" s="95"/>
      <c r="AQ78" s="23"/>
      <c r="AR78" s="23"/>
    </row>
    <row r="79" spans="1:44" s="92" customFormat="1">
      <c r="A79" s="23"/>
      <c r="B79" s="26"/>
      <c r="F79" s="93"/>
      <c r="G79" s="23"/>
      <c r="H79" s="23"/>
      <c r="I79" s="197"/>
      <c r="J79" s="23"/>
      <c r="K79" s="23"/>
      <c r="L79" s="94"/>
      <c r="M79" s="23"/>
      <c r="N79" s="23"/>
      <c r="O79" s="23"/>
      <c r="P79" s="23"/>
      <c r="Q79" s="23"/>
      <c r="R79" s="23"/>
      <c r="S79" s="23"/>
      <c r="T79" s="23"/>
      <c r="U79" s="23"/>
      <c r="V79" s="94"/>
      <c r="W79" s="23"/>
      <c r="X79" s="23"/>
      <c r="Y79" s="23"/>
      <c r="Z79" s="23"/>
      <c r="AA79" s="95"/>
      <c r="AB79" s="95"/>
      <c r="AC79" s="95"/>
      <c r="AD79" s="95"/>
      <c r="AE79" s="95"/>
      <c r="AF79" s="95"/>
      <c r="AG79" s="95"/>
      <c r="AH79" s="95"/>
      <c r="AI79" s="95"/>
      <c r="AJ79" s="95"/>
      <c r="AK79" s="95"/>
      <c r="AL79" s="95"/>
      <c r="AM79" s="95"/>
      <c r="AN79" s="95"/>
      <c r="AO79" s="95"/>
      <c r="AP79" s="95"/>
      <c r="AQ79" s="23"/>
      <c r="AR79" s="23"/>
    </row>
    <row r="80" spans="1:44" s="92" customFormat="1">
      <c r="A80" s="23"/>
      <c r="B80" s="26"/>
      <c r="F80" s="93"/>
      <c r="G80" s="23"/>
      <c r="H80" s="23"/>
      <c r="I80" s="197"/>
      <c r="J80" s="23"/>
      <c r="K80" s="23"/>
      <c r="L80" s="94"/>
      <c r="M80" s="23"/>
      <c r="N80" s="23"/>
      <c r="O80" s="23"/>
      <c r="P80" s="23"/>
      <c r="Q80" s="23"/>
      <c r="R80" s="23"/>
      <c r="S80" s="23"/>
      <c r="T80" s="23"/>
      <c r="U80" s="23"/>
      <c r="V80" s="94"/>
      <c r="W80" s="23"/>
      <c r="X80" s="23"/>
      <c r="Y80" s="23"/>
      <c r="Z80" s="23"/>
      <c r="AA80" s="95"/>
      <c r="AB80" s="95"/>
      <c r="AC80" s="95"/>
      <c r="AD80" s="95"/>
      <c r="AE80" s="95"/>
      <c r="AF80" s="95"/>
      <c r="AG80" s="95"/>
      <c r="AH80" s="95"/>
      <c r="AI80" s="95"/>
      <c r="AJ80" s="95"/>
      <c r="AK80" s="95"/>
      <c r="AL80" s="95"/>
      <c r="AM80" s="95"/>
      <c r="AN80" s="95"/>
      <c r="AO80" s="95"/>
      <c r="AP80" s="95"/>
      <c r="AQ80" s="23"/>
      <c r="AR80" s="23"/>
    </row>
    <row r="81" spans="1:44" s="92" customFormat="1">
      <c r="A81" s="23"/>
      <c r="B81" s="26"/>
      <c r="F81" s="93"/>
      <c r="G81" s="23"/>
      <c r="H81" s="23"/>
      <c r="I81" s="197"/>
      <c r="J81" s="23"/>
      <c r="K81" s="23"/>
      <c r="L81" s="94"/>
      <c r="M81" s="23"/>
      <c r="N81" s="23"/>
      <c r="O81" s="23"/>
      <c r="P81" s="23"/>
      <c r="Q81" s="23"/>
      <c r="R81" s="23"/>
      <c r="S81" s="23"/>
      <c r="T81" s="23"/>
      <c r="U81" s="23"/>
      <c r="V81" s="94"/>
      <c r="W81" s="23"/>
      <c r="X81" s="23"/>
      <c r="Y81" s="23"/>
      <c r="Z81" s="23"/>
      <c r="AA81" s="95"/>
      <c r="AB81" s="95"/>
      <c r="AC81" s="95"/>
      <c r="AD81" s="95"/>
      <c r="AE81" s="95"/>
      <c r="AF81" s="95"/>
      <c r="AG81" s="95"/>
      <c r="AH81" s="95"/>
      <c r="AI81" s="95"/>
      <c r="AJ81" s="95"/>
      <c r="AK81" s="95"/>
      <c r="AL81" s="95"/>
      <c r="AM81" s="95"/>
      <c r="AN81" s="95"/>
      <c r="AO81" s="95"/>
      <c r="AP81" s="95"/>
      <c r="AQ81" s="23"/>
      <c r="AR81" s="23"/>
    </row>
    <row r="82" spans="1:44" s="92" customFormat="1">
      <c r="A82" s="23"/>
      <c r="B82" s="26"/>
      <c r="F82" s="93"/>
      <c r="G82" s="23"/>
      <c r="H82" s="23"/>
      <c r="I82" s="197"/>
      <c r="J82" s="23"/>
      <c r="K82" s="23"/>
      <c r="L82" s="94"/>
      <c r="M82" s="23"/>
      <c r="N82" s="23"/>
      <c r="O82" s="23"/>
      <c r="P82" s="23"/>
      <c r="Q82" s="23"/>
      <c r="R82" s="23"/>
      <c r="S82" s="23"/>
      <c r="T82" s="23"/>
      <c r="U82" s="23"/>
      <c r="V82" s="94"/>
      <c r="W82" s="23"/>
      <c r="X82" s="23"/>
      <c r="Y82" s="23"/>
      <c r="Z82" s="23"/>
      <c r="AA82" s="95"/>
      <c r="AB82" s="95"/>
      <c r="AC82" s="95"/>
      <c r="AD82" s="95"/>
      <c r="AE82" s="95"/>
      <c r="AF82" s="95"/>
      <c r="AG82" s="95"/>
      <c r="AH82" s="95"/>
      <c r="AI82" s="95"/>
      <c r="AJ82" s="95"/>
      <c r="AK82" s="95"/>
      <c r="AL82" s="95"/>
      <c r="AM82" s="95"/>
      <c r="AN82" s="95"/>
      <c r="AO82" s="95"/>
      <c r="AP82" s="95"/>
      <c r="AQ82" s="23"/>
      <c r="AR82" s="23"/>
    </row>
    <row r="83" spans="1:44" s="92" customFormat="1">
      <c r="A83" s="23"/>
      <c r="B83" s="26"/>
      <c r="F83" s="93"/>
      <c r="G83" s="23"/>
      <c r="H83" s="23"/>
      <c r="I83" s="197"/>
      <c r="J83" s="23"/>
      <c r="K83" s="23"/>
      <c r="L83" s="94"/>
      <c r="M83" s="23"/>
      <c r="N83" s="23"/>
      <c r="O83" s="23"/>
      <c r="P83" s="23"/>
      <c r="Q83" s="23"/>
      <c r="R83" s="23"/>
      <c r="S83" s="23"/>
      <c r="T83" s="23"/>
      <c r="U83" s="23"/>
      <c r="V83" s="94"/>
      <c r="W83" s="23"/>
      <c r="X83" s="23"/>
      <c r="Y83" s="23"/>
      <c r="Z83" s="23"/>
      <c r="AA83" s="95"/>
      <c r="AB83" s="95"/>
      <c r="AC83" s="95"/>
      <c r="AD83" s="95"/>
      <c r="AE83" s="95"/>
      <c r="AF83" s="95"/>
      <c r="AG83" s="95"/>
      <c r="AH83" s="95"/>
      <c r="AI83" s="95"/>
      <c r="AJ83" s="95"/>
      <c r="AK83" s="95"/>
      <c r="AL83" s="95"/>
      <c r="AM83" s="95"/>
      <c r="AN83" s="95"/>
      <c r="AO83" s="95"/>
      <c r="AP83" s="95"/>
      <c r="AQ83" s="23"/>
      <c r="AR83" s="23"/>
    </row>
    <row r="84" spans="1:44" s="92" customFormat="1">
      <c r="A84" s="23"/>
      <c r="B84" s="26"/>
      <c r="F84" s="93"/>
      <c r="G84" s="23"/>
      <c r="H84" s="23"/>
      <c r="I84" s="197"/>
      <c r="J84" s="23"/>
      <c r="K84" s="23"/>
      <c r="L84" s="94"/>
      <c r="M84" s="23"/>
      <c r="N84" s="23"/>
      <c r="O84" s="23"/>
      <c r="P84" s="23"/>
      <c r="Q84" s="23"/>
      <c r="R84" s="23"/>
      <c r="S84" s="23"/>
      <c r="T84" s="23"/>
      <c r="U84" s="23"/>
      <c r="V84" s="94"/>
      <c r="W84" s="23"/>
      <c r="X84" s="23"/>
      <c r="Y84" s="23"/>
      <c r="Z84" s="23"/>
      <c r="AA84" s="95"/>
      <c r="AB84" s="95"/>
      <c r="AC84" s="95"/>
      <c r="AD84" s="95"/>
      <c r="AE84" s="95"/>
      <c r="AF84" s="95"/>
      <c r="AG84" s="95"/>
      <c r="AH84" s="95"/>
      <c r="AI84" s="95"/>
      <c r="AJ84" s="95"/>
      <c r="AK84" s="95"/>
      <c r="AL84" s="95"/>
      <c r="AM84" s="95"/>
      <c r="AN84" s="95"/>
      <c r="AO84" s="95"/>
      <c r="AP84" s="95"/>
      <c r="AQ84" s="23"/>
      <c r="AR84" s="23"/>
    </row>
    <row r="85" spans="1:44" s="92" customFormat="1">
      <c r="A85" s="23"/>
      <c r="B85" s="26"/>
      <c r="F85" s="93"/>
      <c r="G85" s="23"/>
      <c r="H85" s="23"/>
      <c r="I85" s="197"/>
      <c r="J85" s="23"/>
      <c r="K85" s="23"/>
      <c r="L85" s="94"/>
      <c r="M85" s="23"/>
      <c r="N85" s="23"/>
      <c r="O85" s="23"/>
      <c r="P85" s="23"/>
      <c r="Q85" s="23"/>
      <c r="R85" s="23"/>
      <c r="S85" s="23"/>
      <c r="T85" s="23"/>
      <c r="U85" s="23"/>
      <c r="V85" s="94"/>
      <c r="W85" s="23"/>
      <c r="X85" s="23"/>
      <c r="Y85" s="23"/>
      <c r="Z85" s="23"/>
      <c r="AA85" s="95"/>
      <c r="AB85" s="95"/>
      <c r="AC85" s="95"/>
      <c r="AD85" s="95"/>
      <c r="AE85" s="95"/>
      <c r="AF85" s="95"/>
      <c r="AG85" s="95"/>
      <c r="AH85" s="95"/>
      <c r="AI85" s="95"/>
      <c r="AJ85" s="95"/>
      <c r="AK85" s="95"/>
      <c r="AL85" s="95"/>
      <c r="AM85" s="95"/>
      <c r="AN85" s="95"/>
      <c r="AO85" s="95"/>
      <c r="AP85" s="95"/>
      <c r="AQ85" s="23"/>
      <c r="AR85" s="23"/>
    </row>
    <row r="86" spans="1:44" s="92" customFormat="1">
      <c r="A86" s="23"/>
      <c r="B86" s="26"/>
      <c r="F86" s="93"/>
      <c r="G86" s="23"/>
      <c r="H86" s="23"/>
      <c r="I86" s="197"/>
      <c r="J86" s="23"/>
      <c r="K86" s="23"/>
      <c r="L86" s="94"/>
      <c r="M86" s="23"/>
      <c r="N86" s="23"/>
      <c r="O86" s="23"/>
      <c r="P86" s="23"/>
      <c r="Q86" s="23"/>
      <c r="R86" s="23"/>
      <c r="S86" s="23"/>
      <c r="T86" s="23"/>
      <c r="U86" s="23"/>
      <c r="V86" s="94"/>
      <c r="W86" s="23"/>
      <c r="X86" s="23"/>
      <c r="Y86" s="23"/>
      <c r="Z86" s="23"/>
      <c r="AA86" s="95"/>
      <c r="AB86" s="95"/>
      <c r="AC86" s="95"/>
      <c r="AD86" s="95"/>
      <c r="AE86" s="95"/>
      <c r="AF86" s="95"/>
      <c r="AG86" s="95"/>
      <c r="AH86" s="95"/>
      <c r="AI86" s="95"/>
      <c r="AJ86" s="95"/>
      <c r="AK86" s="95"/>
      <c r="AL86" s="95"/>
      <c r="AM86" s="95"/>
      <c r="AN86" s="95"/>
      <c r="AO86" s="95"/>
      <c r="AP86" s="95"/>
      <c r="AQ86" s="23"/>
      <c r="AR86" s="23"/>
    </row>
    <row r="87" spans="1:44" s="92" customFormat="1">
      <c r="A87" s="23"/>
      <c r="B87" s="26"/>
      <c r="F87" s="93"/>
      <c r="G87" s="23"/>
      <c r="H87" s="23"/>
      <c r="I87" s="197"/>
      <c r="J87" s="23"/>
      <c r="K87" s="23"/>
      <c r="L87" s="94"/>
      <c r="M87" s="23"/>
      <c r="N87" s="23"/>
      <c r="O87" s="23"/>
      <c r="P87" s="23"/>
      <c r="Q87" s="23"/>
      <c r="R87" s="23"/>
      <c r="S87" s="23"/>
      <c r="T87" s="23"/>
      <c r="U87" s="23"/>
      <c r="V87" s="94"/>
      <c r="W87" s="23"/>
      <c r="X87" s="23"/>
      <c r="Y87" s="23"/>
      <c r="Z87" s="23"/>
      <c r="AA87" s="95"/>
      <c r="AB87" s="95"/>
      <c r="AC87" s="95"/>
      <c r="AD87" s="95"/>
      <c r="AE87" s="95"/>
      <c r="AF87" s="95"/>
      <c r="AG87" s="95"/>
      <c r="AH87" s="95"/>
      <c r="AI87" s="95"/>
      <c r="AJ87" s="95"/>
      <c r="AK87" s="95"/>
      <c r="AL87" s="95"/>
      <c r="AM87" s="95"/>
      <c r="AN87" s="95"/>
      <c r="AO87" s="95"/>
      <c r="AP87" s="95"/>
      <c r="AQ87" s="23"/>
      <c r="AR87" s="23"/>
    </row>
    <row r="88" spans="1:44" s="92" customFormat="1">
      <c r="A88" s="23"/>
      <c r="B88" s="26"/>
      <c r="F88" s="93"/>
      <c r="G88" s="23"/>
      <c r="H88" s="23"/>
      <c r="I88" s="197"/>
      <c r="J88" s="23"/>
      <c r="K88" s="23"/>
      <c r="L88" s="94"/>
      <c r="M88" s="23"/>
      <c r="N88" s="23"/>
      <c r="O88" s="23"/>
      <c r="P88" s="23"/>
      <c r="Q88" s="23"/>
      <c r="R88" s="23"/>
      <c r="S88" s="23"/>
      <c r="T88" s="23"/>
      <c r="U88" s="23"/>
      <c r="V88" s="94"/>
      <c r="W88" s="23"/>
      <c r="X88" s="23"/>
      <c r="Y88" s="23"/>
      <c r="Z88" s="23"/>
      <c r="AA88" s="95"/>
      <c r="AB88" s="95"/>
      <c r="AC88" s="95"/>
      <c r="AD88" s="95"/>
      <c r="AE88" s="95"/>
      <c r="AF88" s="95"/>
      <c r="AG88" s="95"/>
      <c r="AH88" s="95"/>
      <c r="AI88" s="95"/>
      <c r="AJ88" s="95"/>
      <c r="AK88" s="95"/>
      <c r="AL88" s="95"/>
      <c r="AM88" s="95"/>
      <c r="AN88" s="95"/>
      <c r="AO88" s="95"/>
      <c r="AP88" s="95"/>
      <c r="AQ88" s="23"/>
      <c r="AR88" s="23"/>
    </row>
    <row r="89" spans="1:44" s="92" customFormat="1">
      <c r="A89" s="23"/>
      <c r="B89" s="26"/>
      <c r="F89" s="93"/>
      <c r="G89" s="23"/>
      <c r="H89" s="23"/>
      <c r="I89" s="197"/>
      <c r="J89" s="23"/>
      <c r="K89" s="23"/>
      <c r="L89" s="94"/>
      <c r="M89" s="23"/>
      <c r="N89" s="23"/>
      <c r="O89" s="23"/>
      <c r="P89" s="23"/>
      <c r="Q89" s="23"/>
      <c r="R89" s="23"/>
      <c r="S89" s="23"/>
      <c r="T89" s="23"/>
      <c r="U89" s="23"/>
      <c r="V89" s="94"/>
      <c r="W89" s="23"/>
      <c r="X89" s="23"/>
      <c r="Y89" s="23"/>
      <c r="Z89" s="23"/>
      <c r="AA89" s="95"/>
      <c r="AB89" s="95"/>
      <c r="AC89" s="95"/>
      <c r="AD89" s="95"/>
      <c r="AE89" s="95"/>
      <c r="AF89" s="95"/>
      <c r="AG89" s="95"/>
      <c r="AH89" s="95"/>
      <c r="AI89" s="95"/>
      <c r="AJ89" s="95"/>
      <c r="AK89" s="95"/>
      <c r="AL89" s="95"/>
      <c r="AM89" s="95"/>
      <c r="AN89" s="95"/>
      <c r="AO89" s="95"/>
      <c r="AP89" s="95"/>
      <c r="AQ89" s="23"/>
      <c r="AR89" s="23"/>
    </row>
    <row r="90" spans="1:44" s="92" customFormat="1">
      <c r="A90" s="23"/>
      <c r="B90" s="26"/>
      <c r="F90" s="93"/>
      <c r="G90" s="23"/>
      <c r="H90" s="23"/>
      <c r="I90" s="197"/>
      <c r="J90" s="23"/>
      <c r="K90" s="23"/>
      <c r="L90" s="94"/>
      <c r="M90" s="23"/>
      <c r="N90" s="23"/>
      <c r="O90" s="23"/>
      <c r="P90" s="23"/>
      <c r="Q90" s="23"/>
      <c r="R90" s="23"/>
      <c r="S90" s="23"/>
      <c r="T90" s="23"/>
      <c r="U90" s="23"/>
      <c r="V90" s="94"/>
      <c r="W90" s="23"/>
      <c r="X90" s="23"/>
      <c r="Y90" s="23"/>
      <c r="Z90" s="23"/>
      <c r="AA90" s="95"/>
      <c r="AB90" s="95"/>
      <c r="AC90" s="95"/>
      <c r="AD90" s="95"/>
      <c r="AE90" s="95"/>
      <c r="AF90" s="95"/>
      <c r="AG90" s="95"/>
      <c r="AH90" s="95"/>
      <c r="AI90" s="95"/>
      <c r="AJ90" s="95"/>
      <c r="AK90" s="95"/>
      <c r="AL90" s="95"/>
      <c r="AM90" s="95"/>
      <c r="AN90" s="95"/>
      <c r="AO90" s="95"/>
      <c r="AP90" s="95"/>
      <c r="AQ90" s="23"/>
      <c r="AR90" s="23"/>
    </row>
    <row r="91" spans="1:44" s="92" customFormat="1">
      <c r="A91" s="23"/>
      <c r="B91" s="26"/>
      <c r="F91" s="93"/>
      <c r="G91" s="23"/>
      <c r="H91" s="23"/>
      <c r="I91" s="197"/>
      <c r="J91" s="23"/>
      <c r="K91" s="23"/>
      <c r="L91" s="94"/>
      <c r="M91" s="23"/>
      <c r="N91" s="23"/>
      <c r="O91" s="23"/>
      <c r="P91" s="23"/>
      <c r="Q91" s="23"/>
      <c r="R91" s="23"/>
      <c r="S91" s="23"/>
      <c r="T91" s="23"/>
      <c r="U91" s="23"/>
      <c r="V91" s="94"/>
      <c r="W91" s="23"/>
      <c r="X91" s="23"/>
      <c r="Y91" s="23"/>
      <c r="Z91" s="23"/>
      <c r="AA91" s="95"/>
      <c r="AB91" s="95"/>
      <c r="AC91" s="95"/>
      <c r="AD91" s="95"/>
      <c r="AE91" s="95"/>
      <c r="AF91" s="95"/>
      <c r="AG91" s="95"/>
      <c r="AH91" s="95"/>
      <c r="AI91" s="95"/>
      <c r="AJ91" s="95"/>
      <c r="AK91" s="95"/>
      <c r="AL91" s="95"/>
      <c r="AM91" s="95"/>
      <c r="AN91" s="95"/>
      <c r="AO91" s="95"/>
      <c r="AP91" s="95"/>
      <c r="AQ91" s="23"/>
      <c r="AR91" s="23"/>
    </row>
    <row r="92" spans="1:44" s="92" customFormat="1">
      <c r="A92" s="23"/>
      <c r="B92" s="26"/>
      <c r="F92" s="93"/>
      <c r="G92" s="23"/>
      <c r="H92" s="23"/>
      <c r="I92" s="197"/>
      <c r="J92" s="23"/>
      <c r="K92" s="23"/>
      <c r="L92" s="94"/>
      <c r="M92" s="23"/>
      <c r="N92" s="23"/>
      <c r="O92" s="23"/>
      <c r="P92" s="23"/>
      <c r="Q92" s="23"/>
      <c r="R92" s="23"/>
      <c r="S92" s="23"/>
      <c r="T92" s="23"/>
      <c r="U92" s="23"/>
      <c r="V92" s="94"/>
      <c r="W92" s="23"/>
      <c r="X92" s="23"/>
      <c r="Y92" s="23"/>
      <c r="Z92" s="23"/>
      <c r="AA92" s="95"/>
      <c r="AB92" s="95"/>
      <c r="AC92" s="95"/>
      <c r="AD92" s="95"/>
      <c r="AE92" s="95"/>
      <c r="AF92" s="95"/>
      <c r="AG92" s="95"/>
      <c r="AH92" s="95"/>
      <c r="AI92" s="95"/>
      <c r="AJ92" s="95"/>
      <c r="AK92" s="95"/>
      <c r="AL92" s="95"/>
      <c r="AM92" s="95"/>
      <c r="AN92" s="95"/>
      <c r="AO92" s="95"/>
      <c r="AP92" s="95"/>
      <c r="AQ92" s="23"/>
      <c r="AR92" s="23"/>
    </row>
    <row r="93" spans="1:44" s="92" customFormat="1">
      <c r="A93" s="23"/>
      <c r="B93" s="26"/>
      <c r="F93" s="93"/>
      <c r="G93" s="23"/>
      <c r="H93" s="23"/>
      <c r="I93" s="197"/>
      <c r="J93" s="23"/>
      <c r="K93" s="23"/>
      <c r="L93" s="94"/>
      <c r="M93" s="23"/>
      <c r="N93" s="23"/>
      <c r="O93" s="23"/>
      <c r="P93" s="23"/>
      <c r="Q93" s="23"/>
      <c r="R93" s="23"/>
      <c r="S93" s="23"/>
      <c r="T93" s="23"/>
      <c r="U93" s="23"/>
      <c r="V93" s="94"/>
      <c r="W93" s="23"/>
      <c r="X93" s="23"/>
      <c r="Y93" s="23"/>
      <c r="Z93" s="23"/>
      <c r="AA93" s="95"/>
      <c r="AB93" s="95"/>
      <c r="AC93" s="95"/>
      <c r="AD93" s="95"/>
      <c r="AE93" s="95"/>
      <c r="AF93" s="95"/>
      <c r="AG93" s="95"/>
      <c r="AH93" s="95"/>
      <c r="AI93" s="95"/>
      <c r="AJ93" s="95"/>
      <c r="AK93" s="95"/>
      <c r="AL93" s="95"/>
      <c r="AM93" s="95"/>
      <c r="AN93" s="95"/>
      <c r="AO93" s="95"/>
      <c r="AP93" s="95"/>
      <c r="AQ93" s="23"/>
      <c r="AR93" s="23"/>
    </row>
    <row r="94" spans="1:44" s="92" customFormat="1">
      <c r="A94" s="23"/>
      <c r="B94" s="26"/>
      <c r="F94" s="93"/>
      <c r="G94" s="23"/>
      <c r="H94" s="23"/>
      <c r="I94" s="197"/>
      <c r="J94" s="23"/>
      <c r="K94" s="23"/>
      <c r="L94" s="94"/>
      <c r="M94" s="23"/>
      <c r="N94" s="23"/>
      <c r="O94" s="23"/>
      <c r="P94" s="23"/>
      <c r="Q94" s="23"/>
      <c r="R94" s="23"/>
      <c r="S94" s="23"/>
      <c r="T94" s="23"/>
      <c r="U94" s="23"/>
      <c r="V94" s="94"/>
      <c r="W94" s="23"/>
      <c r="X94" s="23"/>
      <c r="Y94" s="23"/>
      <c r="Z94" s="23"/>
      <c r="AA94" s="95"/>
      <c r="AB94" s="95"/>
      <c r="AC94" s="95"/>
      <c r="AD94" s="95"/>
      <c r="AE94" s="95"/>
      <c r="AF94" s="95"/>
      <c r="AG94" s="95"/>
      <c r="AH94" s="95"/>
      <c r="AI94" s="95"/>
      <c r="AJ94" s="95"/>
      <c r="AK94" s="95"/>
      <c r="AL94" s="95"/>
      <c r="AM94" s="95"/>
      <c r="AN94" s="95"/>
      <c r="AO94" s="95"/>
      <c r="AP94" s="95"/>
      <c r="AQ94" s="23"/>
      <c r="AR94" s="23"/>
    </row>
    <row r="95" spans="1:44" s="92" customFormat="1">
      <c r="A95" s="23"/>
      <c r="B95" s="26"/>
      <c r="F95" s="93"/>
      <c r="G95" s="23"/>
      <c r="H95" s="23"/>
      <c r="I95" s="197"/>
      <c r="J95" s="23"/>
      <c r="K95" s="23"/>
      <c r="L95" s="94"/>
      <c r="M95" s="23"/>
      <c r="N95" s="23"/>
      <c r="O95" s="23"/>
      <c r="P95" s="23"/>
      <c r="Q95" s="23"/>
      <c r="R95" s="23"/>
      <c r="S95" s="23"/>
      <c r="T95" s="23"/>
      <c r="U95" s="23"/>
      <c r="V95" s="94"/>
      <c r="W95" s="23"/>
      <c r="X95" s="23"/>
      <c r="Y95" s="23"/>
      <c r="Z95" s="23"/>
      <c r="AA95" s="95"/>
      <c r="AB95" s="95"/>
      <c r="AC95" s="95"/>
      <c r="AD95" s="95"/>
      <c r="AE95" s="95"/>
      <c r="AF95" s="95"/>
      <c r="AG95" s="95"/>
      <c r="AH95" s="95"/>
      <c r="AI95" s="95"/>
      <c r="AJ95" s="95"/>
      <c r="AK95" s="95"/>
      <c r="AL95" s="95"/>
      <c r="AM95" s="95"/>
      <c r="AN95" s="95"/>
      <c r="AO95" s="95"/>
      <c r="AP95" s="95"/>
      <c r="AQ95" s="23"/>
      <c r="AR95" s="23"/>
    </row>
    <row r="96" spans="1:44" s="92" customFormat="1">
      <c r="A96" s="23"/>
      <c r="B96" s="26"/>
      <c r="F96" s="93"/>
      <c r="G96" s="23"/>
      <c r="H96" s="23"/>
      <c r="I96" s="197"/>
      <c r="J96" s="23"/>
      <c r="K96" s="23"/>
      <c r="L96" s="94"/>
      <c r="M96" s="23"/>
      <c r="N96" s="23"/>
      <c r="O96" s="23"/>
      <c r="P96" s="23"/>
      <c r="Q96" s="23"/>
      <c r="R96" s="23"/>
      <c r="S96" s="23"/>
      <c r="T96" s="23"/>
      <c r="U96" s="23"/>
      <c r="V96" s="94"/>
      <c r="W96" s="23"/>
      <c r="X96" s="23"/>
      <c r="Y96" s="23"/>
      <c r="Z96" s="23"/>
      <c r="AA96" s="95"/>
      <c r="AB96" s="95"/>
      <c r="AC96" s="95"/>
      <c r="AD96" s="95"/>
      <c r="AE96" s="95"/>
      <c r="AF96" s="95"/>
      <c r="AG96" s="95"/>
      <c r="AH96" s="95"/>
      <c r="AI96" s="95"/>
      <c r="AJ96" s="95"/>
      <c r="AK96" s="95"/>
      <c r="AL96" s="95"/>
      <c r="AM96" s="95"/>
      <c r="AN96" s="95"/>
      <c r="AO96" s="95"/>
      <c r="AP96" s="95"/>
      <c r="AQ96" s="23"/>
      <c r="AR96" s="23"/>
    </row>
    <row r="97" spans="1:44" s="92" customFormat="1">
      <c r="A97" s="23"/>
      <c r="B97" s="26"/>
      <c r="F97" s="93"/>
      <c r="G97" s="23"/>
      <c r="H97" s="23"/>
      <c r="I97" s="197"/>
      <c r="J97" s="23"/>
      <c r="K97" s="23"/>
      <c r="L97" s="94"/>
      <c r="M97" s="23"/>
      <c r="N97" s="23"/>
      <c r="O97" s="23"/>
      <c r="P97" s="23"/>
      <c r="Q97" s="23"/>
      <c r="R97" s="23"/>
      <c r="S97" s="23"/>
      <c r="T97" s="23"/>
      <c r="U97" s="23"/>
      <c r="V97" s="94"/>
      <c r="W97" s="23"/>
      <c r="X97" s="23"/>
      <c r="Y97" s="23"/>
      <c r="Z97" s="23"/>
      <c r="AA97" s="95"/>
      <c r="AB97" s="95"/>
      <c r="AC97" s="95"/>
      <c r="AD97" s="95"/>
      <c r="AE97" s="95"/>
      <c r="AF97" s="95"/>
      <c r="AG97" s="95"/>
      <c r="AH97" s="95"/>
      <c r="AI97" s="95"/>
      <c r="AJ97" s="95"/>
      <c r="AK97" s="95"/>
      <c r="AL97" s="95"/>
      <c r="AM97" s="95"/>
      <c r="AN97" s="95"/>
      <c r="AO97" s="95"/>
      <c r="AP97" s="95"/>
      <c r="AQ97" s="23"/>
      <c r="AR97" s="23"/>
    </row>
    <row r="98" spans="1:44" s="92" customFormat="1">
      <c r="A98" s="23"/>
      <c r="B98" s="26"/>
      <c r="F98" s="93"/>
      <c r="G98" s="23"/>
      <c r="H98" s="23"/>
      <c r="I98" s="197"/>
      <c r="J98" s="23"/>
      <c r="K98" s="23"/>
      <c r="L98" s="94"/>
      <c r="M98" s="23"/>
      <c r="N98" s="23"/>
      <c r="O98" s="23"/>
      <c r="P98" s="23"/>
      <c r="Q98" s="23"/>
      <c r="R98" s="23"/>
      <c r="S98" s="23"/>
      <c r="T98" s="23"/>
      <c r="U98" s="23"/>
      <c r="V98" s="94"/>
      <c r="W98" s="23"/>
      <c r="X98" s="23"/>
      <c r="Y98" s="23"/>
      <c r="Z98" s="23"/>
      <c r="AA98" s="95"/>
      <c r="AB98" s="95"/>
      <c r="AC98" s="95"/>
      <c r="AD98" s="95"/>
      <c r="AE98" s="95"/>
      <c r="AF98" s="95"/>
      <c r="AG98" s="95"/>
      <c r="AH98" s="95"/>
      <c r="AI98" s="95"/>
      <c r="AJ98" s="95"/>
      <c r="AK98" s="95"/>
      <c r="AL98" s="95"/>
      <c r="AM98" s="95"/>
      <c r="AN98" s="95"/>
      <c r="AO98" s="95"/>
      <c r="AP98" s="95"/>
      <c r="AQ98" s="23"/>
      <c r="AR98" s="23"/>
    </row>
    <row r="99" spans="1:44" s="92" customFormat="1">
      <c r="A99" s="23"/>
      <c r="B99" s="26"/>
      <c r="F99" s="93"/>
      <c r="G99" s="23"/>
      <c r="H99" s="23"/>
      <c r="I99" s="197"/>
      <c r="J99" s="23"/>
      <c r="K99" s="23"/>
      <c r="L99" s="94"/>
      <c r="M99" s="23"/>
      <c r="N99" s="23"/>
      <c r="O99" s="23"/>
      <c r="P99" s="23"/>
      <c r="Q99" s="23"/>
      <c r="R99" s="23"/>
      <c r="S99" s="23"/>
      <c r="T99" s="23"/>
      <c r="U99" s="23"/>
      <c r="V99" s="94"/>
      <c r="W99" s="23"/>
      <c r="X99" s="23"/>
      <c r="Y99" s="23"/>
      <c r="Z99" s="23"/>
      <c r="AA99" s="95"/>
      <c r="AB99" s="95"/>
      <c r="AC99" s="95"/>
      <c r="AD99" s="95"/>
      <c r="AE99" s="95"/>
      <c r="AF99" s="95"/>
      <c r="AG99" s="95"/>
      <c r="AH99" s="95"/>
      <c r="AI99" s="95"/>
      <c r="AJ99" s="95"/>
      <c r="AK99" s="95"/>
      <c r="AL99" s="95"/>
      <c r="AM99" s="95"/>
      <c r="AN99" s="95"/>
      <c r="AO99" s="95"/>
      <c r="AP99" s="95"/>
      <c r="AQ99" s="23"/>
      <c r="AR99" s="23"/>
    </row>
    <row r="100" spans="1:44" s="92" customFormat="1">
      <c r="A100" s="23"/>
      <c r="B100" s="26"/>
      <c r="F100" s="93"/>
      <c r="G100" s="23"/>
      <c r="H100" s="23"/>
      <c r="I100" s="197"/>
      <c r="J100" s="23"/>
      <c r="K100" s="23"/>
      <c r="L100" s="94"/>
      <c r="M100" s="23"/>
      <c r="N100" s="23"/>
      <c r="O100" s="23"/>
      <c r="P100" s="23"/>
      <c r="Q100" s="23"/>
      <c r="R100" s="23"/>
      <c r="S100" s="23"/>
      <c r="T100" s="23"/>
      <c r="U100" s="23"/>
      <c r="V100" s="94"/>
      <c r="W100" s="23"/>
      <c r="X100" s="23"/>
      <c r="Y100" s="23"/>
      <c r="Z100" s="23"/>
      <c r="AA100" s="95"/>
      <c r="AB100" s="95"/>
      <c r="AC100" s="95"/>
      <c r="AD100" s="95"/>
      <c r="AE100" s="95"/>
      <c r="AF100" s="95"/>
      <c r="AG100" s="95"/>
      <c r="AH100" s="95"/>
      <c r="AI100" s="95"/>
      <c r="AJ100" s="95"/>
      <c r="AK100" s="95"/>
      <c r="AL100" s="95"/>
      <c r="AM100" s="95"/>
      <c r="AN100" s="95"/>
      <c r="AO100" s="95"/>
      <c r="AP100" s="95"/>
      <c r="AQ100" s="23"/>
      <c r="AR100" s="23"/>
    </row>
    <row r="101" spans="1:44" s="92" customFormat="1">
      <c r="A101" s="23"/>
      <c r="B101" s="26"/>
      <c r="F101" s="93"/>
      <c r="G101" s="23"/>
      <c r="H101" s="23"/>
      <c r="I101" s="197"/>
      <c r="J101" s="23"/>
      <c r="K101" s="23"/>
      <c r="L101" s="94"/>
      <c r="M101" s="23"/>
      <c r="N101" s="23"/>
      <c r="O101" s="23"/>
      <c r="P101" s="23"/>
      <c r="Q101" s="23"/>
      <c r="R101" s="23"/>
      <c r="S101" s="23"/>
      <c r="T101" s="23"/>
      <c r="U101" s="23"/>
      <c r="V101" s="94"/>
      <c r="W101" s="23"/>
      <c r="X101" s="23"/>
      <c r="Y101" s="23"/>
      <c r="Z101" s="23"/>
      <c r="AA101" s="95"/>
      <c r="AB101" s="95"/>
      <c r="AC101" s="95"/>
      <c r="AD101" s="95"/>
      <c r="AE101" s="95"/>
      <c r="AF101" s="95"/>
      <c r="AG101" s="95"/>
      <c r="AH101" s="95"/>
      <c r="AI101" s="95"/>
      <c r="AJ101" s="95"/>
      <c r="AK101" s="95"/>
      <c r="AL101" s="95"/>
      <c r="AM101" s="95"/>
      <c r="AN101" s="95"/>
      <c r="AO101" s="95"/>
      <c r="AP101" s="95"/>
      <c r="AQ101" s="23"/>
      <c r="AR101" s="23"/>
    </row>
    <row r="102" spans="1:44" s="92" customFormat="1">
      <c r="A102" s="23"/>
      <c r="B102" s="26"/>
      <c r="F102" s="93"/>
      <c r="G102" s="23"/>
      <c r="H102" s="23"/>
      <c r="I102" s="197"/>
      <c r="J102" s="23"/>
      <c r="K102" s="23"/>
      <c r="L102" s="94"/>
      <c r="M102" s="23"/>
      <c r="N102" s="23"/>
      <c r="O102" s="23"/>
      <c r="P102" s="23"/>
      <c r="Q102" s="23"/>
      <c r="R102" s="23"/>
      <c r="S102" s="23"/>
      <c r="T102" s="23"/>
      <c r="U102" s="23"/>
      <c r="V102" s="94"/>
      <c r="W102" s="23"/>
      <c r="X102" s="23"/>
      <c r="Y102" s="23"/>
      <c r="Z102" s="23"/>
      <c r="AA102" s="95"/>
      <c r="AB102" s="95"/>
      <c r="AC102" s="95"/>
      <c r="AD102" s="95"/>
      <c r="AE102" s="95"/>
      <c r="AF102" s="95"/>
      <c r="AG102" s="95"/>
      <c r="AH102" s="95"/>
      <c r="AI102" s="95"/>
      <c r="AJ102" s="95"/>
      <c r="AK102" s="95"/>
      <c r="AL102" s="95"/>
      <c r="AM102" s="95"/>
      <c r="AN102" s="95"/>
      <c r="AO102" s="95"/>
      <c r="AP102" s="95"/>
      <c r="AQ102" s="23"/>
      <c r="AR102" s="23"/>
    </row>
    <row r="103" spans="1:44" s="92" customFormat="1">
      <c r="A103" s="23"/>
      <c r="B103" s="26"/>
      <c r="F103" s="93"/>
      <c r="G103" s="23"/>
      <c r="H103" s="23"/>
      <c r="I103" s="197"/>
      <c r="J103" s="23"/>
      <c r="K103" s="23"/>
      <c r="L103" s="94"/>
      <c r="M103" s="23"/>
      <c r="N103" s="23"/>
      <c r="O103" s="23"/>
      <c r="P103" s="23"/>
      <c r="Q103" s="23"/>
      <c r="R103" s="23"/>
      <c r="S103" s="23"/>
      <c r="T103" s="23"/>
      <c r="U103" s="23"/>
      <c r="V103" s="94"/>
      <c r="W103" s="23"/>
      <c r="X103" s="23"/>
      <c r="Y103" s="23"/>
      <c r="Z103" s="23"/>
      <c r="AA103" s="95"/>
      <c r="AB103" s="95"/>
      <c r="AC103" s="95"/>
      <c r="AD103" s="95"/>
      <c r="AE103" s="95"/>
      <c r="AF103" s="95"/>
      <c r="AG103" s="95"/>
      <c r="AH103" s="95"/>
      <c r="AI103" s="95"/>
      <c r="AJ103" s="95"/>
      <c r="AK103" s="95"/>
      <c r="AL103" s="95"/>
      <c r="AM103" s="95"/>
      <c r="AN103" s="95"/>
      <c r="AO103" s="95"/>
      <c r="AP103" s="95"/>
      <c r="AQ103" s="23"/>
      <c r="AR103" s="23"/>
    </row>
    <row r="104" spans="1:44" s="92" customFormat="1">
      <c r="A104" s="23"/>
      <c r="B104" s="26"/>
      <c r="F104" s="93"/>
      <c r="G104" s="23"/>
      <c r="H104" s="23"/>
      <c r="I104" s="197"/>
      <c r="J104" s="23"/>
      <c r="K104" s="23"/>
      <c r="L104" s="94"/>
      <c r="M104" s="23"/>
      <c r="N104" s="23"/>
      <c r="O104" s="23"/>
      <c r="P104" s="23"/>
      <c r="Q104" s="23"/>
      <c r="R104" s="23"/>
      <c r="S104" s="23"/>
      <c r="T104" s="23"/>
      <c r="U104" s="23"/>
      <c r="V104" s="94"/>
      <c r="W104" s="23"/>
      <c r="X104" s="23"/>
      <c r="Y104" s="23"/>
      <c r="Z104" s="23"/>
      <c r="AA104" s="95"/>
      <c r="AB104" s="95"/>
      <c r="AC104" s="95"/>
      <c r="AD104" s="95"/>
      <c r="AE104" s="95"/>
      <c r="AF104" s="95"/>
      <c r="AG104" s="95"/>
      <c r="AH104" s="95"/>
      <c r="AI104" s="95"/>
      <c r="AJ104" s="95"/>
      <c r="AK104" s="95"/>
      <c r="AL104" s="95"/>
      <c r="AM104" s="95"/>
      <c r="AN104" s="95"/>
      <c r="AO104" s="95"/>
      <c r="AP104" s="95"/>
      <c r="AQ104" s="23"/>
      <c r="AR104" s="23"/>
    </row>
    <row r="105" spans="1:44" s="92" customFormat="1">
      <c r="A105" s="23"/>
      <c r="B105" s="26"/>
      <c r="F105" s="93"/>
      <c r="G105" s="23"/>
      <c r="H105" s="23"/>
      <c r="I105" s="197"/>
      <c r="J105" s="23"/>
      <c r="K105" s="23"/>
      <c r="L105" s="94"/>
      <c r="M105" s="23"/>
      <c r="N105" s="23"/>
      <c r="O105" s="23"/>
      <c r="P105" s="23"/>
      <c r="Q105" s="23"/>
      <c r="R105" s="23"/>
      <c r="S105" s="23"/>
      <c r="T105" s="23"/>
      <c r="U105" s="23"/>
      <c r="V105" s="94"/>
      <c r="W105" s="23"/>
      <c r="X105" s="23"/>
      <c r="Y105" s="23"/>
      <c r="Z105" s="23"/>
      <c r="AA105" s="95"/>
      <c r="AB105" s="95"/>
      <c r="AC105" s="95"/>
      <c r="AD105" s="95"/>
      <c r="AE105" s="95"/>
      <c r="AF105" s="95"/>
      <c r="AG105" s="95"/>
      <c r="AH105" s="95"/>
      <c r="AI105" s="95"/>
      <c r="AJ105" s="95"/>
      <c r="AK105" s="95"/>
      <c r="AL105" s="95"/>
      <c r="AM105" s="95"/>
      <c r="AN105" s="95"/>
      <c r="AO105" s="95"/>
      <c r="AP105" s="95"/>
      <c r="AQ105" s="23"/>
      <c r="AR105" s="23"/>
    </row>
    <row r="106" spans="1:44" s="92" customFormat="1">
      <c r="A106" s="23"/>
      <c r="B106" s="26"/>
      <c r="F106" s="93"/>
      <c r="G106" s="23"/>
      <c r="H106" s="23"/>
      <c r="I106" s="197"/>
      <c r="J106" s="23"/>
      <c r="K106" s="23"/>
      <c r="L106" s="94"/>
      <c r="M106" s="23"/>
      <c r="N106" s="23"/>
      <c r="O106" s="23"/>
      <c r="P106" s="23"/>
      <c r="Q106" s="23"/>
      <c r="R106" s="23"/>
      <c r="S106" s="23"/>
      <c r="T106" s="23"/>
      <c r="U106" s="23"/>
      <c r="V106" s="94"/>
      <c r="W106" s="23"/>
      <c r="X106" s="23"/>
      <c r="Y106" s="23"/>
      <c r="Z106" s="23"/>
      <c r="AA106" s="95"/>
      <c r="AB106" s="95"/>
      <c r="AC106" s="95"/>
      <c r="AD106" s="95"/>
      <c r="AE106" s="95"/>
      <c r="AF106" s="95"/>
      <c r="AG106" s="95"/>
      <c r="AH106" s="95"/>
      <c r="AI106" s="95"/>
      <c r="AJ106" s="95"/>
      <c r="AK106" s="95"/>
      <c r="AL106" s="95"/>
      <c r="AM106" s="95"/>
      <c r="AN106" s="95"/>
      <c r="AO106" s="95"/>
      <c r="AP106" s="95"/>
      <c r="AQ106" s="23"/>
      <c r="AR106" s="23"/>
    </row>
    <row r="107" spans="1:44" s="92" customFormat="1">
      <c r="A107" s="23"/>
      <c r="B107" s="26"/>
      <c r="F107" s="93"/>
      <c r="G107" s="23"/>
      <c r="H107" s="23"/>
      <c r="I107" s="197"/>
      <c r="J107" s="23"/>
      <c r="K107" s="23"/>
      <c r="L107" s="94"/>
      <c r="M107" s="23"/>
      <c r="N107" s="23"/>
      <c r="O107" s="23"/>
      <c r="P107" s="23"/>
      <c r="Q107" s="23"/>
      <c r="R107" s="23"/>
      <c r="S107" s="23"/>
      <c r="T107" s="23"/>
      <c r="U107" s="23"/>
      <c r="V107" s="94"/>
      <c r="W107" s="23"/>
      <c r="X107" s="23"/>
      <c r="Y107" s="23"/>
      <c r="Z107" s="23"/>
      <c r="AA107" s="95"/>
      <c r="AB107" s="95"/>
      <c r="AC107" s="95"/>
      <c r="AD107" s="95"/>
      <c r="AE107" s="95"/>
      <c r="AF107" s="95"/>
      <c r="AG107" s="95"/>
      <c r="AH107" s="95"/>
      <c r="AI107" s="95"/>
      <c r="AJ107" s="95"/>
      <c r="AK107" s="95"/>
      <c r="AL107" s="95"/>
      <c r="AM107" s="95"/>
      <c r="AN107" s="95"/>
      <c r="AO107" s="95"/>
      <c r="AP107" s="95"/>
      <c r="AQ107" s="23"/>
      <c r="AR107" s="23"/>
    </row>
    <row r="108" spans="1:44" s="92" customFormat="1">
      <c r="A108" s="23"/>
      <c r="B108" s="26"/>
      <c r="F108" s="93"/>
      <c r="G108" s="23"/>
      <c r="H108" s="23"/>
      <c r="I108" s="197"/>
      <c r="J108" s="23"/>
      <c r="K108" s="23"/>
      <c r="L108" s="94"/>
      <c r="M108" s="23"/>
      <c r="N108" s="23"/>
      <c r="O108" s="23"/>
      <c r="P108" s="23"/>
      <c r="Q108" s="23"/>
      <c r="R108" s="23"/>
      <c r="S108" s="23"/>
      <c r="T108" s="23"/>
      <c r="U108" s="23"/>
      <c r="V108" s="94"/>
      <c r="W108" s="23"/>
      <c r="X108" s="23"/>
      <c r="Y108" s="23"/>
      <c r="Z108" s="23"/>
      <c r="AA108" s="95"/>
      <c r="AB108" s="95"/>
      <c r="AC108" s="95"/>
      <c r="AD108" s="95"/>
      <c r="AE108" s="95"/>
      <c r="AF108" s="95"/>
      <c r="AG108" s="95"/>
      <c r="AH108" s="95"/>
      <c r="AI108" s="95"/>
      <c r="AJ108" s="95"/>
      <c r="AK108" s="95"/>
      <c r="AL108" s="95"/>
      <c r="AM108" s="95"/>
      <c r="AN108" s="95"/>
      <c r="AO108" s="95"/>
      <c r="AP108" s="95"/>
      <c r="AQ108" s="23"/>
      <c r="AR108" s="23"/>
    </row>
    <row r="109" spans="1:44" s="92" customFormat="1">
      <c r="A109" s="23"/>
      <c r="B109" s="26"/>
      <c r="F109" s="93"/>
      <c r="G109" s="23"/>
      <c r="H109" s="23"/>
      <c r="I109" s="197"/>
      <c r="J109" s="23"/>
      <c r="K109" s="23"/>
      <c r="L109" s="94"/>
      <c r="M109" s="23"/>
      <c r="N109" s="23"/>
      <c r="O109" s="23"/>
      <c r="P109" s="23"/>
      <c r="Q109" s="23"/>
      <c r="R109" s="23"/>
      <c r="S109" s="23"/>
      <c r="T109" s="23"/>
      <c r="U109" s="23"/>
      <c r="V109" s="94"/>
      <c r="W109" s="23"/>
      <c r="X109" s="23"/>
      <c r="Y109" s="23"/>
      <c r="Z109" s="23"/>
      <c r="AA109" s="95"/>
      <c r="AB109" s="95"/>
      <c r="AC109" s="95"/>
      <c r="AD109" s="95"/>
      <c r="AE109" s="95"/>
      <c r="AF109" s="95"/>
      <c r="AG109" s="95"/>
      <c r="AH109" s="95"/>
      <c r="AI109" s="95"/>
      <c r="AJ109" s="95"/>
      <c r="AK109" s="95"/>
      <c r="AL109" s="95"/>
      <c r="AM109" s="95"/>
      <c r="AN109" s="95"/>
      <c r="AO109" s="95"/>
      <c r="AP109" s="95"/>
      <c r="AQ109" s="23"/>
      <c r="AR109" s="23"/>
    </row>
    <row r="110" spans="1:44" s="92" customFormat="1">
      <c r="A110" s="23"/>
      <c r="B110" s="26"/>
      <c r="F110" s="93"/>
      <c r="G110" s="23"/>
      <c r="H110" s="23"/>
      <c r="I110" s="197"/>
      <c r="J110" s="23"/>
      <c r="K110" s="23"/>
      <c r="L110" s="94"/>
      <c r="M110" s="23"/>
      <c r="N110" s="23"/>
      <c r="O110" s="23"/>
      <c r="P110" s="23"/>
      <c r="Q110" s="23"/>
      <c r="R110" s="23"/>
      <c r="S110" s="23"/>
      <c r="T110" s="23"/>
      <c r="U110" s="23"/>
      <c r="V110" s="94"/>
      <c r="W110" s="23"/>
      <c r="X110" s="23"/>
      <c r="Y110" s="23"/>
      <c r="Z110" s="23"/>
      <c r="AA110" s="95"/>
      <c r="AB110" s="95"/>
      <c r="AC110" s="95"/>
      <c r="AD110" s="95"/>
      <c r="AE110" s="95"/>
      <c r="AF110" s="95"/>
      <c r="AG110" s="95"/>
      <c r="AH110" s="95"/>
      <c r="AI110" s="95"/>
      <c r="AJ110" s="95"/>
      <c r="AK110" s="95"/>
      <c r="AL110" s="95"/>
      <c r="AM110" s="95"/>
      <c r="AN110" s="95"/>
      <c r="AO110" s="95"/>
      <c r="AP110" s="95"/>
      <c r="AQ110" s="23"/>
      <c r="AR110" s="23"/>
    </row>
    <row r="111" spans="1:44" s="92" customFormat="1">
      <c r="A111" s="23"/>
      <c r="B111" s="26"/>
      <c r="F111" s="93"/>
      <c r="G111" s="23"/>
      <c r="H111" s="23"/>
      <c r="I111" s="197"/>
      <c r="J111" s="23"/>
      <c r="K111" s="23"/>
      <c r="L111" s="94"/>
      <c r="M111" s="23"/>
      <c r="N111" s="23"/>
      <c r="O111" s="23"/>
      <c r="P111" s="23"/>
      <c r="Q111" s="23"/>
      <c r="R111" s="23"/>
      <c r="S111" s="23"/>
      <c r="T111" s="23"/>
      <c r="U111" s="23"/>
      <c r="V111" s="94"/>
      <c r="W111" s="23"/>
      <c r="X111" s="23"/>
      <c r="Y111" s="23"/>
      <c r="Z111" s="23"/>
      <c r="AA111" s="95"/>
      <c r="AB111" s="95"/>
      <c r="AC111" s="95"/>
      <c r="AD111" s="95"/>
      <c r="AE111" s="95"/>
      <c r="AF111" s="95"/>
      <c r="AG111" s="95"/>
      <c r="AH111" s="95"/>
      <c r="AI111" s="95"/>
      <c r="AJ111" s="95"/>
      <c r="AK111" s="95"/>
      <c r="AL111" s="95"/>
      <c r="AM111" s="95"/>
      <c r="AN111" s="95"/>
      <c r="AO111" s="95"/>
      <c r="AP111" s="95"/>
      <c r="AQ111" s="23"/>
      <c r="AR111" s="23"/>
    </row>
    <row r="112" spans="1:44" s="92" customFormat="1">
      <c r="A112" s="23"/>
      <c r="B112" s="26"/>
      <c r="F112" s="93"/>
      <c r="G112" s="23"/>
      <c r="H112" s="23"/>
      <c r="I112" s="197"/>
      <c r="J112" s="23"/>
      <c r="K112" s="23"/>
      <c r="L112" s="94"/>
      <c r="M112" s="23"/>
      <c r="N112" s="23"/>
      <c r="O112" s="23"/>
      <c r="P112" s="23"/>
      <c r="Q112" s="23"/>
      <c r="R112" s="23"/>
      <c r="S112" s="23"/>
      <c r="T112" s="23"/>
      <c r="U112" s="23"/>
      <c r="V112" s="94"/>
      <c r="W112" s="23"/>
      <c r="X112" s="23"/>
      <c r="Y112" s="23"/>
      <c r="Z112" s="23"/>
      <c r="AA112" s="95"/>
      <c r="AB112" s="95"/>
      <c r="AC112" s="95"/>
      <c r="AD112" s="95"/>
      <c r="AE112" s="95"/>
      <c r="AF112" s="95"/>
      <c r="AG112" s="95"/>
      <c r="AH112" s="95"/>
      <c r="AI112" s="95"/>
      <c r="AJ112" s="95"/>
      <c r="AK112" s="95"/>
      <c r="AL112" s="95"/>
      <c r="AM112" s="95"/>
      <c r="AN112" s="95"/>
      <c r="AO112" s="95"/>
      <c r="AP112" s="95"/>
      <c r="AQ112" s="23"/>
      <c r="AR112" s="23"/>
    </row>
    <row r="113" spans="1:44" s="92" customFormat="1">
      <c r="A113" s="23"/>
      <c r="B113" s="26"/>
      <c r="F113" s="93"/>
      <c r="G113" s="23"/>
      <c r="H113" s="23"/>
      <c r="I113" s="197"/>
      <c r="J113" s="23"/>
      <c r="K113" s="23"/>
      <c r="L113" s="94"/>
      <c r="M113" s="23"/>
      <c r="N113" s="23"/>
      <c r="O113" s="23"/>
      <c r="P113" s="23"/>
      <c r="Q113" s="23"/>
      <c r="R113" s="23"/>
      <c r="S113" s="23"/>
      <c r="T113" s="23"/>
      <c r="U113" s="23"/>
      <c r="V113" s="94"/>
      <c r="W113" s="23"/>
      <c r="X113" s="23"/>
      <c r="Y113" s="23"/>
      <c r="Z113" s="23"/>
      <c r="AA113" s="95"/>
      <c r="AB113" s="95"/>
      <c r="AC113" s="95"/>
      <c r="AD113" s="95"/>
      <c r="AE113" s="95"/>
      <c r="AF113" s="95"/>
      <c r="AG113" s="95"/>
      <c r="AH113" s="95"/>
      <c r="AI113" s="95"/>
      <c r="AJ113" s="95"/>
      <c r="AK113" s="95"/>
      <c r="AL113" s="95"/>
      <c r="AM113" s="95"/>
      <c r="AN113" s="95"/>
      <c r="AO113" s="95"/>
      <c r="AP113" s="95"/>
      <c r="AQ113" s="23"/>
      <c r="AR113" s="23"/>
    </row>
    <row r="114" spans="1:44" s="92" customFormat="1">
      <c r="A114" s="23"/>
      <c r="B114" s="26"/>
      <c r="F114" s="93"/>
      <c r="G114" s="23"/>
      <c r="H114" s="23"/>
      <c r="I114" s="197"/>
      <c r="J114" s="23"/>
      <c r="K114" s="23"/>
      <c r="L114" s="94"/>
      <c r="M114" s="23"/>
      <c r="N114" s="23"/>
      <c r="O114" s="23"/>
      <c r="P114" s="23"/>
      <c r="Q114" s="23"/>
      <c r="R114" s="23"/>
      <c r="S114" s="23"/>
      <c r="T114" s="23"/>
      <c r="U114" s="23"/>
      <c r="V114" s="94"/>
      <c r="W114" s="23"/>
      <c r="X114" s="23"/>
      <c r="Y114" s="23"/>
      <c r="Z114" s="23"/>
      <c r="AA114" s="95"/>
      <c r="AB114" s="95"/>
      <c r="AC114" s="95"/>
      <c r="AD114" s="95"/>
      <c r="AE114" s="95"/>
      <c r="AF114" s="95"/>
      <c r="AG114" s="95"/>
      <c r="AH114" s="95"/>
      <c r="AI114" s="95"/>
      <c r="AJ114" s="95"/>
      <c r="AK114" s="95"/>
      <c r="AL114" s="95"/>
      <c r="AM114" s="95"/>
      <c r="AN114" s="95"/>
      <c r="AO114" s="95"/>
      <c r="AP114" s="95"/>
      <c r="AQ114" s="23"/>
      <c r="AR114" s="23"/>
    </row>
    <row r="115" spans="1:44" s="92" customFormat="1">
      <c r="A115" s="23"/>
      <c r="B115" s="26"/>
      <c r="F115" s="93"/>
      <c r="G115" s="23"/>
      <c r="H115" s="23"/>
      <c r="I115" s="197"/>
      <c r="J115" s="23"/>
      <c r="K115" s="23"/>
      <c r="L115" s="94"/>
      <c r="M115" s="23"/>
      <c r="N115" s="23"/>
      <c r="O115" s="23"/>
      <c r="P115" s="23"/>
      <c r="Q115" s="23"/>
      <c r="R115" s="23"/>
      <c r="S115" s="23"/>
      <c r="T115" s="23"/>
      <c r="U115" s="23"/>
      <c r="V115" s="94"/>
      <c r="W115" s="23"/>
      <c r="X115" s="23"/>
      <c r="Y115" s="23"/>
      <c r="Z115" s="23"/>
      <c r="AA115" s="95"/>
      <c r="AB115" s="95"/>
      <c r="AC115" s="95"/>
      <c r="AD115" s="95"/>
      <c r="AE115" s="95"/>
      <c r="AF115" s="95"/>
      <c r="AG115" s="95"/>
      <c r="AH115" s="95"/>
      <c r="AI115" s="95"/>
      <c r="AJ115" s="95"/>
      <c r="AK115" s="95"/>
      <c r="AL115" s="95"/>
      <c r="AM115" s="95"/>
      <c r="AN115" s="95"/>
      <c r="AO115" s="95"/>
      <c r="AP115" s="95"/>
      <c r="AQ115" s="23"/>
      <c r="AR115" s="23"/>
    </row>
    <row r="116" spans="1:44" s="92" customFormat="1">
      <c r="A116" s="23"/>
      <c r="B116" s="26"/>
      <c r="F116" s="93"/>
      <c r="G116" s="23"/>
      <c r="H116" s="23"/>
      <c r="I116" s="197"/>
      <c r="J116" s="23"/>
      <c r="K116" s="23"/>
      <c r="L116" s="94"/>
      <c r="M116" s="23"/>
      <c r="N116" s="23"/>
      <c r="O116" s="23"/>
      <c r="P116" s="23"/>
      <c r="Q116" s="23"/>
      <c r="R116" s="23"/>
      <c r="S116" s="23"/>
      <c r="T116" s="23"/>
      <c r="U116" s="23"/>
      <c r="V116" s="94"/>
      <c r="W116" s="23"/>
      <c r="X116" s="23"/>
      <c r="Y116" s="23"/>
      <c r="Z116" s="23"/>
      <c r="AA116" s="95"/>
      <c r="AB116" s="95"/>
      <c r="AC116" s="95"/>
      <c r="AD116" s="95"/>
      <c r="AE116" s="95"/>
      <c r="AF116" s="95"/>
      <c r="AG116" s="95"/>
      <c r="AH116" s="95"/>
      <c r="AI116" s="95"/>
      <c r="AJ116" s="95"/>
      <c r="AK116" s="95"/>
      <c r="AL116" s="95"/>
      <c r="AM116" s="95"/>
      <c r="AN116" s="95"/>
      <c r="AO116" s="95"/>
      <c r="AP116" s="95"/>
      <c r="AQ116" s="23"/>
      <c r="AR116" s="23"/>
    </row>
    <row r="117" spans="1:44" s="92" customFormat="1">
      <c r="A117" s="23"/>
      <c r="B117" s="26"/>
      <c r="F117" s="93"/>
      <c r="G117" s="23"/>
      <c r="H117" s="23"/>
      <c r="I117" s="197"/>
      <c r="J117" s="23"/>
      <c r="K117" s="23"/>
      <c r="L117" s="94"/>
      <c r="M117" s="23"/>
      <c r="N117" s="23"/>
      <c r="O117" s="23"/>
      <c r="P117" s="23"/>
      <c r="Q117" s="23"/>
      <c r="R117" s="23"/>
      <c r="S117" s="23"/>
      <c r="T117" s="23"/>
      <c r="U117" s="23"/>
      <c r="V117" s="94"/>
      <c r="W117" s="23"/>
      <c r="X117" s="23"/>
      <c r="Y117" s="23"/>
      <c r="Z117" s="23"/>
      <c r="AA117" s="95"/>
      <c r="AB117" s="95"/>
      <c r="AC117" s="95"/>
      <c r="AD117" s="95"/>
      <c r="AE117" s="95"/>
      <c r="AF117" s="95"/>
      <c r="AG117" s="95"/>
      <c r="AH117" s="95"/>
      <c r="AI117" s="95"/>
      <c r="AJ117" s="95"/>
      <c r="AK117" s="95"/>
      <c r="AL117" s="95"/>
      <c r="AM117" s="95"/>
      <c r="AN117" s="95"/>
      <c r="AO117" s="95"/>
      <c r="AP117" s="95"/>
      <c r="AQ117" s="23"/>
      <c r="AR117" s="23"/>
    </row>
    <row r="118" spans="1:44" s="92" customFormat="1">
      <c r="A118" s="23"/>
      <c r="B118" s="26"/>
      <c r="F118" s="93"/>
      <c r="G118" s="23"/>
      <c r="H118" s="23"/>
      <c r="I118" s="197"/>
      <c r="J118" s="23"/>
      <c r="K118" s="23"/>
      <c r="L118" s="94"/>
      <c r="M118" s="23"/>
      <c r="N118" s="23"/>
      <c r="O118" s="23"/>
      <c r="P118" s="23"/>
      <c r="Q118" s="23"/>
      <c r="R118" s="23"/>
      <c r="S118" s="23"/>
      <c r="T118" s="23"/>
      <c r="U118" s="23"/>
      <c r="V118" s="94"/>
      <c r="W118" s="23"/>
      <c r="X118" s="23"/>
      <c r="Y118" s="23"/>
      <c r="Z118" s="23"/>
      <c r="AA118" s="95"/>
      <c r="AB118" s="95"/>
      <c r="AC118" s="95"/>
      <c r="AD118" s="95"/>
      <c r="AE118" s="95"/>
      <c r="AF118" s="95"/>
      <c r="AG118" s="95"/>
      <c r="AH118" s="95"/>
      <c r="AI118" s="95"/>
      <c r="AJ118" s="95"/>
      <c r="AK118" s="95"/>
      <c r="AL118" s="95"/>
      <c r="AM118" s="95"/>
      <c r="AN118" s="95"/>
      <c r="AO118" s="95"/>
      <c r="AP118" s="95"/>
      <c r="AQ118" s="23"/>
      <c r="AR118" s="23"/>
    </row>
    <row r="119" spans="1:44" s="92" customFormat="1">
      <c r="A119" s="23"/>
      <c r="B119" s="26"/>
      <c r="F119" s="93"/>
      <c r="G119" s="23"/>
      <c r="H119" s="23"/>
      <c r="I119" s="197"/>
      <c r="J119" s="23"/>
      <c r="K119" s="23"/>
      <c r="L119" s="94"/>
      <c r="M119" s="23"/>
      <c r="N119" s="23"/>
      <c r="O119" s="23"/>
      <c r="P119" s="23"/>
      <c r="Q119" s="23"/>
      <c r="R119" s="23"/>
      <c r="S119" s="23"/>
      <c r="T119" s="23"/>
      <c r="U119" s="23"/>
      <c r="V119" s="94"/>
      <c r="W119" s="23"/>
      <c r="X119" s="23"/>
      <c r="Y119" s="23"/>
      <c r="Z119" s="23"/>
      <c r="AA119" s="95"/>
      <c r="AB119" s="95"/>
      <c r="AC119" s="95"/>
      <c r="AD119" s="95"/>
      <c r="AE119" s="95"/>
      <c r="AF119" s="95"/>
      <c r="AG119" s="95"/>
      <c r="AH119" s="95"/>
      <c r="AI119" s="95"/>
      <c r="AJ119" s="95"/>
      <c r="AK119" s="95"/>
      <c r="AL119" s="95"/>
      <c r="AM119" s="95"/>
      <c r="AN119" s="95"/>
      <c r="AO119" s="95"/>
      <c r="AP119" s="95"/>
      <c r="AQ119" s="23"/>
      <c r="AR119" s="23"/>
    </row>
    <row r="120" spans="1:44" s="92" customFormat="1">
      <c r="A120" s="23"/>
      <c r="B120" s="26"/>
      <c r="F120" s="93"/>
      <c r="G120" s="23"/>
      <c r="H120" s="23"/>
      <c r="I120" s="197"/>
      <c r="J120" s="23"/>
      <c r="K120" s="23"/>
      <c r="L120" s="94"/>
      <c r="M120" s="23"/>
      <c r="N120" s="23"/>
      <c r="O120" s="23"/>
      <c r="P120" s="23"/>
      <c r="Q120" s="23"/>
      <c r="R120" s="23"/>
      <c r="S120" s="23"/>
      <c r="T120" s="23"/>
      <c r="U120" s="23"/>
      <c r="V120" s="94"/>
      <c r="W120" s="23"/>
      <c r="X120" s="23"/>
      <c r="Y120" s="23"/>
      <c r="Z120" s="23"/>
      <c r="AA120" s="95"/>
      <c r="AB120" s="95"/>
      <c r="AC120" s="95"/>
      <c r="AD120" s="95"/>
      <c r="AE120" s="95"/>
      <c r="AF120" s="95"/>
      <c r="AG120" s="95"/>
      <c r="AH120" s="95"/>
      <c r="AI120" s="95"/>
      <c r="AJ120" s="95"/>
      <c r="AK120" s="95"/>
      <c r="AL120" s="95"/>
      <c r="AM120" s="95"/>
      <c r="AN120" s="95"/>
      <c r="AO120" s="95"/>
      <c r="AP120" s="95"/>
      <c r="AQ120" s="23"/>
      <c r="AR120" s="23"/>
    </row>
    <row r="121" spans="1:44" s="92" customFormat="1">
      <c r="A121" s="23"/>
      <c r="B121" s="26"/>
      <c r="F121" s="93"/>
      <c r="G121" s="23"/>
      <c r="H121" s="23"/>
      <c r="I121" s="197"/>
      <c r="J121" s="23"/>
      <c r="K121" s="23"/>
      <c r="L121" s="94"/>
      <c r="M121" s="23"/>
      <c r="N121" s="23"/>
      <c r="O121" s="23"/>
      <c r="P121" s="23"/>
      <c r="Q121" s="23"/>
      <c r="R121" s="23"/>
      <c r="S121" s="23"/>
      <c r="T121" s="23"/>
      <c r="U121" s="23"/>
      <c r="V121" s="94"/>
      <c r="W121" s="23"/>
      <c r="X121" s="23"/>
      <c r="Y121" s="23"/>
      <c r="Z121" s="23"/>
      <c r="AA121" s="95"/>
      <c r="AB121" s="95"/>
      <c r="AC121" s="95"/>
      <c r="AD121" s="95"/>
      <c r="AE121" s="95"/>
      <c r="AF121" s="95"/>
      <c r="AG121" s="95"/>
      <c r="AH121" s="95"/>
      <c r="AI121" s="95"/>
      <c r="AJ121" s="95"/>
      <c r="AK121" s="95"/>
      <c r="AL121" s="95"/>
      <c r="AM121" s="95"/>
      <c r="AN121" s="95"/>
      <c r="AO121" s="95"/>
      <c r="AP121" s="95"/>
      <c r="AQ121" s="23"/>
      <c r="AR121" s="23"/>
    </row>
    <row r="122" spans="1:44" s="92" customFormat="1">
      <c r="A122" s="23"/>
      <c r="B122" s="26"/>
      <c r="F122" s="93"/>
      <c r="G122" s="23"/>
      <c r="H122" s="23"/>
      <c r="I122" s="197"/>
      <c r="J122" s="23"/>
      <c r="K122" s="23"/>
      <c r="L122" s="94"/>
      <c r="M122" s="23"/>
      <c r="N122" s="23"/>
      <c r="O122" s="23"/>
      <c r="P122" s="23"/>
      <c r="Q122" s="23"/>
      <c r="R122" s="23"/>
      <c r="S122" s="23"/>
      <c r="T122" s="23"/>
      <c r="U122" s="23"/>
      <c r="V122" s="94"/>
      <c r="W122" s="23"/>
      <c r="X122" s="23"/>
      <c r="Y122" s="23"/>
      <c r="Z122" s="23"/>
      <c r="AA122" s="95"/>
      <c r="AB122" s="95"/>
      <c r="AC122" s="95"/>
      <c r="AD122" s="95"/>
      <c r="AE122" s="95"/>
      <c r="AF122" s="95"/>
      <c r="AG122" s="95"/>
      <c r="AH122" s="95"/>
      <c r="AI122" s="95"/>
      <c r="AJ122" s="95"/>
      <c r="AK122" s="95"/>
      <c r="AL122" s="95"/>
      <c r="AM122" s="95"/>
      <c r="AN122" s="95"/>
      <c r="AO122" s="95"/>
      <c r="AP122" s="95"/>
      <c r="AQ122" s="23"/>
      <c r="AR122" s="23"/>
    </row>
    <row r="123" spans="1:44" s="92" customFormat="1">
      <c r="A123" s="23"/>
      <c r="B123" s="26"/>
      <c r="F123" s="93"/>
      <c r="G123" s="23"/>
      <c r="H123" s="23"/>
      <c r="I123" s="197"/>
      <c r="J123" s="23"/>
      <c r="K123" s="23"/>
      <c r="L123" s="94"/>
      <c r="M123" s="23"/>
      <c r="N123" s="23"/>
      <c r="O123" s="23"/>
      <c r="P123" s="23"/>
      <c r="Q123" s="23"/>
      <c r="R123" s="23"/>
      <c r="S123" s="23"/>
      <c r="T123" s="23"/>
      <c r="U123" s="23"/>
      <c r="V123" s="94"/>
      <c r="W123" s="23"/>
      <c r="X123" s="23"/>
      <c r="Y123" s="23"/>
      <c r="Z123" s="23"/>
      <c r="AA123" s="95"/>
      <c r="AB123" s="95"/>
      <c r="AC123" s="95"/>
      <c r="AD123" s="95"/>
      <c r="AE123" s="95"/>
      <c r="AF123" s="95"/>
      <c r="AG123" s="95"/>
      <c r="AH123" s="95"/>
      <c r="AI123" s="95"/>
      <c r="AJ123" s="95"/>
      <c r="AK123" s="95"/>
      <c r="AL123" s="95"/>
      <c r="AM123" s="95"/>
      <c r="AN123" s="95"/>
      <c r="AO123" s="95"/>
      <c r="AP123" s="95"/>
      <c r="AQ123" s="23"/>
      <c r="AR123" s="23"/>
    </row>
    <row r="124" spans="1:44" s="92" customFormat="1">
      <c r="A124" s="23"/>
      <c r="B124" s="26"/>
      <c r="F124" s="93"/>
      <c r="G124" s="23"/>
      <c r="H124" s="23"/>
      <c r="I124" s="197"/>
      <c r="J124" s="23"/>
      <c r="K124" s="23"/>
      <c r="L124" s="94"/>
      <c r="M124" s="23"/>
      <c r="N124" s="23"/>
      <c r="O124" s="23"/>
      <c r="P124" s="23"/>
      <c r="Q124" s="23"/>
      <c r="R124" s="23"/>
      <c r="S124" s="23"/>
      <c r="T124" s="23"/>
      <c r="U124" s="23"/>
      <c r="V124" s="94"/>
      <c r="W124" s="23"/>
      <c r="X124" s="23"/>
      <c r="Y124" s="23"/>
      <c r="Z124" s="23"/>
      <c r="AA124" s="95"/>
      <c r="AB124" s="95"/>
      <c r="AC124" s="95"/>
      <c r="AD124" s="95"/>
      <c r="AE124" s="95"/>
      <c r="AF124" s="95"/>
      <c r="AG124" s="95"/>
      <c r="AH124" s="95"/>
      <c r="AI124" s="95"/>
      <c r="AJ124" s="95"/>
      <c r="AK124" s="95"/>
      <c r="AL124" s="95"/>
      <c r="AM124" s="95"/>
      <c r="AN124" s="95"/>
      <c r="AO124" s="95"/>
      <c r="AP124" s="95"/>
      <c r="AQ124" s="23"/>
      <c r="AR124" s="23"/>
    </row>
    <row r="125" spans="1:44" s="92" customFormat="1">
      <c r="A125" s="23"/>
      <c r="B125" s="26"/>
      <c r="F125" s="93"/>
      <c r="G125" s="23"/>
      <c r="H125" s="23"/>
      <c r="I125" s="197"/>
      <c r="J125" s="23"/>
      <c r="K125" s="23"/>
      <c r="L125" s="94"/>
      <c r="M125" s="23"/>
      <c r="N125" s="23"/>
      <c r="O125" s="23"/>
      <c r="P125" s="23"/>
      <c r="Q125" s="23"/>
      <c r="R125" s="23"/>
      <c r="S125" s="23"/>
      <c r="T125" s="23"/>
      <c r="U125" s="23"/>
      <c r="V125" s="94"/>
      <c r="W125" s="23"/>
      <c r="X125" s="23"/>
      <c r="Y125" s="23"/>
      <c r="Z125" s="23"/>
      <c r="AA125" s="95"/>
      <c r="AB125" s="95"/>
      <c r="AC125" s="95"/>
      <c r="AD125" s="95"/>
      <c r="AE125" s="95"/>
      <c r="AF125" s="95"/>
      <c r="AG125" s="95"/>
      <c r="AH125" s="95"/>
      <c r="AI125" s="95"/>
      <c r="AJ125" s="95"/>
      <c r="AK125" s="95"/>
      <c r="AL125" s="95"/>
      <c r="AM125" s="95"/>
      <c r="AN125" s="95"/>
      <c r="AO125" s="95"/>
      <c r="AP125" s="95"/>
      <c r="AQ125" s="23"/>
      <c r="AR125" s="23"/>
    </row>
    <row r="126" spans="1:44" s="92" customFormat="1">
      <c r="A126" s="23"/>
      <c r="B126" s="26"/>
      <c r="F126" s="93"/>
      <c r="G126" s="23"/>
      <c r="H126" s="23"/>
      <c r="I126" s="197"/>
      <c r="J126" s="23"/>
      <c r="K126" s="23"/>
      <c r="L126" s="94"/>
      <c r="M126" s="23"/>
      <c r="N126" s="23"/>
      <c r="O126" s="23"/>
      <c r="P126" s="23"/>
      <c r="Q126" s="23"/>
      <c r="R126" s="23"/>
      <c r="S126" s="23"/>
      <c r="T126" s="23"/>
      <c r="U126" s="23"/>
      <c r="V126" s="94"/>
      <c r="W126" s="23"/>
      <c r="X126" s="23"/>
      <c r="Y126" s="23"/>
      <c r="Z126" s="23"/>
      <c r="AA126" s="95"/>
      <c r="AB126" s="95"/>
      <c r="AC126" s="95"/>
      <c r="AD126" s="95"/>
      <c r="AE126" s="95"/>
      <c r="AF126" s="95"/>
      <c r="AG126" s="95"/>
      <c r="AH126" s="95"/>
      <c r="AI126" s="95"/>
      <c r="AJ126" s="95"/>
      <c r="AK126" s="95"/>
      <c r="AL126" s="95"/>
      <c r="AM126" s="95"/>
      <c r="AN126" s="95"/>
      <c r="AO126" s="95"/>
      <c r="AP126" s="95"/>
      <c r="AQ126" s="23"/>
      <c r="AR126" s="23"/>
    </row>
    <row r="127" spans="1:44" s="92" customFormat="1">
      <c r="A127" s="23"/>
      <c r="B127" s="26"/>
      <c r="F127" s="93"/>
      <c r="G127" s="23"/>
      <c r="H127" s="23"/>
      <c r="I127" s="197"/>
      <c r="J127" s="23"/>
      <c r="K127" s="23"/>
      <c r="L127" s="94"/>
      <c r="M127" s="23"/>
      <c r="N127" s="23"/>
      <c r="O127" s="23"/>
      <c r="P127" s="23"/>
      <c r="Q127" s="23"/>
      <c r="R127" s="23"/>
      <c r="S127" s="23"/>
      <c r="T127" s="23"/>
      <c r="U127" s="23"/>
      <c r="V127" s="94"/>
      <c r="W127" s="23"/>
      <c r="X127" s="23"/>
      <c r="Y127" s="23"/>
      <c r="Z127" s="23"/>
      <c r="AA127" s="95"/>
      <c r="AB127" s="95"/>
      <c r="AC127" s="95"/>
      <c r="AD127" s="95"/>
      <c r="AE127" s="95"/>
      <c r="AF127" s="95"/>
      <c r="AG127" s="95"/>
      <c r="AH127" s="95"/>
      <c r="AI127" s="95"/>
      <c r="AJ127" s="95"/>
      <c r="AK127" s="95"/>
      <c r="AL127" s="95"/>
      <c r="AM127" s="95"/>
      <c r="AN127" s="95"/>
      <c r="AO127" s="95"/>
      <c r="AP127" s="95"/>
      <c r="AQ127" s="23"/>
      <c r="AR127" s="23"/>
    </row>
    <row r="128" spans="1:44" s="92" customFormat="1">
      <c r="A128" s="23"/>
      <c r="B128" s="26"/>
      <c r="F128" s="93"/>
      <c r="G128" s="23"/>
      <c r="H128" s="23"/>
      <c r="I128" s="197"/>
      <c r="J128" s="23"/>
      <c r="K128" s="23"/>
      <c r="L128" s="94"/>
      <c r="M128" s="23"/>
      <c r="N128" s="23"/>
      <c r="O128" s="23"/>
      <c r="P128" s="23"/>
      <c r="Q128" s="23"/>
      <c r="R128" s="23"/>
      <c r="S128" s="23"/>
      <c r="T128" s="23"/>
      <c r="U128" s="23"/>
      <c r="V128" s="94"/>
      <c r="W128" s="23"/>
      <c r="X128" s="23"/>
      <c r="Y128" s="23"/>
      <c r="Z128" s="23"/>
      <c r="AA128" s="95"/>
      <c r="AB128" s="95"/>
      <c r="AC128" s="95"/>
      <c r="AD128" s="95"/>
      <c r="AE128" s="95"/>
      <c r="AF128" s="95"/>
      <c r="AG128" s="95"/>
      <c r="AH128" s="95"/>
      <c r="AI128" s="95"/>
      <c r="AJ128" s="95"/>
      <c r="AK128" s="95"/>
      <c r="AL128" s="95"/>
      <c r="AM128" s="95"/>
      <c r="AN128" s="95"/>
      <c r="AO128" s="95"/>
      <c r="AP128" s="95"/>
      <c r="AQ128" s="23"/>
      <c r="AR128" s="23"/>
    </row>
    <row r="129" spans="1:44" s="92" customFormat="1">
      <c r="A129" s="23"/>
      <c r="B129" s="26"/>
      <c r="F129" s="93"/>
      <c r="G129" s="23"/>
      <c r="H129" s="23"/>
      <c r="I129" s="197"/>
      <c r="J129" s="23"/>
      <c r="K129" s="23"/>
      <c r="L129" s="94"/>
      <c r="M129" s="23"/>
      <c r="N129" s="23"/>
      <c r="O129" s="23"/>
      <c r="P129" s="23"/>
      <c r="Q129" s="23"/>
      <c r="R129" s="23"/>
      <c r="S129" s="23"/>
      <c r="T129" s="23"/>
      <c r="U129" s="23"/>
      <c r="V129" s="94"/>
      <c r="W129" s="23"/>
      <c r="X129" s="23"/>
      <c r="Y129" s="23"/>
      <c r="Z129" s="23"/>
      <c r="AA129" s="95"/>
      <c r="AB129" s="95"/>
      <c r="AC129" s="95"/>
      <c r="AD129" s="95"/>
      <c r="AE129" s="95"/>
      <c r="AF129" s="95"/>
      <c r="AG129" s="95"/>
      <c r="AH129" s="95"/>
      <c r="AI129" s="95"/>
      <c r="AJ129" s="95"/>
      <c r="AK129" s="95"/>
      <c r="AL129" s="95"/>
      <c r="AM129" s="95"/>
      <c r="AN129" s="95"/>
      <c r="AO129" s="95"/>
      <c r="AP129" s="95"/>
      <c r="AQ129" s="23"/>
      <c r="AR129" s="23"/>
    </row>
    <row r="130" spans="1:44" s="92" customFormat="1">
      <c r="A130" s="23"/>
      <c r="B130" s="26"/>
      <c r="F130" s="93"/>
      <c r="G130" s="23"/>
      <c r="H130" s="23"/>
      <c r="I130" s="197"/>
      <c r="J130" s="23"/>
      <c r="K130" s="23"/>
      <c r="L130" s="94"/>
      <c r="M130" s="23"/>
      <c r="N130" s="23"/>
      <c r="O130" s="23"/>
      <c r="P130" s="23"/>
      <c r="Q130" s="23"/>
      <c r="R130" s="23"/>
      <c r="S130" s="23"/>
      <c r="T130" s="23"/>
      <c r="U130" s="23"/>
      <c r="V130" s="94"/>
      <c r="W130" s="23"/>
      <c r="X130" s="23"/>
      <c r="Y130" s="23"/>
      <c r="Z130" s="23"/>
      <c r="AA130" s="95"/>
      <c r="AB130" s="95"/>
      <c r="AC130" s="95"/>
      <c r="AD130" s="95"/>
      <c r="AE130" s="95"/>
      <c r="AF130" s="95"/>
      <c r="AG130" s="95"/>
      <c r="AH130" s="95"/>
      <c r="AI130" s="95"/>
      <c r="AJ130" s="95"/>
      <c r="AK130" s="95"/>
      <c r="AL130" s="95"/>
      <c r="AM130" s="95"/>
      <c r="AN130" s="95"/>
      <c r="AO130" s="95"/>
      <c r="AP130" s="95"/>
      <c r="AQ130" s="23"/>
      <c r="AR130" s="23"/>
    </row>
    <row r="131" spans="1:44" s="92" customFormat="1">
      <c r="A131" s="23"/>
      <c r="B131" s="26"/>
      <c r="F131" s="93"/>
      <c r="G131" s="23"/>
      <c r="H131" s="23"/>
      <c r="I131" s="197"/>
      <c r="J131" s="23"/>
      <c r="K131" s="23"/>
      <c r="L131" s="94"/>
      <c r="M131" s="23"/>
      <c r="N131" s="23"/>
      <c r="O131" s="23"/>
      <c r="P131" s="23"/>
      <c r="Q131" s="23"/>
      <c r="R131" s="23"/>
      <c r="S131" s="23"/>
      <c r="T131" s="23"/>
      <c r="U131" s="23"/>
      <c r="V131" s="94"/>
      <c r="W131" s="23"/>
      <c r="X131" s="23"/>
      <c r="Y131" s="23"/>
      <c r="Z131" s="23"/>
      <c r="AA131" s="95"/>
      <c r="AB131" s="95"/>
      <c r="AC131" s="95"/>
      <c r="AD131" s="95"/>
      <c r="AE131" s="95"/>
      <c r="AF131" s="95"/>
      <c r="AG131" s="95"/>
      <c r="AH131" s="95"/>
      <c r="AI131" s="95"/>
      <c r="AJ131" s="95"/>
      <c r="AK131" s="95"/>
      <c r="AL131" s="95"/>
      <c r="AM131" s="95"/>
      <c r="AN131" s="95"/>
      <c r="AO131" s="95"/>
      <c r="AP131" s="95"/>
      <c r="AQ131" s="23"/>
      <c r="AR131" s="23"/>
    </row>
    <row r="132" spans="1:44" s="92" customFormat="1">
      <c r="A132" s="23"/>
      <c r="B132" s="26"/>
      <c r="F132" s="93"/>
      <c r="G132" s="23"/>
      <c r="H132" s="23"/>
      <c r="I132" s="197"/>
      <c r="J132" s="23"/>
      <c r="K132" s="23"/>
      <c r="L132" s="94"/>
      <c r="M132" s="23"/>
      <c r="N132" s="23"/>
      <c r="O132" s="23"/>
      <c r="P132" s="23"/>
      <c r="Q132" s="23"/>
      <c r="R132" s="23"/>
      <c r="S132" s="23"/>
      <c r="T132" s="23"/>
      <c r="U132" s="23"/>
      <c r="V132" s="94"/>
      <c r="W132" s="23"/>
      <c r="X132" s="23"/>
      <c r="Y132" s="23"/>
      <c r="Z132" s="23"/>
      <c r="AA132" s="95"/>
      <c r="AB132" s="95"/>
      <c r="AC132" s="95"/>
      <c r="AD132" s="95"/>
      <c r="AE132" s="95"/>
      <c r="AF132" s="95"/>
      <c r="AG132" s="95"/>
      <c r="AH132" s="95"/>
      <c r="AI132" s="95"/>
      <c r="AJ132" s="95"/>
      <c r="AK132" s="95"/>
      <c r="AL132" s="95"/>
      <c r="AM132" s="95"/>
      <c r="AN132" s="95"/>
      <c r="AO132" s="95"/>
      <c r="AP132" s="95"/>
      <c r="AQ132" s="23"/>
      <c r="AR132" s="23"/>
    </row>
    <row r="133" spans="1:44" s="92" customFormat="1">
      <c r="A133" s="23"/>
      <c r="B133" s="26"/>
      <c r="F133" s="93"/>
      <c r="G133" s="23"/>
      <c r="H133" s="23"/>
      <c r="I133" s="197"/>
      <c r="J133" s="23"/>
      <c r="K133" s="23"/>
      <c r="L133" s="94"/>
      <c r="M133" s="23"/>
      <c r="N133" s="23"/>
      <c r="O133" s="23"/>
      <c r="P133" s="23"/>
      <c r="Q133" s="23"/>
      <c r="R133" s="23"/>
      <c r="S133" s="23"/>
      <c r="T133" s="23"/>
      <c r="U133" s="23"/>
      <c r="V133" s="94"/>
      <c r="W133" s="23"/>
      <c r="X133" s="23"/>
      <c r="Y133" s="23"/>
      <c r="Z133" s="23"/>
      <c r="AA133" s="95"/>
      <c r="AB133" s="95"/>
      <c r="AC133" s="95"/>
      <c r="AD133" s="95"/>
      <c r="AE133" s="95"/>
      <c r="AF133" s="95"/>
      <c r="AG133" s="95"/>
      <c r="AH133" s="95"/>
      <c r="AI133" s="95"/>
      <c r="AJ133" s="95"/>
      <c r="AK133" s="95"/>
      <c r="AL133" s="95"/>
      <c r="AM133" s="95"/>
      <c r="AN133" s="95"/>
      <c r="AO133" s="95"/>
      <c r="AP133" s="95"/>
      <c r="AQ133" s="23"/>
      <c r="AR133" s="23"/>
    </row>
    <row r="134" spans="1:44" s="92" customFormat="1">
      <c r="A134" s="23"/>
      <c r="B134" s="26"/>
      <c r="F134" s="93"/>
      <c r="G134" s="23"/>
      <c r="H134" s="23"/>
      <c r="I134" s="197"/>
      <c r="J134" s="23"/>
      <c r="K134" s="23"/>
      <c r="L134" s="94"/>
      <c r="M134" s="23"/>
      <c r="N134" s="23"/>
      <c r="O134" s="23"/>
      <c r="P134" s="23"/>
      <c r="Q134" s="23"/>
      <c r="R134" s="23"/>
      <c r="S134" s="23"/>
      <c r="T134" s="23"/>
      <c r="U134" s="23"/>
      <c r="V134" s="94"/>
      <c r="W134" s="23"/>
      <c r="X134" s="23"/>
      <c r="Y134" s="23"/>
      <c r="Z134" s="23"/>
      <c r="AA134" s="95"/>
      <c r="AB134" s="95"/>
      <c r="AC134" s="95"/>
      <c r="AD134" s="95"/>
      <c r="AE134" s="95"/>
      <c r="AF134" s="95"/>
      <c r="AG134" s="95"/>
      <c r="AH134" s="95"/>
      <c r="AI134" s="95"/>
      <c r="AJ134" s="95"/>
      <c r="AK134" s="95"/>
      <c r="AL134" s="95"/>
      <c r="AM134" s="95"/>
      <c r="AN134" s="95"/>
      <c r="AO134" s="95"/>
      <c r="AP134" s="95"/>
      <c r="AQ134" s="23"/>
      <c r="AR134" s="23"/>
    </row>
    <row r="135" spans="1:44" s="92" customFormat="1">
      <c r="A135" s="23"/>
      <c r="B135" s="26"/>
      <c r="F135" s="93"/>
      <c r="G135" s="23"/>
      <c r="H135" s="23"/>
      <c r="I135" s="197"/>
      <c r="J135" s="23"/>
      <c r="K135" s="23"/>
      <c r="L135" s="94"/>
      <c r="M135" s="23"/>
      <c r="N135" s="23"/>
      <c r="O135" s="23"/>
      <c r="P135" s="23"/>
      <c r="Q135" s="23"/>
      <c r="R135" s="23"/>
      <c r="S135" s="23"/>
      <c r="T135" s="23"/>
      <c r="U135" s="23"/>
      <c r="V135" s="94"/>
      <c r="W135" s="23"/>
      <c r="X135" s="23"/>
      <c r="Y135" s="23"/>
      <c r="Z135" s="23"/>
      <c r="AA135" s="95"/>
      <c r="AB135" s="95"/>
      <c r="AC135" s="95"/>
      <c r="AD135" s="95"/>
      <c r="AE135" s="95"/>
      <c r="AF135" s="95"/>
      <c r="AG135" s="95"/>
      <c r="AH135" s="95"/>
      <c r="AI135" s="95"/>
      <c r="AJ135" s="95"/>
      <c r="AK135" s="95"/>
      <c r="AL135" s="95"/>
      <c r="AM135" s="95"/>
      <c r="AN135" s="95"/>
      <c r="AO135" s="95"/>
      <c r="AP135" s="95"/>
      <c r="AQ135" s="23"/>
      <c r="AR135" s="23"/>
    </row>
    <row r="136" spans="1:44" s="92" customFormat="1">
      <c r="A136" s="23"/>
      <c r="B136" s="26"/>
      <c r="F136" s="93"/>
      <c r="G136" s="23"/>
      <c r="H136" s="23"/>
      <c r="I136" s="197"/>
      <c r="J136" s="23"/>
      <c r="K136" s="23"/>
      <c r="L136" s="94"/>
      <c r="M136" s="23"/>
      <c r="N136" s="23"/>
      <c r="O136" s="23"/>
      <c r="P136" s="23"/>
      <c r="Q136" s="23"/>
      <c r="R136" s="23"/>
      <c r="S136" s="23"/>
      <c r="T136" s="23"/>
      <c r="U136" s="23"/>
      <c r="V136" s="94"/>
      <c r="W136" s="23"/>
      <c r="X136" s="23"/>
      <c r="Y136" s="23"/>
      <c r="Z136" s="23"/>
      <c r="AA136" s="95"/>
      <c r="AB136" s="95"/>
      <c r="AC136" s="95"/>
      <c r="AD136" s="95"/>
      <c r="AE136" s="95"/>
      <c r="AF136" s="95"/>
      <c r="AG136" s="95"/>
      <c r="AH136" s="95"/>
      <c r="AI136" s="95"/>
      <c r="AJ136" s="95"/>
      <c r="AK136" s="95"/>
      <c r="AL136" s="95"/>
      <c r="AM136" s="95"/>
      <c r="AN136" s="95"/>
      <c r="AO136" s="95"/>
      <c r="AP136" s="95"/>
      <c r="AQ136" s="23"/>
      <c r="AR136" s="23"/>
    </row>
    <row r="137" spans="1:44" s="92" customFormat="1">
      <c r="A137" s="23"/>
      <c r="B137" s="26"/>
      <c r="F137" s="93"/>
      <c r="G137" s="23"/>
      <c r="H137" s="23"/>
      <c r="I137" s="197"/>
      <c r="J137" s="23"/>
      <c r="K137" s="23"/>
      <c r="L137" s="94"/>
      <c r="M137" s="23"/>
      <c r="N137" s="23"/>
      <c r="O137" s="23"/>
      <c r="P137" s="23"/>
      <c r="Q137" s="23"/>
      <c r="R137" s="23"/>
      <c r="S137" s="23"/>
      <c r="T137" s="23"/>
      <c r="U137" s="23"/>
      <c r="V137" s="94"/>
      <c r="W137" s="23"/>
      <c r="X137" s="23"/>
      <c r="Y137" s="23"/>
      <c r="Z137" s="23"/>
      <c r="AA137" s="95"/>
      <c r="AB137" s="95"/>
      <c r="AC137" s="95"/>
      <c r="AD137" s="95"/>
      <c r="AE137" s="95"/>
      <c r="AF137" s="95"/>
      <c r="AG137" s="95"/>
      <c r="AH137" s="95"/>
      <c r="AI137" s="95"/>
      <c r="AJ137" s="95"/>
      <c r="AK137" s="95"/>
      <c r="AL137" s="95"/>
      <c r="AM137" s="95"/>
      <c r="AN137" s="95"/>
      <c r="AO137" s="95"/>
      <c r="AP137" s="95"/>
      <c r="AQ137" s="23"/>
      <c r="AR137" s="23"/>
    </row>
    <row r="138" spans="1:44" s="92" customFormat="1">
      <c r="A138" s="23"/>
      <c r="B138" s="26"/>
      <c r="F138" s="93"/>
      <c r="G138" s="23"/>
      <c r="H138" s="23"/>
      <c r="I138" s="197"/>
      <c r="J138" s="23"/>
      <c r="K138" s="23"/>
      <c r="L138" s="94"/>
      <c r="M138" s="23"/>
      <c r="N138" s="23"/>
      <c r="O138" s="23"/>
      <c r="P138" s="23"/>
      <c r="Q138" s="23"/>
      <c r="R138" s="23"/>
      <c r="S138" s="23"/>
      <c r="T138" s="23"/>
      <c r="U138" s="23"/>
      <c r="V138" s="94"/>
      <c r="W138" s="23"/>
      <c r="X138" s="23"/>
      <c r="Y138" s="23"/>
      <c r="Z138" s="23"/>
      <c r="AA138" s="95"/>
      <c r="AB138" s="95"/>
      <c r="AC138" s="95"/>
      <c r="AD138" s="95"/>
      <c r="AE138" s="95"/>
      <c r="AF138" s="95"/>
      <c r="AG138" s="95"/>
      <c r="AH138" s="95"/>
      <c r="AI138" s="95"/>
      <c r="AJ138" s="95"/>
      <c r="AK138" s="95"/>
      <c r="AL138" s="95"/>
      <c r="AM138" s="95"/>
      <c r="AN138" s="95"/>
      <c r="AO138" s="95"/>
      <c r="AP138" s="95"/>
      <c r="AQ138" s="23"/>
      <c r="AR138" s="23"/>
    </row>
    <row r="139" spans="1:44" s="92" customFormat="1">
      <c r="A139" s="23"/>
      <c r="B139" s="26"/>
      <c r="F139" s="93"/>
      <c r="G139" s="23"/>
      <c r="H139" s="23"/>
      <c r="I139" s="197"/>
      <c r="J139" s="23"/>
      <c r="K139" s="23"/>
      <c r="L139" s="94"/>
      <c r="M139" s="23"/>
      <c r="N139" s="23"/>
      <c r="O139" s="23"/>
      <c r="P139" s="23"/>
      <c r="Q139" s="23"/>
      <c r="R139" s="23"/>
      <c r="S139" s="23"/>
      <c r="T139" s="23"/>
      <c r="U139" s="23"/>
      <c r="V139" s="94"/>
      <c r="W139" s="23"/>
      <c r="X139" s="23"/>
      <c r="Y139" s="23"/>
      <c r="Z139" s="23"/>
      <c r="AA139" s="95"/>
      <c r="AB139" s="95"/>
      <c r="AC139" s="95"/>
      <c r="AD139" s="95"/>
      <c r="AE139" s="95"/>
      <c r="AF139" s="95"/>
      <c r="AG139" s="95"/>
      <c r="AH139" s="95"/>
      <c r="AI139" s="95"/>
      <c r="AJ139" s="95"/>
      <c r="AK139" s="95"/>
      <c r="AL139" s="95"/>
      <c r="AM139" s="95"/>
      <c r="AN139" s="95"/>
      <c r="AO139" s="95"/>
      <c r="AP139" s="95"/>
      <c r="AQ139" s="23"/>
      <c r="AR139" s="23"/>
    </row>
    <row r="140" spans="1:44" s="92" customFormat="1">
      <c r="A140" s="23"/>
      <c r="B140" s="26"/>
      <c r="F140" s="93"/>
      <c r="G140" s="23"/>
      <c r="H140" s="23"/>
      <c r="I140" s="197"/>
      <c r="J140" s="23"/>
      <c r="K140" s="23"/>
      <c r="L140" s="94"/>
      <c r="M140" s="23"/>
      <c r="N140" s="23"/>
      <c r="O140" s="23"/>
      <c r="P140" s="23"/>
      <c r="Q140" s="23"/>
      <c r="R140" s="23"/>
      <c r="S140" s="23"/>
      <c r="T140" s="23"/>
      <c r="U140" s="23"/>
      <c r="V140" s="94"/>
      <c r="W140" s="23"/>
      <c r="X140" s="23"/>
      <c r="Y140" s="23"/>
      <c r="Z140" s="23"/>
      <c r="AA140" s="95"/>
      <c r="AB140" s="95"/>
      <c r="AC140" s="95"/>
      <c r="AD140" s="95"/>
      <c r="AE140" s="95"/>
      <c r="AF140" s="95"/>
      <c r="AG140" s="95"/>
      <c r="AH140" s="95"/>
      <c r="AI140" s="95"/>
      <c r="AJ140" s="95"/>
      <c r="AK140" s="95"/>
      <c r="AL140" s="95"/>
      <c r="AM140" s="95"/>
      <c r="AN140" s="95"/>
      <c r="AO140" s="95"/>
      <c r="AP140" s="95"/>
      <c r="AQ140" s="23"/>
      <c r="AR140" s="23"/>
    </row>
    <row r="141" spans="1:44" s="92" customFormat="1">
      <c r="A141" s="23"/>
      <c r="B141" s="26"/>
      <c r="F141" s="93"/>
      <c r="G141" s="23"/>
      <c r="H141" s="23"/>
      <c r="I141" s="197"/>
      <c r="J141" s="23"/>
      <c r="K141" s="23"/>
      <c r="L141" s="94"/>
      <c r="M141" s="23"/>
      <c r="N141" s="23"/>
      <c r="O141" s="23"/>
      <c r="P141" s="23"/>
      <c r="Q141" s="23"/>
      <c r="R141" s="23"/>
      <c r="S141" s="23"/>
      <c r="T141" s="23"/>
      <c r="U141" s="23"/>
      <c r="V141" s="94"/>
      <c r="W141" s="23"/>
      <c r="X141" s="23"/>
      <c r="Y141" s="23"/>
      <c r="Z141" s="23"/>
      <c r="AA141" s="95"/>
      <c r="AB141" s="95"/>
      <c r="AC141" s="95"/>
      <c r="AD141" s="95"/>
      <c r="AE141" s="95"/>
      <c r="AF141" s="95"/>
      <c r="AG141" s="95"/>
      <c r="AH141" s="95"/>
      <c r="AI141" s="95"/>
      <c r="AJ141" s="95"/>
      <c r="AK141" s="95"/>
      <c r="AL141" s="95"/>
      <c r="AM141" s="95"/>
      <c r="AN141" s="95"/>
      <c r="AO141" s="95"/>
      <c r="AP141" s="95"/>
      <c r="AQ141" s="23"/>
      <c r="AR141" s="23"/>
    </row>
    <row r="142" spans="1:44" s="92" customFormat="1">
      <c r="A142" s="23"/>
      <c r="B142" s="26"/>
      <c r="F142" s="93"/>
      <c r="G142" s="23"/>
      <c r="H142" s="23"/>
      <c r="I142" s="197"/>
      <c r="J142" s="23"/>
      <c r="K142" s="23"/>
      <c r="L142" s="94"/>
      <c r="M142" s="23"/>
      <c r="N142" s="23"/>
      <c r="O142" s="23"/>
      <c r="P142" s="23"/>
      <c r="Q142" s="23"/>
      <c r="R142" s="23"/>
      <c r="S142" s="23"/>
      <c r="T142" s="23"/>
      <c r="U142" s="23"/>
      <c r="V142" s="94"/>
      <c r="W142" s="23"/>
      <c r="X142" s="23"/>
      <c r="Y142" s="23"/>
      <c r="Z142" s="23"/>
      <c r="AA142" s="95"/>
      <c r="AB142" s="95"/>
      <c r="AC142" s="95"/>
      <c r="AD142" s="95"/>
      <c r="AE142" s="95"/>
      <c r="AF142" s="95"/>
      <c r="AG142" s="95"/>
      <c r="AH142" s="95"/>
      <c r="AI142" s="95"/>
      <c r="AJ142" s="95"/>
      <c r="AK142" s="95"/>
      <c r="AL142" s="95"/>
      <c r="AM142" s="95"/>
      <c r="AN142" s="95"/>
      <c r="AO142" s="95"/>
      <c r="AP142" s="95"/>
      <c r="AQ142" s="23"/>
      <c r="AR142" s="23"/>
    </row>
    <row r="143" spans="1:44" s="92" customFormat="1">
      <c r="A143" s="23"/>
      <c r="B143" s="26"/>
      <c r="F143" s="93"/>
      <c r="G143" s="23"/>
      <c r="H143" s="23"/>
      <c r="I143" s="197"/>
      <c r="J143" s="23"/>
      <c r="K143" s="23"/>
      <c r="L143" s="94"/>
      <c r="M143" s="23"/>
      <c r="N143" s="23"/>
      <c r="O143" s="23"/>
      <c r="P143" s="23"/>
      <c r="Q143" s="23"/>
      <c r="R143" s="23"/>
      <c r="S143" s="23"/>
      <c r="T143" s="23"/>
      <c r="U143" s="23"/>
      <c r="V143" s="94"/>
      <c r="W143" s="23"/>
      <c r="X143" s="23"/>
      <c r="Y143" s="23"/>
      <c r="Z143" s="23"/>
      <c r="AA143" s="95"/>
      <c r="AB143" s="95"/>
      <c r="AC143" s="95"/>
      <c r="AD143" s="95"/>
      <c r="AE143" s="95"/>
      <c r="AF143" s="95"/>
      <c r="AG143" s="95"/>
      <c r="AH143" s="95"/>
      <c r="AI143" s="95"/>
      <c r="AJ143" s="95"/>
      <c r="AK143" s="95"/>
      <c r="AL143" s="95"/>
      <c r="AM143" s="95"/>
      <c r="AN143" s="95"/>
      <c r="AO143" s="95"/>
      <c r="AP143" s="95"/>
      <c r="AQ143" s="23"/>
      <c r="AR143" s="23"/>
    </row>
    <row r="144" spans="1:44" s="92" customFormat="1">
      <c r="A144" s="23"/>
      <c r="B144" s="26"/>
      <c r="F144" s="93"/>
      <c r="G144" s="23"/>
      <c r="H144" s="23"/>
      <c r="I144" s="197"/>
      <c r="J144" s="23"/>
      <c r="K144" s="23"/>
      <c r="L144" s="94"/>
      <c r="M144" s="23"/>
      <c r="N144" s="23"/>
      <c r="O144" s="23"/>
      <c r="P144" s="23"/>
      <c r="Q144" s="23"/>
      <c r="R144" s="23"/>
      <c r="S144" s="23"/>
      <c r="T144" s="23"/>
      <c r="U144" s="23"/>
      <c r="V144" s="94"/>
      <c r="W144" s="23"/>
      <c r="X144" s="23"/>
      <c r="Y144" s="23"/>
      <c r="Z144" s="23"/>
      <c r="AA144" s="95"/>
      <c r="AB144" s="95"/>
      <c r="AC144" s="95"/>
      <c r="AD144" s="95"/>
      <c r="AE144" s="95"/>
      <c r="AF144" s="95"/>
      <c r="AG144" s="95"/>
      <c r="AH144" s="95"/>
      <c r="AI144" s="95"/>
      <c r="AJ144" s="95"/>
      <c r="AK144" s="95"/>
      <c r="AL144" s="95"/>
      <c r="AM144" s="95"/>
      <c r="AN144" s="95"/>
      <c r="AO144" s="95"/>
      <c r="AP144" s="95"/>
      <c r="AQ144" s="23"/>
      <c r="AR144" s="23"/>
    </row>
    <row r="145" spans="1:44" s="92" customFormat="1">
      <c r="A145" s="23"/>
      <c r="B145" s="26"/>
      <c r="F145" s="93"/>
      <c r="G145" s="23"/>
      <c r="H145" s="23"/>
      <c r="I145" s="197"/>
      <c r="J145" s="23"/>
      <c r="K145" s="23"/>
      <c r="L145" s="94"/>
      <c r="M145" s="23"/>
      <c r="N145" s="23"/>
      <c r="O145" s="23"/>
      <c r="P145" s="23"/>
      <c r="Q145" s="23"/>
      <c r="R145" s="23"/>
      <c r="S145" s="23"/>
      <c r="T145" s="23"/>
      <c r="U145" s="23"/>
      <c r="V145" s="94"/>
      <c r="W145" s="23"/>
      <c r="X145" s="23"/>
      <c r="Y145" s="23"/>
      <c r="Z145" s="23"/>
      <c r="AA145" s="95"/>
      <c r="AB145" s="95"/>
      <c r="AC145" s="95"/>
      <c r="AD145" s="95"/>
      <c r="AE145" s="95"/>
      <c r="AF145" s="95"/>
      <c r="AG145" s="95"/>
      <c r="AH145" s="95"/>
      <c r="AI145" s="95"/>
      <c r="AJ145" s="95"/>
      <c r="AK145" s="95"/>
      <c r="AL145" s="95"/>
      <c r="AM145" s="95"/>
      <c r="AN145" s="95"/>
      <c r="AO145" s="95"/>
      <c r="AP145" s="95"/>
      <c r="AQ145" s="23"/>
      <c r="AR145" s="23"/>
    </row>
    <row r="146" spans="1:44" s="92" customFormat="1">
      <c r="A146" s="23"/>
      <c r="B146" s="26"/>
      <c r="F146" s="93"/>
      <c r="G146" s="23"/>
      <c r="H146" s="23"/>
      <c r="I146" s="197"/>
      <c r="J146" s="23"/>
      <c r="K146" s="23"/>
      <c r="L146" s="94"/>
      <c r="M146" s="23"/>
      <c r="N146" s="23"/>
      <c r="O146" s="23"/>
      <c r="P146" s="23"/>
      <c r="Q146" s="23"/>
      <c r="R146" s="23"/>
      <c r="S146" s="23"/>
      <c r="T146" s="23"/>
      <c r="U146" s="23"/>
      <c r="V146" s="94"/>
      <c r="W146" s="23"/>
      <c r="X146" s="23"/>
      <c r="Y146" s="23"/>
      <c r="Z146" s="23"/>
      <c r="AA146" s="95"/>
      <c r="AB146" s="95"/>
      <c r="AC146" s="95"/>
      <c r="AD146" s="95"/>
      <c r="AE146" s="95"/>
      <c r="AF146" s="95"/>
      <c r="AG146" s="95"/>
      <c r="AH146" s="95"/>
      <c r="AI146" s="95"/>
      <c r="AJ146" s="95"/>
      <c r="AK146" s="95"/>
      <c r="AL146" s="95"/>
      <c r="AM146" s="95"/>
      <c r="AN146" s="95"/>
      <c r="AO146" s="95"/>
      <c r="AP146" s="95"/>
      <c r="AQ146" s="23"/>
      <c r="AR146" s="23"/>
    </row>
    <row r="147" spans="1:44" s="92" customFormat="1">
      <c r="A147" s="23"/>
      <c r="B147" s="26"/>
      <c r="F147" s="93"/>
      <c r="G147" s="23"/>
      <c r="H147" s="23"/>
      <c r="I147" s="197"/>
      <c r="J147" s="23"/>
      <c r="K147" s="23"/>
      <c r="L147" s="94"/>
      <c r="M147" s="23"/>
      <c r="N147" s="23"/>
      <c r="O147" s="23"/>
      <c r="P147" s="23"/>
      <c r="Q147" s="23"/>
      <c r="R147" s="23"/>
      <c r="S147" s="23"/>
      <c r="T147" s="23"/>
      <c r="U147" s="23"/>
      <c r="V147" s="94"/>
      <c r="W147" s="23"/>
      <c r="X147" s="23"/>
      <c r="Y147" s="23"/>
      <c r="Z147" s="23"/>
      <c r="AA147" s="95"/>
      <c r="AB147" s="95"/>
      <c r="AC147" s="95"/>
      <c r="AD147" s="95"/>
      <c r="AE147" s="95"/>
      <c r="AF147" s="95"/>
      <c r="AG147" s="95"/>
      <c r="AH147" s="95"/>
      <c r="AI147" s="95"/>
      <c r="AJ147" s="95"/>
      <c r="AK147" s="95"/>
      <c r="AL147" s="95"/>
      <c r="AM147" s="95"/>
      <c r="AN147" s="95"/>
      <c r="AO147" s="95"/>
      <c r="AP147" s="95"/>
      <c r="AQ147" s="23"/>
      <c r="AR147" s="23"/>
    </row>
    <row r="148" spans="1:44" s="92" customFormat="1">
      <c r="A148" s="23"/>
      <c r="B148" s="26"/>
      <c r="F148" s="93"/>
      <c r="G148" s="23"/>
      <c r="H148" s="23"/>
      <c r="I148" s="197"/>
      <c r="J148" s="23"/>
      <c r="K148" s="23"/>
      <c r="L148" s="94"/>
      <c r="M148" s="23"/>
      <c r="N148" s="23"/>
      <c r="O148" s="23"/>
      <c r="P148" s="23"/>
      <c r="Q148" s="23"/>
      <c r="R148" s="23"/>
      <c r="S148" s="23"/>
      <c r="T148" s="23"/>
      <c r="U148" s="23"/>
      <c r="V148" s="94"/>
      <c r="W148" s="23"/>
      <c r="X148" s="23"/>
      <c r="Y148" s="23"/>
      <c r="Z148" s="23"/>
      <c r="AA148" s="95"/>
      <c r="AB148" s="95"/>
      <c r="AC148" s="95"/>
      <c r="AD148" s="95"/>
      <c r="AE148" s="95"/>
      <c r="AF148" s="95"/>
      <c r="AG148" s="95"/>
      <c r="AH148" s="95"/>
      <c r="AI148" s="95"/>
      <c r="AJ148" s="95"/>
      <c r="AK148" s="95"/>
      <c r="AL148" s="95"/>
      <c r="AM148" s="95"/>
      <c r="AN148" s="95"/>
      <c r="AO148" s="95"/>
      <c r="AP148" s="95"/>
      <c r="AQ148" s="23"/>
      <c r="AR148" s="23"/>
    </row>
    <row r="149" spans="1:44" s="92" customFormat="1">
      <c r="A149" s="23"/>
      <c r="B149" s="26"/>
      <c r="F149" s="93"/>
      <c r="G149" s="23"/>
      <c r="H149" s="23"/>
      <c r="I149" s="197"/>
      <c r="J149" s="23"/>
      <c r="K149" s="23"/>
      <c r="L149" s="94"/>
      <c r="M149" s="23"/>
      <c r="N149" s="23"/>
      <c r="O149" s="23"/>
      <c r="P149" s="23"/>
      <c r="Q149" s="23"/>
      <c r="R149" s="23"/>
      <c r="S149" s="23"/>
      <c r="T149" s="23"/>
      <c r="U149" s="23"/>
      <c r="V149" s="94"/>
      <c r="W149" s="23"/>
      <c r="X149" s="23"/>
      <c r="Y149" s="23"/>
      <c r="Z149" s="23"/>
      <c r="AA149" s="95"/>
      <c r="AB149" s="95"/>
      <c r="AC149" s="95"/>
      <c r="AD149" s="95"/>
      <c r="AE149" s="95"/>
      <c r="AF149" s="95"/>
      <c r="AG149" s="95"/>
      <c r="AH149" s="95"/>
      <c r="AI149" s="95"/>
      <c r="AJ149" s="95"/>
      <c r="AK149" s="95"/>
      <c r="AL149" s="95"/>
      <c r="AM149" s="95"/>
      <c r="AN149" s="95"/>
      <c r="AO149" s="95"/>
      <c r="AP149" s="95"/>
      <c r="AQ149" s="23"/>
      <c r="AR149" s="23"/>
    </row>
    <row r="150" spans="1:44" s="92" customFormat="1">
      <c r="A150" s="23"/>
      <c r="B150" s="26"/>
      <c r="F150" s="93"/>
      <c r="G150" s="23"/>
      <c r="H150" s="23"/>
      <c r="I150" s="197"/>
      <c r="J150" s="23"/>
      <c r="K150" s="23"/>
      <c r="L150" s="94"/>
      <c r="M150" s="23"/>
      <c r="N150" s="23"/>
      <c r="O150" s="23"/>
      <c r="P150" s="23"/>
      <c r="Q150" s="23"/>
      <c r="R150" s="23"/>
      <c r="S150" s="23"/>
      <c r="T150" s="23"/>
      <c r="U150" s="23"/>
      <c r="V150" s="94"/>
      <c r="W150" s="23"/>
      <c r="X150" s="23"/>
      <c r="Y150" s="23"/>
      <c r="Z150" s="23"/>
      <c r="AA150" s="95"/>
      <c r="AB150" s="95"/>
      <c r="AC150" s="95"/>
      <c r="AD150" s="95"/>
      <c r="AE150" s="95"/>
      <c r="AF150" s="95"/>
      <c r="AG150" s="95"/>
      <c r="AH150" s="95"/>
      <c r="AI150" s="95"/>
      <c r="AJ150" s="95"/>
      <c r="AK150" s="95"/>
      <c r="AL150" s="95"/>
      <c r="AM150" s="95"/>
      <c r="AN150" s="95"/>
      <c r="AO150" s="95"/>
      <c r="AP150" s="95"/>
      <c r="AQ150" s="23"/>
      <c r="AR150" s="23"/>
    </row>
    <row r="151" spans="1:44" s="92" customFormat="1">
      <c r="A151" s="23"/>
      <c r="B151" s="26"/>
      <c r="F151" s="93"/>
      <c r="G151" s="23"/>
      <c r="H151" s="23"/>
      <c r="I151" s="197"/>
      <c r="J151" s="23"/>
      <c r="K151" s="23"/>
      <c r="L151" s="94"/>
      <c r="M151" s="23"/>
      <c r="N151" s="23"/>
      <c r="O151" s="23"/>
      <c r="P151" s="23"/>
      <c r="Q151" s="23"/>
      <c r="R151" s="23"/>
      <c r="S151" s="23"/>
      <c r="T151" s="23"/>
      <c r="U151" s="23"/>
      <c r="V151" s="94"/>
      <c r="W151" s="23"/>
      <c r="X151" s="23"/>
      <c r="Y151" s="23"/>
      <c r="Z151" s="23"/>
      <c r="AA151" s="95"/>
      <c r="AB151" s="95"/>
      <c r="AC151" s="95"/>
      <c r="AD151" s="95"/>
      <c r="AE151" s="95"/>
      <c r="AF151" s="95"/>
      <c r="AG151" s="95"/>
      <c r="AH151" s="95"/>
      <c r="AI151" s="95"/>
      <c r="AJ151" s="95"/>
      <c r="AK151" s="95"/>
      <c r="AL151" s="95"/>
      <c r="AM151" s="95"/>
      <c r="AN151" s="95"/>
      <c r="AO151" s="95"/>
      <c r="AP151" s="95"/>
      <c r="AQ151" s="23"/>
      <c r="AR151" s="23"/>
    </row>
    <row r="152" spans="1:44" s="92" customFormat="1">
      <c r="A152" s="23"/>
      <c r="B152" s="26"/>
      <c r="F152" s="93"/>
      <c r="G152" s="23"/>
      <c r="H152" s="23"/>
      <c r="I152" s="197"/>
      <c r="J152" s="23"/>
      <c r="K152" s="23"/>
      <c r="L152" s="94"/>
      <c r="M152" s="23"/>
      <c r="N152" s="23"/>
      <c r="O152" s="23"/>
      <c r="P152" s="23"/>
      <c r="Q152" s="23"/>
      <c r="R152" s="23"/>
      <c r="S152" s="23"/>
      <c r="T152" s="23"/>
      <c r="U152" s="23"/>
      <c r="V152" s="94"/>
      <c r="W152" s="23"/>
      <c r="X152" s="23"/>
      <c r="Y152" s="23"/>
      <c r="Z152" s="23"/>
      <c r="AA152" s="95"/>
      <c r="AB152" s="95"/>
      <c r="AC152" s="95"/>
      <c r="AD152" s="95"/>
      <c r="AE152" s="95"/>
      <c r="AF152" s="95"/>
      <c r="AG152" s="95"/>
      <c r="AH152" s="95"/>
      <c r="AI152" s="95"/>
      <c r="AJ152" s="95"/>
      <c r="AK152" s="95"/>
      <c r="AL152" s="95"/>
      <c r="AM152" s="95"/>
      <c r="AN152" s="95"/>
      <c r="AO152" s="95"/>
      <c r="AP152" s="95"/>
      <c r="AQ152" s="23"/>
      <c r="AR152" s="23"/>
    </row>
    <row r="153" spans="1:44" s="92" customFormat="1">
      <c r="A153" s="23"/>
      <c r="B153" s="26"/>
      <c r="F153" s="93"/>
      <c r="G153" s="23"/>
      <c r="H153" s="23"/>
      <c r="I153" s="197"/>
      <c r="J153" s="23"/>
      <c r="K153" s="23"/>
      <c r="L153" s="94"/>
      <c r="M153" s="23"/>
      <c r="N153" s="23"/>
      <c r="O153" s="23"/>
      <c r="P153" s="23"/>
      <c r="Q153" s="23"/>
      <c r="R153" s="23"/>
      <c r="S153" s="23"/>
      <c r="T153" s="23"/>
      <c r="U153" s="23"/>
      <c r="V153" s="94"/>
      <c r="W153" s="23"/>
      <c r="X153" s="23"/>
      <c r="Y153" s="23"/>
      <c r="Z153" s="23"/>
      <c r="AA153" s="95"/>
      <c r="AB153" s="95"/>
      <c r="AC153" s="95"/>
      <c r="AD153" s="95"/>
      <c r="AE153" s="95"/>
      <c r="AF153" s="95"/>
      <c r="AG153" s="95"/>
      <c r="AH153" s="95"/>
      <c r="AI153" s="95"/>
      <c r="AJ153" s="95"/>
      <c r="AK153" s="95"/>
      <c r="AL153" s="95"/>
      <c r="AM153" s="95"/>
      <c r="AN153" s="95"/>
      <c r="AO153" s="95"/>
      <c r="AP153" s="95"/>
      <c r="AQ153" s="23"/>
      <c r="AR153" s="23"/>
    </row>
    <row r="154" spans="1:44" s="92" customFormat="1">
      <c r="A154" s="23"/>
      <c r="B154" s="26"/>
      <c r="F154" s="93"/>
      <c r="G154" s="23"/>
      <c r="H154" s="23"/>
      <c r="I154" s="197"/>
      <c r="J154" s="23"/>
      <c r="K154" s="23"/>
      <c r="L154" s="94"/>
      <c r="M154" s="23"/>
      <c r="N154" s="23"/>
      <c r="O154" s="23"/>
      <c r="P154" s="23"/>
      <c r="Q154" s="23"/>
      <c r="R154" s="23"/>
      <c r="S154" s="23"/>
      <c r="T154" s="23"/>
      <c r="U154" s="23"/>
      <c r="V154" s="94"/>
      <c r="W154" s="23"/>
      <c r="X154" s="23"/>
      <c r="Y154" s="23"/>
      <c r="Z154" s="23"/>
      <c r="AA154" s="95"/>
      <c r="AB154" s="95"/>
      <c r="AC154" s="95"/>
      <c r="AD154" s="95"/>
      <c r="AE154" s="95"/>
      <c r="AF154" s="95"/>
      <c r="AG154" s="95"/>
      <c r="AH154" s="95"/>
      <c r="AI154" s="95"/>
      <c r="AJ154" s="95"/>
      <c r="AK154" s="95"/>
      <c r="AL154" s="95"/>
      <c r="AM154" s="95"/>
      <c r="AN154" s="95"/>
      <c r="AO154" s="95"/>
      <c r="AP154" s="95"/>
      <c r="AQ154" s="23"/>
      <c r="AR154" s="23"/>
    </row>
    <row r="155" spans="1:44" s="92" customFormat="1">
      <c r="A155" s="23"/>
      <c r="B155" s="26"/>
      <c r="F155" s="93"/>
      <c r="G155" s="23"/>
      <c r="H155" s="23"/>
      <c r="I155" s="197"/>
      <c r="J155" s="23"/>
      <c r="K155" s="23"/>
      <c r="L155" s="94"/>
      <c r="M155" s="23"/>
      <c r="N155" s="23"/>
      <c r="O155" s="23"/>
      <c r="P155" s="23"/>
      <c r="Q155" s="23"/>
      <c r="R155" s="23"/>
      <c r="S155" s="23"/>
      <c r="T155" s="23"/>
      <c r="U155" s="23"/>
      <c r="V155" s="94"/>
      <c r="W155" s="23"/>
      <c r="X155" s="23"/>
      <c r="Y155" s="23"/>
      <c r="Z155" s="23"/>
      <c r="AA155" s="95"/>
      <c r="AB155" s="95"/>
      <c r="AC155" s="95"/>
      <c r="AD155" s="95"/>
      <c r="AE155" s="95"/>
      <c r="AF155" s="95"/>
      <c r="AG155" s="95"/>
      <c r="AH155" s="95"/>
      <c r="AI155" s="95"/>
      <c r="AJ155" s="95"/>
      <c r="AK155" s="95"/>
      <c r="AL155" s="95"/>
      <c r="AM155" s="95"/>
      <c r="AN155" s="95"/>
      <c r="AO155" s="95"/>
      <c r="AP155" s="95"/>
      <c r="AQ155" s="23"/>
      <c r="AR155" s="23"/>
    </row>
    <row r="156" spans="1:44" s="92" customFormat="1">
      <c r="A156" s="23"/>
      <c r="B156" s="26"/>
      <c r="F156" s="93"/>
      <c r="G156" s="23"/>
      <c r="H156" s="23"/>
      <c r="I156" s="197"/>
      <c r="J156" s="23"/>
      <c r="K156" s="23"/>
      <c r="L156" s="94"/>
      <c r="M156" s="23"/>
      <c r="N156" s="23"/>
      <c r="O156" s="23"/>
      <c r="P156" s="23"/>
      <c r="Q156" s="23"/>
      <c r="R156" s="23"/>
      <c r="S156" s="23"/>
      <c r="T156" s="23"/>
      <c r="U156" s="23"/>
      <c r="V156" s="94"/>
      <c r="W156" s="23"/>
      <c r="X156" s="23"/>
      <c r="Y156" s="23"/>
      <c r="Z156" s="23"/>
      <c r="AA156" s="95"/>
      <c r="AB156" s="95"/>
      <c r="AC156" s="95"/>
      <c r="AD156" s="95"/>
      <c r="AE156" s="95"/>
      <c r="AF156" s="95"/>
      <c r="AG156" s="95"/>
      <c r="AH156" s="95"/>
      <c r="AI156" s="95"/>
      <c r="AJ156" s="95"/>
      <c r="AK156" s="95"/>
      <c r="AL156" s="95"/>
      <c r="AM156" s="95"/>
      <c r="AN156" s="95"/>
      <c r="AO156" s="95"/>
      <c r="AP156" s="95"/>
      <c r="AQ156" s="23"/>
      <c r="AR156" s="23"/>
    </row>
    <row r="157" spans="1:44" s="92" customFormat="1">
      <c r="A157" s="23"/>
      <c r="B157" s="26"/>
      <c r="F157" s="93"/>
      <c r="G157" s="23"/>
      <c r="H157" s="23"/>
      <c r="I157" s="197"/>
      <c r="J157" s="23"/>
      <c r="K157" s="23"/>
      <c r="L157" s="94"/>
      <c r="M157" s="23"/>
      <c r="N157" s="23"/>
      <c r="O157" s="23"/>
      <c r="P157" s="23"/>
      <c r="Q157" s="23"/>
      <c r="R157" s="23"/>
      <c r="S157" s="23"/>
      <c r="T157" s="23"/>
      <c r="U157" s="23"/>
      <c r="V157" s="94"/>
      <c r="W157" s="23"/>
      <c r="X157" s="23"/>
      <c r="Y157" s="23"/>
      <c r="Z157" s="23"/>
      <c r="AA157" s="95"/>
      <c r="AB157" s="95"/>
      <c r="AC157" s="95"/>
      <c r="AD157" s="95"/>
      <c r="AE157" s="95"/>
      <c r="AF157" s="95"/>
      <c r="AG157" s="95"/>
      <c r="AH157" s="95"/>
      <c r="AI157" s="95"/>
      <c r="AJ157" s="95"/>
      <c r="AK157" s="95"/>
      <c r="AL157" s="95"/>
      <c r="AM157" s="95"/>
      <c r="AN157" s="95"/>
      <c r="AO157" s="95"/>
      <c r="AP157" s="95"/>
      <c r="AQ157" s="23"/>
      <c r="AR157" s="23"/>
    </row>
    <row r="158" spans="1:44" s="92" customFormat="1">
      <c r="A158" s="23"/>
      <c r="B158" s="26"/>
      <c r="F158" s="93"/>
      <c r="G158" s="23"/>
      <c r="H158" s="23"/>
      <c r="I158" s="197"/>
      <c r="J158" s="23"/>
      <c r="K158" s="23"/>
      <c r="L158" s="94"/>
      <c r="M158" s="23"/>
      <c r="N158" s="23"/>
      <c r="O158" s="23"/>
      <c r="P158" s="23"/>
      <c r="Q158" s="23"/>
      <c r="R158" s="23"/>
      <c r="S158" s="23"/>
      <c r="T158" s="23"/>
      <c r="U158" s="23"/>
      <c r="V158" s="94"/>
      <c r="W158" s="23"/>
      <c r="X158" s="23"/>
      <c r="Y158" s="23"/>
      <c r="Z158" s="23"/>
      <c r="AA158" s="95"/>
      <c r="AB158" s="95"/>
      <c r="AC158" s="95"/>
      <c r="AD158" s="95"/>
      <c r="AE158" s="95"/>
      <c r="AF158" s="95"/>
      <c r="AG158" s="95"/>
      <c r="AH158" s="95"/>
      <c r="AI158" s="95"/>
      <c r="AJ158" s="95"/>
      <c r="AK158" s="95"/>
      <c r="AL158" s="95"/>
      <c r="AM158" s="95"/>
      <c r="AN158" s="95"/>
      <c r="AO158" s="95"/>
      <c r="AP158" s="95"/>
      <c r="AQ158" s="23"/>
      <c r="AR158" s="23"/>
    </row>
    <row r="159" spans="1:44" s="92" customFormat="1">
      <c r="A159" s="23"/>
      <c r="B159" s="26"/>
      <c r="F159" s="93"/>
      <c r="G159" s="23"/>
      <c r="H159" s="23"/>
      <c r="I159" s="197"/>
      <c r="J159" s="23"/>
      <c r="K159" s="23"/>
      <c r="L159" s="94"/>
      <c r="M159" s="23"/>
      <c r="N159" s="23"/>
      <c r="O159" s="23"/>
      <c r="P159" s="23"/>
      <c r="Q159" s="23"/>
      <c r="R159" s="23"/>
      <c r="S159" s="23"/>
      <c r="T159" s="23"/>
      <c r="U159" s="23"/>
      <c r="V159" s="94"/>
      <c r="W159" s="23"/>
      <c r="X159" s="23"/>
      <c r="Y159" s="23"/>
      <c r="Z159" s="23"/>
      <c r="AA159" s="95"/>
      <c r="AB159" s="95"/>
      <c r="AC159" s="95"/>
      <c r="AD159" s="95"/>
      <c r="AE159" s="95"/>
      <c r="AF159" s="95"/>
      <c r="AG159" s="95"/>
      <c r="AH159" s="95"/>
      <c r="AI159" s="95"/>
      <c r="AJ159" s="95"/>
      <c r="AK159" s="95"/>
      <c r="AL159" s="95"/>
      <c r="AM159" s="95"/>
      <c r="AN159" s="95"/>
      <c r="AO159" s="95"/>
      <c r="AP159" s="95"/>
      <c r="AQ159" s="23"/>
      <c r="AR159" s="23"/>
    </row>
    <row r="160" spans="1:44" s="92" customFormat="1">
      <c r="A160" s="23"/>
      <c r="B160" s="26"/>
      <c r="F160" s="93"/>
      <c r="G160" s="23"/>
      <c r="H160" s="23"/>
      <c r="I160" s="197"/>
      <c r="J160" s="23"/>
      <c r="K160" s="23"/>
      <c r="L160" s="94"/>
      <c r="M160" s="23"/>
      <c r="N160" s="23"/>
      <c r="O160" s="23"/>
      <c r="P160" s="23"/>
      <c r="Q160" s="23"/>
      <c r="R160" s="23"/>
      <c r="S160" s="23"/>
      <c r="T160" s="23"/>
      <c r="U160" s="23"/>
      <c r="V160" s="94"/>
      <c r="W160" s="23"/>
      <c r="X160" s="23"/>
      <c r="Y160" s="23"/>
      <c r="Z160" s="23"/>
      <c r="AA160" s="95"/>
      <c r="AB160" s="95"/>
      <c r="AC160" s="95"/>
      <c r="AD160" s="95"/>
      <c r="AE160" s="95"/>
      <c r="AF160" s="95"/>
      <c r="AG160" s="95"/>
      <c r="AH160" s="95"/>
      <c r="AI160" s="95"/>
      <c r="AJ160" s="95"/>
      <c r="AK160" s="95"/>
      <c r="AL160" s="95"/>
      <c r="AM160" s="95"/>
      <c r="AN160" s="95"/>
      <c r="AO160" s="95"/>
      <c r="AP160" s="95"/>
      <c r="AQ160" s="23"/>
      <c r="AR160" s="23"/>
    </row>
    <row r="161" spans="1:44" s="92" customFormat="1">
      <c r="A161" s="23"/>
      <c r="B161" s="26"/>
      <c r="F161" s="93"/>
      <c r="G161" s="23"/>
      <c r="H161" s="23"/>
      <c r="I161" s="197"/>
      <c r="J161" s="23"/>
      <c r="K161" s="23"/>
      <c r="L161" s="94"/>
      <c r="M161" s="23"/>
      <c r="N161" s="23"/>
      <c r="O161" s="23"/>
      <c r="P161" s="23"/>
      <c r="Q161" s="23"/>
      <c r="R161" s="23"/>
      <c r="S161" s="23"/>
      <c r="T161" s="23"/>
      <c r="U161" s="23"/>
      <c r="V161" s="94"/>
      <c r="W161" s="23"/>
      <c r="X161" s="23"/>
      <c r="Y161" s="23"/>
      <c r="Z161" s="23"/>
      <c r="AA161" s="95"/>
      <c r="AB161" s="95"/>
      <c r="AC161" s="95"/>
      <c r="AD161" s="95"/>
      <c r="AE161" s="95"/>
      <c r="AF161" s="95"/>
      <c r="AG161" s="95"/>
      <c r="AH161" s="95"/>
      <c r="AI161" s="95"/>
      <c r="AJ161" s="95"/>
      <c r="AK161" s="95"/>
      <c r="AL161" s="95"/>
      <c r="AM161" s="95"/>
      <c r="AN161" s="95"/>
      <c r="AO161" s="95"/>
      <c r="AP161" s="95"/>
      <c r="AQ161" s="23"/>
      <c r="AR161" s="23"/>
    </row>
    <row r="162" spans="1:44" s="92" customFormat="1">
      <c r="A162" s="23"/>
      <c r="B162" s="26"/>
      <c r="F162" s="93"/>
      <c r="G162" s="23"/>
      <c r="H162" s="23"/>
      <c r="I162" s="197"/>
      <c r="J162" s="23"/>
      <c r="K162" s="23"/>
      <c r="L162" s="94"/>
      <c r="M162" s="23"/>
      <c r="N162" s="23"/>
      <c r="O162" s="23"/>
      <c r="P162" s="23"/>
      <c r="Q162" s="23"/>
      <c r="R162" s="23"/>
      <c r="S162" s="23"/>
      <c r="T162" s="23"/>
      <c r="U162" s="23"/>
      <c r="V162" s="94"/>
      <c r="W162" s="23"/>
      <c r="X162" s="23"/>
      <c r="Y162" s="23"/>
      <c r="Z162" s="23"/>
      <c r="AA162" s="95"/>
      <c r="AB162" s="95"/>
      <c r="AC162" s="95"/>
      <c r="AD162" s="95"/>
      <c r="AE162" s="95"/>
      <c r="AF162" s="95"/>
      <c r="AG162" s="95"/>
      <c r="AH162" s="95"/>
      <c r="AI162" s="95"/>
      <c r="AJ162" s="95"/>
      <c r="AK162" s="95"/>
      <c r="AL162" s="95"/>
      <c r="AM162" s="95"/>
      <c r="AN162" s="95"/>
      <c r="AO162" s="95"/>
      <c r="AP162" s="95"/>
      <c r="AQ162" s="23"/>
      <c r="AR162" s="23"/>
    </row>
    <row r="163" spans="1:44" s="92" customFormat="1">
      <c r="A163" s="23"/>
      <c r="B163" s="26"/>
      <c r="F163" s="93"/>
      <c r="G163" s="23"/>
      <c r="H163" s="23"/>
      <c r="I163" s="197"/>
      <c r="J163" s="23"/>
      <c r="K163" s="23"/>
      <c r="L163" s="94"/>
      <c r="M163" s="23"/>
      <c r="N163" s="23"/>
      <c r="O163" s="23"/>
      <c r="P163" s="23"/>
      <c r="Q163" s="23"/>
      <c r="R163" s="23"/>
      <c r="S163" s="23"/>
      <c r="T163" s="23"/>
      <c r="U163" s="23"/>
      <c r="V163" s="94"/>
      <c r="W163" s="23"/>
      <c r="X163" s="23"/>
      <c r="Y163" s="23"/>
      <c r="Z163" s="23"/>
      <c r="AA163" s="95"/>
      <c r="AB163" s="95"/>
      <c r="AC163" s="95"/>
      <c r="AD163" s="95"/>
      <c r="AE163" s="95"/>
      <c r="AF163" s="95"/>
      <c r="AG163" s="95"/>
      <c r="AH163" s="95"/>
      <c r="AI163" s="95"/>
      <c r="AJ163" s="95"/>
      <c r="AK163" s="95"/>
      <c r="AL163" s="95"/>
      <c r="AM163" s="95"/>
      <c r="AN163" s="95"/>
      <c r="AO163" s="95"/>
      <c r="AP163" s="95"/>
      <c r="AQ163" s="23"/>
      <c r="AR163" s="23"/>
    </row>
    <row r="164" spans="1:44" s="92" customFormat="1">
      <c r="A164" s="23"/>
      <c r="B164" s="26"/>
      <c r="F164" s="93"/>
      <c r="G164" s="23"/>
      <c r="H164" s="23"/>
      <c r="I164" s="197"/>
      <c r="J164" s="23"/>
      <c r="K164" s="23"/>
      <c r="L164" s="94"/>
      <c r="M164" s="23"/>
      <c r="N164" s="23"/>
      <c r="O164" s="23"/>
      <c r="P164" s="23"/>
      <c r="Q164" s="23"/>
      <c r="R164" s="23"/>
      <c r="S164" s="23"/>
      <c r="T164" s="23"/>
      <c r="U164" s="23"/>
      <c r="V164" s="94"/>
      <c r="W164" s="23"/>
      <c r="X164" s="23"/>
      <c r="Y164" s="23"/>
      <c r="Z164" s="23"/>
      <c r="AA164" s="95"/>
      <c r="AB164" s="95"/>
      <c r="AC164" s="95"/>
      <c r="AD164" s="95"/>
      <c r="AE164" s="95"/>
      <c r="AF164" s="95"/>
      <c r="AG164" s="95"/>
      <c r="AH164" s="95"/>
      <c r="AI164" s="95"/>
      <c r="AJ164" s="95"/>
      <c r="AK164" s="95"/>
      <c r="AL164" s="95"/>
      <c r="AM164" s="95"/>
      <c r="AN164" s="95"/>
      <c r="AO164" s="95"/>
      <c r="AP164" s="95"/>
      <c r="AQ164" s="23"/>
      <c r="AR164" s="23"/>
    </row>
    <row r="165" spans="1:44" s="92" customFormat="1">
      <c r="A165" s="23"/>
      <c r="B165" s="26"/>
      <c r="F165" s="93"/>
      <c r="G165" s="23"/>
      <c r="H165" s="23"/>
      <c r="I165" s="197"/>
      <c r="J165" s="23"/>
      <c r="K165" s="23"/>
      <c r="L165" s="94"/>
      <c r="M165" s="23"/>
      <c r="N165" s="23"/>
      <c r="O165" s="23"/>
      <c r="P165" s="23"/>
      <c r="Q165" s="23"/>
      <c r="R165" s="23"/>
      <c r="S165" s="23"/>
      <c r="T165" s="23"/>
      <c r="U165" s="23"/>
      <c r="V165" s="94"/>
      <c r="W165" s="23"/>
      <c r="X165" s="23"/>
      <c r="Y165" s="23"/>
      <c r="Z165" s="23"/>
      <c r="AA165" s="95"/>
      <c r="AB165" s="95"/>
      <c r="AC165" s="95"/>
      <c r="AD165" s="95"/>
      <c r="AE165" s="95"/>
      <c r="AF165" s="95"/>
      <c r="AG165" s="95"/>
      <c r="AH165" s="95"/>
      <c r="AI165" s="95"/>
      <c r="AJ165" s="95"/>
      <c r="AK165" s="95"/>
      <c r="AL165" s="95"/>
      <c r="AM165" s="95"/>
      <c r="AN165" s="95"/>
      <c r="AO165" s="95"/>
      <c r="AP165" s="95"/>
      <c r="AQ165" s="23"/>
      <c r="AR165" s="23"/>
    </row>
    <row r="166" spans="1:44" s="92" customFormat="1">
      <c r="A166" s="23"/>
      <c r="B166" s="26"/>
      <c r="F166" s="93"/>
      <c r="G166" s="23"/>
      <c r="H166" s="23"/>
      <c r="I166" s="197"/>
      <c r="J166" s="23"/>
      <c r="K166" s="23"/>
      <c r="L166" s="94"/>
      <c r="M166" s="23"/>
      <c r="N166" s="23"/>
      <c r="O166" s="23"/>
      <c r="P166" s="23"/>
      <c r="Q166" s="23"/>
      <c r="R166" s="23"/>
      <c r="S166" s="23"/>
      <c r="T166" s="23"/>
      <c r="U166" s="23"/>
      <c r="V166" s="94"/>
      <c r="W166" s="23"/>
      <c r="X166" s="23"/>
      <c r="Y166" s="23"/>
      <c r="Z166" s="23"/>
      <c r="AA166" s="95"/>
      <c r="AB166" s="95"/>
      <c r="AC166" s="95"/>
      <c r="AD166" s="95"/>
      <c r="AE166" s="95"/>
      <c r="AF166" s="95"/>
      <c r="AG166" s="95"/>
      <c r="AH166" s="95"/>
      <c r="AI166" s="95"/>
      <c r="AJ166" s="95"/>
      <c r="AK166" s="95"/>
      <c r="AL166" s="95"/>
      <c r="AM166" s="95"/>
      <c r="AN166" s="95"/>
      <c r="AO166" s="95"/>
      <c r="AP166" s="95"/>
      <c r="AQ166" s="23"/>
      <c r="AR166" s="23"/>
    </row>
    <row r="167" spans="1:44" s="92" customFormat="1">
      <c r="A167" s="23"/>
      <c r="B167" s="26"/>
      <c r="F167" s="93"/>
      <c r="G167" s="23"/>
      <c r="H167" s="23"/>
      <c r="I167" s="197"/>
      <c r="J167" s="23"/>
      <c r="K167" s="23"/>
      <c r="L167" s="94"/>
      <c r="M167" s="23"/>
      <c r="N167" s="23"/>
      <c r="O167" s="23"/>
      <c r="P167" s="23"/>
      <c r="Q167" s="23"/>
      <c r="R167" s="23"/>
      <c r="S167" s="23"/>
      <c r="T167" s="23"/>
      <c r="U167" s="23"/>
      <c r="V167" s="94"/>
      <c r="W167" s="23"/>
      <c r="X167" s="23"/>
      <c r="Y167" s="23"/>
      <c r="Z167" s="23"/>
      <c r="AA167" s="95"/>
      <c r="AB167" s="95"/>
      <c r="AC167" s="95"/>
      <c r="AD167" s="95"/>
      <c r="AE167" s="95"/>
      <c r="AF167" s="95"/>
      <c r="AG167" s="95"/>
      <c r="AH167" s="95"/>
      <c r="AI167" s="95"/>
      <c r="AJ167" s="95"/>
      <c r="AK167" s="95"/>
      <c r="AL167" s="95"/>
      <c r="AM167" s="95"/>
      <c r="AN167" s="95"/>
      <c r="AO167" s="95"/>
      <c r="AP167" s="95"/>
      <c r="AQ167" s="23"/>
      <c r="AR167" s="23"/>
    </row>
    <row r="168" spans="1:44" s="92" customFormat="1">
      <c r="A168" s="23"/>
      <c r="B168" s="26"/>
      <c r="F168" s="93"/>
      <c r="G168" s="23"/>
      <c r="H168" s="23"/>
      <c r="I168" s="197"/>
      <c r="J168" s="23"/>
      <c r="K168" s="23"/>
      <c r="L168" s="94"/>
      <c r="M168" s="23"/>
      <c r="N168" s="23"/>
      <c r="O168" s="23"/>
      <c r="P168" s="23"/>
      <c r="Q168" s="23"/>
      <c r="R168" s="23"/>
      <c r="S168" s="23"/>
      <c r="T168" s="23"/>
      <c r="U168" s="23"/>
      <c r="V168" s="94"/>
      <c r="W168" s="23"/>
      <c r="X168" s="23"/>
      <c r="Y168" s="23"/>
      <c r="Z168" s="23"/>
      <c r="AA168" s="95"/>
      <c r="AB168" s="95"/>
      <c r="AC168" s="95"/>
      <c r="AD168" s="95"/>
      <c r="AE168" s="95"/>
      <c r="AF168" s="95"/>
      <c r="AG168" s="95"/>
      <c r="AH168" s="95"/>
      <c r="AI168" s="95"/>
      <c r="AJ168" s="95"/>
      <c r="AK168" s="95"/>
      <c r="AL168" s="95"/>
      <c r="AM168" s="95"/>
      <c r="AN168" s="95"/>
      <c r="AO168" s="95"/>
      <c r="AP168" s="95"/>
      <c r="AQ168" s="23"/>
      <c r="AR168" s="23"/>
    </row>
    <row r="169" spans="1:44" s="92" customFormat="1">
      <c r="A169" s="23"/>
      <c r="B169" s="26"/>
      <c r="F169" s="93"/>
      <c r="G169" s="23"/>
      <c r="H169" s="23"/>
      <c r="I169" s="197"/>
      <c r="J169" s="23"/>
      <c r="K169" s="23"/>
      <c r="L169" s="94"/>
      <c r="M169" s="23"/>
      <c r="N169" s="23"/>
      <c r="O169" s="23"/>
      <c r="P169" s="23"/>
      <c r="Q169" s="23"/>
      <c r="R169" s="23"/>
      <c r="S169" s="23"/>
      <c r="T169" s="23"/>
      <c r="U169" s="23"/>
      <c r="V169" s="94"/>
      <c r="W169" s="23"/>
      <c r="X169" s="23"/>
      <c r="Y169" s="23"/>
      <c r="Z169" s="23"/>
      <c r="AA169" s="95"/>
      <c r="AB169" s="95"/>
      <c r="AC169" s="95"/>
      <c r="AD169" s="95"/>
      <c r="AE169" s="95"/>
      <c r="AF169" s="95"/>
      <c r="AG169" s="95"/>
      <c r="AH169" s="95"/>
      <c r="AI169" s="95"/>
      <c r="AJ169" s="95"/>
      <c r="AK169" s="95"/>
      <c r="AL169" s="95"/>
      <c r="AM169" s="95"/>
      <c r="AN169" s="95"/>
      <c r="AO169" s="95"/>
      <c r="AP169" s="95"/>
      <c r="AQ169" s="23"/>
      <c r="AR169" s="23"/>
    </row>
    <row r="170" spans="1:44" s="92" customFormat="1">
      <c r="A170" s="23"/>
      <c r="B170" s="26"/>
      <c r="F170" s="93"/>
      <c r="G170" s="23"/>
      <c r="H170" s="23"/>
      <c r="I170" s="197"/>
      <c r="J170" s="23"/>
      <c r="K170" s="23"/>
      <c r="L170" s="94"/>
      <c r="M170" s="23"/>
      <c r="N170" s="23"/>
      <c r="O170" s="23"/>
      <c r="P170" s="23"/>
      <c r="Q170" s="23"/>
      <c r="R170" s="23"/>
      <c r="S170" s="23"/>
      <c r="T170" s="23"/>
      <c r="U170" s="23"/>
      <c r="V170" s="94"/>
      <c r="W170" s="23"/>
      <c r="X170" s="23"/>
      <c r="Y170" s="23"/>
      <c r="Z170" s="23"/>
      <c r="AA170" s="95"/>
      <c r="AB170" s="95"/>
      <c r="AC170" s="95"/>
      <c r="AD170" s="95"/>
      <c r="AE170" s="95"/>
      <c r="AF170" s="95"/>
      <c r="AG170" s="95"/>
      <c r="AH170" s="95"/>
      <c r="AI170" s="95"/>
      <c r="AJ170" s="95"/>
      <c r="AK170" s="95"/>
      <c r="AL170" s="95"/>
      <c r="AM170" s="95"/>
      <c r="AN170" s="95"/>
      <c r="AO170" s="95"/>
      <c r="AP170" s="95"/>
      <c r="AQ170" s="23"/>
      <c r="AR170" s="23"/>
    </row>
    <row r="171" spans="1:44" s="92" customFormat="1">
      <c r="A171" s="23"/>
      <c r="B171" s="26"/>
      <c r="F171" s="93"/>
      <c r="G171" s="23"/>
      <c r="H171" s="23"/>
      <c r="I171" s="197"/>
      <c r="J171" s="23"/>
      <c r="K171" s="23"/>
      <c r="L171" s="94"/>
      <c r="M171" s="23"/>
      <c r="N171" s="23"/>
      <c r="O171" s="23"/>
      <c r="P171" s="23"/>
      <c r="Q171" s="23"/>
      <c r="R171" s="23"/>
      <c r="S171" s="23"/>
      <c r="T171" s="23"/>
      <c r="U171" s="23"/>
      <c r="V171" s="94"/>
      <c r="W171" s="23"/>
      <c r="X171" s="23"/>
      <c r="Y171" s="23"/>
      <c r="Z171" s="23"/>
      <c r="AA171" s="95"/>
      <c r="AB171" s="95"/>
      <c r="AC171" s="95"/>
      <c r="AD171" s="95"/>
      <c r="AE171" s="95"/>
      <c r="AF171" s="95"/>
      <c r="AG171" s="95"/>
      <c r="AH171" s="95"/>
      <c r="AI171" s="95"/>
      <c r="AJ171" s="95"/>
      <c r="AK171" s="95"/>
      <c r="AL171" s="95"/>
      <c r="AM171" s="95"/>
      <c r="AN171" s="95"/>
      <c r="AO171" s="95"/>
      <c r="AP171" s="95"/>
      <c r="AQ171" s="23"/>
      <c r="AR171" s="23"/>
    </row>
    <row r="172" spans="1:44" s="92" customFormat="1">
      <c r="A172" s="23"/>
      <c r="B172" s="26"/>
      <c r="F172" s="93"/>
      <c r="G172" s="23"/>
      <c r="H172" s="23"/>
      <c r="I172" s="197"/>
      <c r="J172" s="23"/>
      <c r="K172" s="23"/>
      <c r="L172" s="94"/>
      <c r="M172" s="23"/>
      <c r="N172" s="23"/>
      <c r="O172" s="23"/>
      <c r="P172" s="23"/>
      <c r="Q172" s="23"/>
      <c r="R172" s="23"/>
      <c r="S172" s="23"/>
      <c r="T172" s="23"/>
      <c r="U172" s="23"/>
      <c r="V172" s="94"/>
      <c r="W172" s="23"/>
      <c r="X172" s="23"/>
      <c r="Y172" s="23"/>
      <c r="Z172" s="23"/>
      <c r="AA172" s="95"/>
      <c r="AB172" s="95"/>
      <c r="AC172" s="95"/>
      <c r="AD172" s="95"/>
      <c r="AE172" s="95"/>
      <c r="AF172" s="95"/>
      <c r="AG172" s="95"/>
      <c r="AH172" s="95"/>
      <c r="AI172" s="95"/>
      <c r="AJ172" s="95"/>
      <c r="AK172" s="95"/>
      <c r="AL172" s="95"/>
      <c r="AM172" s="95"/>
      <c r="AN172" s="95"/>
      <c r="AO172" s="95"/>
      <c r="AP172" s="95"/>
      <c r="AQ172" s="23"/>
      <c r="AR172" s="23"/>
    </row>
    <row r="173" spans="1:44" s="92" customFormat="1">
      <c r="A173" s="23"/>
      <c r="B173" s="26"/>
      <c r="F173" s="93"/>
      <c r="G173" s="23"/>
      <c r="H173" s="23"/>
      <c r="I173" s="197"/>
      <c r="J173" s="23"/>
      <c r="K173" s="23"/>
      <c r="L173" s="94"/>
      <c r="M173" s="23"/>
      <c r="N173" s="23"/>
      <c r="O173" s="23"/>
      <c r="P173" s="23"/>
      <c r="Q173" s="23"/>
      <c r="R173" s="23"/>
      <c r="S173" s="23"/>
      <c r="T173" s="23"/>
      <c r="U173" s="23"/>
      <c r="V173" s="94"/>
      <c r="W173" s="23"/>
      <c r="X173" s="23"/>
      <c r="Y173" s="23"/>
      <c r="Z173" s="23"/>
      <c r="AA173" s="95"/>
      <c r="AB173" s="95"/>
      <c r="AC173" s="95"/>
      <c r="AD173" s="95"/>
      <c r="AE173" s="95"/>
      <c r="AF173" s="95"/>
      <c r="AG173" s="95"/>
      <c r="AH173" s="95"/>
      <c r="AI173" s="95"/>
      <c r="AJ173" s="95"/>
      <c r="AK173" s="95"/>
      <c r="AL173" s="95"/>
      <c r="AM173" s="95"/>
      <c r="AN173" s="95"/>
      <c r="AO173" s="95"/>
      <c r="AP173" s="95"/>
      <c r="AQ173" s="23"/>
      <c r="AR173" s="23"/>
    </row>
    <row r="174" spans="1:44" s="92" customFormat="1">
      <c r="A174" s="23"/>
      <c r="B174" s="26"/>
      <c r="F174" s="93"/>
      <c r="G174" s="23"/>
      <c r="H174" s="23"/>
      <c r="I174" s="197"/>
      <c r="J174" s="23"/>
      <c r="K174" s="23"/>
      <c r="L174" s="94"/>
      <c r="M174" s="23"/>
      <c r="N174" s="23"/>
      <c r="O174" s="23"/>
      <c r="P174" s="23"/>
      <c r="Q174" s="23"/>
      <c r="R174" s="23"/>
      <c r="S174" s="23"/>
      <c r="T174" s="23"/>
      <c r="U174" s="23"/>
      <c r="V174" s="94"/>
      <c r="W174" s="23"/>
      <c r="X174" s="23"/>
      <c r="Y174" s="23"/>
      <c r="Z174" s="23"/>
      <c r="AA174" s="95"/>
      <c r="AB174" s="95"/>
      <c r="AC174" s="95"/>
      <c r="AD174" s="95"/>
      <c r="AE174" s="95"/>
      <c r="AF174" s="95"/>
      <c r="AG174" s="95"/>
      <c r="AH174" s="95"/>
      <c r="AI174" s="95"/>
      <c r="AJ174" s="95"/>
      <c r="AK174" s="95"/>
      <c r="AL174" s="95"/>
      <c r="AM174" s="95"/>
      <c r="AN174" s="95"/>
      <c r="AO174" s="95"/>
      <c r="AP174" s="95"/>
      <c r="AQ174" s="23"/>
      <c r="AR174" s="23"/>
    </row>
    <row r="175" spans="1:44" s="92" customFormat="1">
      <c r="A175" s="23"/>
      <c r="B175" s="26"/>
      <c r="F175" s="93"/>
      <c r="G175" s="23"/>
      <c r="H175" s="23"/>
      <c r="I175" s="197"/>
      <c r="J175" s="23"/>
      <c r="K175" s="23"/>
      <c r="L175" s="94"/>
      <c r="M175" s="23"/>
      <c r="N175" s="23"/>
      <c r="O175" s="23"/>
      <c r="P175" s="23"/>
      <c r="Q175" s="23"/>
      <c r="R175" s="23"/>
      <c r="S175" s="23"/>
      <c r="T175" s="23"/>
      <c r="U175" s="23"/>
      <c r="V175" s="94"/>
      <c r="W175" s="23"/>
      <c r="X175" s="23"/>
      <c r="Y175" s="23"/>
      <c r="Z175" s="23"/>
      <c r="AA175" s="95"/>
      <c r="AB175" s="95"/>
      <c r="AC175" s="95"/>
      <c r="AD175" s="95"/>
      <c r="AE175" s="95"/>
      <c r="AF175" s="95"/>
      <c r="AG175" s="95"/>
      <c r="AH175" s="95"/>
      <c r="AI175" s="95"/>
      <c r="AJ175" s="95"/>
      <c r="AK175" s="95"/>
      <c r="AL175" s="95"/>
      <c r="AM175" s="95"/>
      <c r="AN175" s="95"/>
      <c r="AO175" s="95"/>
      <c r="AP175" s="95"/>
      <c r="AQ175" s="23"/>
      <c r="AR175" s="23"/>
    </row>
    <row r="176" spans="1:44" s="92" customFormat="1">
      <c r="A176" s="23"/>
      <c r="B176" s="26"/>
      <c r="F176" s="93"/>
      <c r="G176" s="23"/>
      <c r="H176" s="23"/>
      <c r="I176" s="197"/>
      <c r="J176" s="23"/>
      <c r="K176" s="23"/>
      <c r="L176" s="94"/>
      <c r="M176" s="23"/>
      <c r="N176" s="23"/>
      <c r="O176" s="23"/>
      <c r="P176" s="23"/>
      <c r="Q176" s="23"/>
      <c r="R176" s="23"/>
      <c r="S176" s="23"/>
      <c r="T176" s="23"/>
      <c r="U176" s="23"/>
      <c r="V176" s="94"/>
      <c r="W176" s="23"/>
      <c r="X176" s="23"/>
      <c r="Y176" s="23"/>
      <c r="Z176" s="23"/>
      <c r="AA176" s="95"/>
      <c r="AB176" s="95"/>
      <c r="AC176" s="95"/>
      <c r="AD176" s="95"/>
      <c r="AE176" s="95"/>
      <c r="AF176" s="95"/>
      <c r="AG176" s="95"/>
      <c r="AH176" s="95"/>
      <c r="AI176" s="95"/>
      <c r="AJ176" s="95"/>
      <c r="AK176" s="95"/>
      <c r="AL176" s="95"/>
      <c r="AM176" s="95"/>
      <c r="AN176" s="95"/>
      <c r="AO176" s="95"/>
      <c r="AP176" s="95"/>
      <c r="AQ176" s="23"/>
      <c r="AR176" s="23"/>
    </row>
    <row r="177" spans="1:44" s="92" customFormat="1">
      <c r="A177" s="23"/>
      <c r="B177" s="26"/>
      <c r="F177" s="93"/>
      <c r="G177" s="23"/>
      <c r="H177" s="23"/>
      <c r="I177" s="197"/>
      <c r="J177" s="23"/>
      <c r="K177" s="23"/>
      <c r="L177" s="94"/>
      <c r="M177" s="23"/>
      <c r="N177" s="23"/>
      <c r="O177" s="23"/>
      <c r="P177" s="23"/>
      <c r="Q177" s="23"/>
      <c r="R177" s="23"/>
      <c r="S177" s="23"/>
      <c r="T177" s="23"/>
      <c r="U177" s="23"/>
      <c r="V177" s="94"/>
      <c r="W177" s="23"/>
      <c r="X177" s="23"/>
      <c r="Y177" s="23"/>
      <c r="Z177" s="23"/>
      <c r="AA177" s="95"/>
      <c r="AB177" s="95"/>
      <c r="AC177" s="95"/>
      <c r="AD177" s="95"/>
      <c r="AE177" s="95"/>
      <c r="AF177" s="95"/>
      <c r="AG177" s="95"/>
      <c r="AH177" s="95"/>
      <c r="AI177" s="95"/>
      <c r="AJ177" s="95"/>
      <c r="AK177" s="95"/>
      <c r="AL177" s="95"/>
      <c r="AM177" s="95"/>
      <c r="AN177" s="95"/>
      <c r="AO177" s="95"/>
      <c r="AP177" s="95"/>
      <c r="AQ177" s="23"/>
      <c r="AR177" s="23"/>
    </row>
    <row r="178" spans="1:44" s="92" customFormat="1">
      <c r="A178" s="23"/>
      <c r="B178" s="26"/>
      <c r="F178" s="93"/>
      <c r="G178" s="23"/>
      <c r="H178" s="23"/>
      <c r="I178" s="197"/>
      <c r="J178" s="23"/>
      <c r="K178" s="23"/>
      <c r="L178" s="94"/>
      <c r="M178" s="23"/>
      <c r="N178" s="23"/>
      <c r="O178" s="23"/>
      <c r="P178" s="23"/>
      <c r="Q178" s="23"/>
      <c r="R178" s="23"/>
      <c r="S178" s="23"/>
      <c r="T178" s="23"/>
      <c r="U178" s="23"/>
      <c r="V178" s="94"/>
      <c r="W178" s="23"/>
      <c r="X178" s="23"/>
      <c r="Y178" s="23"/>
      <c r="Z178" s="23"/>
      <c r="AA178" s="95"/>
      <c r="AB178" s="95"/>
      <c r="AC178" s="95"/>
      <c r="AD178" s="95"/>
      <c r="AE178" s="95"/>
      <c r="AF178" s="95"/>
      <c r="AG178" s="95"/>
      <c r="AH178" s="95"/>
      <c r="AI178" s="95"/>
      <c r="AJ178" s="95"/>
      <c r="AK178" s="95"/>
      <c r="AL178" s="95"/>
      <c r="AM178" s="95"/>
      <c r="AN178" s="95"/>
      <c r="AO178" s="95"/>
      <c r="AP178" s="95"/>
      <c r="AQ178" s="23"/>
      <c r="AR178" s="23"/>
    </row>
    <row r="179" spans="1:44" s="92" customFormat="1">
      <c r="A179" s="23"/>
      <c r="B179" s="26"/>
      <c r="F179" s="93"/>
      <c r="G179" s="23"/>
      <c r="H179" s="23"/>
      <c r="I179" s="197"/>
      <c r="J179" s="23"/>
      <c r="K179" s="23"/>
      <c r="L179" s="94"/>
      <c r="M179" s="23"/>
      <c r="N179" s="23"/>
      <c r="O179" s="23"/>
      <c r="P179" s="23"/>
      <c r="Q179" s="23"/>
      <c r="R179" s="23"/>
      <c r="S179" s="23"/>
      <c r="T179" s="23"/>
      <c r="U179" s="23"/>
      <c r="V179" s="94"/>
      <c r="W179" s="23"/>
      <c r="X179" s="23"/>
      <c r="Y179" s="23"/>
      <c r="Z179" s="23"/>
      <c r="AA179" s="95"/>
      <c r="AB179" s="95"/>
      <c r="AC179" s="95"/>
      <c r="AD179" s="95"/>
      <c r="AE179" s="95"/>
      <c r="AF179" s="95"/>
      <c r="AG179" s="95"/>
      <c r="AH179" s="95"/>
      <c r="AI179" s="95"/>
      <c r="AJ179" s="95"/>
      <c r="AK179" s="95"/>
      <c r="AL179" s="95"/>
      <c r="AM179" s="95"/>
      <c r="AN179" s="95"/>
      <c r="AO179" s="95"/>
      <c r="AP179" s="95"/>
      <c r="AQ179" s="23"/>
      <c r="AR179" s="23"/>
    </row>
    <row r="180" spans="1:44" s="92" customFormat="1">
      <c r="A180" s="23"/>
      <c r="B180" s="26"/>
      <c r="F180" s="93"/>
      <c r="G180" s="23"/>
      <c r="H180" s="23"/>
      <c r="I180" s="197"/>
      <c r="J180" s="23"/>
      <c r="K180" s="23"/>
      <c r="L180" s="94"/>
      <c r="M180" s="23"/>
      <c r="N180" s="23"/>
      <c r="O180" s="23"/>
      <c r="P180" s="23"/>
      <c r="Q180" s="23"/>
      <c r="R180" s="23"/>
      <c r="S180" s="23"/>
      <c r="T180" s="23"/>
      <c r="U180" s="23"/>
      <c r="V180" s="94"/>
      <c r="W180" s="23"/>
      <c r="X180" s="23"/>
      <c r="Y180" s="23"/>
      <c r="Z180" s="23"/>
      <c r="AA180" s="95"/>
      <c r="AB180" s="95"/>
      <c r="AC180" s="95"/>
      <c r="AD180" s="95"/>
      <c r="AE180" s="95"/>
      <c r="AF180" s="95"/>
      <c r="AG180" s="95"/>
      <c r="AH180" s="95"/>
      <c r="AI180" s="95"/>
      <c r="AJ180" s="95"/>
      <c r="AK180" s="95"/>
      <c r="AL180" s="95"/>
      <c r="AM180" s="95"/>
      <c r="AN180" s="95"/>
      <c r="AO180" s="95"/>
      <c r="AP180" s="95"/>
      <c r="AQ180" s="23"/>
      <c r="AR180" s="23"/>
    </row>
    <row r="181" spans="1:44" s="92" customFormat="1">
      <c r="A181" s="23"/>
      <c r="B181" s="26"/>
      <c r="F181" s="93"/>
      <c r="G181" s="23"/>
      <c r="H181" s="23"/>
      <c r="I181" s="197"/>
      <c r="J181" s="23"/>
      <c r="K181" s="23"/>
      <c r="L181" s="94"/>
      <c r="M181" s="23"/>
      <c r="N181" s="23"/>
      <c r="O181" s="23"/>
      <c r="P181" s="23"/>
      <c r="Q181" s="23"/>
      <c r="R181" s="23"/>
      <c r="S181" s="23"/>
      <c r="T181" s="23"/>
      <c r="U181" s="23"/>
      <c r="V181" s="94"/>
      <c r="W181" s="23"/>
      <c r="X181" s="23"/>
      <c r="Y181" s="23"/>
      <c r="Z181" s="23"/>
      <c r="AA181" s="95"/>
      <c r="AB181" s="95"/>
      <c r="AC181" s="95"/>
      <c r="AD181" s="95"/>
      <c r="AE181" s="95"/>
      <c r="AF181" s="95"/>
      <c r="AG181" s="95"/>
      <c r="AH181" s="95"/>
      <c r="AI181" s="95"/>
      <c r="AJ181" s="95"/>
      <c r="AK181" s="95"/>
      <c r="AL181" s="95"/>
      <c r="AM181" s="95"/>
      <c r="AN181" s="95"/>
      <c r="AO181" s="95"/>
      <c r="AP181" s="95"/>
      <c r="AQ181" s="23"/>
      <c r="AR181" s="23"/>
    </row>
    <row r="182" spans="1:44" s="92" customFormat="1">
      <c r="A182" s="23"/>
      <c r="B182" s="26"/>
      <c r="F182" s="93"/>
      <c r="G182" s="23"/>
      <c r="H182" s="23"/>
      <c r="I182" s="197"/>
      <c r="J182" s="23"/>
      <c r="K182" s="23"/>
      <c r="L182" s="94"/>
      <c r="M182" s="23"/>
      <c r="N182" s="23"/>
      <c r="O182" s="23"/>
      <c r="P182" s="23"/>
      <c r="Q182" s="23"/>
      <c r="R182" s="23"/>
      <c r="S182" s="23"/>
      <c r="T182" s="23"/>
      <c r="U182" s="23"/>
      <c r="V182" s="94"/>
      <c r="W182" s="23"/>
      <c r="X182" s="23"/>
      <c r="Y182" s="23"/>
      <c r="Z182" s="23"/>
      <c r="AA182" s="95"/>
      <c r="AB182" s="95"/>
      <c r="AC182" s="95"/>
      <c r="AD182" s="95"/>
      <c r="AE182" s="95"/>
      <c r="AF182" s="95"/>
      <c r="AG182" s="95"/>
      <c r="AH182" s="95"/>
      <c r="AI182" s="95"/>
      <c r="AJ182" s="95"/>
      <c r="AK182" s="95"/>
      <c r="AL182" s="95"/>
      <c r="AM182" s="95"/>
      <c r="AN182" s="95"/>
      <c r="AO182" s="95"/>
      <c r="AP182" s="95"/>
      <c r="AQ182" s="23"/>
      <c r="AR182" s="23"/>
    </row>
    <row r="183" spans="1:44" s="92" customFormat="1">
      <c r="A183" s="23"/>
      <c r="B183" s="26"/>
      <c r="F183" s="93"/>
      <c r="G183" s="23"/>
      <c r="H183" s="23"/>
      <c r="I183" s="197"/>
      <c r="J183" s="23"/>
      <c r="K183" s="23"/>
      <c r="L183" s="94"/>
      <c r="M183" s="23"/>
      <c r="N183" s="23"/>
      <c r="O183" s="23"/>
      <c r="P183" s="23"/>
      <c r="Q183" s="23"/>
      <c r="R183" s="23"/>
      <c r="S183" s="23"/>
      <c r="T183" s="23"/>
      <c r="U183" s="23"/>
      <c r="V183" s="94"/>
      <c r="W183" s="23"/>
      <c r="X183" s="23"/>
      <c r="Y183" s="23"/>
      <c r="Z183" s="23"/>
      <c r="AA183" s="95"/>
      <c r="AB183" s="95"/>
      <c r="AC183" s="95"/>
      <c r="AD183" s="95"/>
      <c r="AE183" s="95"/>
      <c r="AF183" s="95"/>
      <c r="AG183" s="95"/>
      <c r="AH183" s="95"/>
      <c r="AI183" s="95"/>
      <c r="AJ183" s="95"/>
      <c r="AK183" s="95"/>
      <c r="AL183" s="95"/>
      <c r="AM183" s="95"/>
      <c r="AN183" s="95"/>
      <c r="AO183" s="95"/>
      <c r="AP183" s="95"/>
      <c r="AQ183" s="23"/>
      <c r="AR183" s="23"/>
    </row>
    <row r="184" spans="1:44" s="92" customFormat="1">
      <c r="A184" s="23"/>
      <c r="B184" s="26"/>
      <c r="F184" s="93"/>
      <c r="G184" s="23"/>
      <c r="H184" s="23"/>
      <c r="I184" s="197"/>
      <c r="J184" s="23"/>
      <c r="K184" s="23"/>
      <c r="L184" s="94"/>
      <c r="M184" s="23"/>
      <c r="N184" s="23"/>
      <c r="O184" s="23"/>
      <c r="P184" s="23"/>
      <c r="Q184" s="23"/>
      <c r="R184" s="23"/>
      <c r="S184" s="23"/>
      <c r="T184" s="23"/>
      <c r="U184" s="23"/>
      <c r="V184" s="94"/>
      <c r="W184" s="23"/>
      <c r="X184" s="23"/>
      <c r="Y184" s="23"/>
      <c r="Z184" s="23"/>
      <c r="AA184" s="95"/>
      <c r="AB184" s="95"/>
      <c r="AC184" s="95"/>
      <c r="AD184" s="95"/>
      <c r="AE184" s="95"/>
      <c r="AF184" s="95"/>
      <c r="AG184" s="95"/>
      <c r="AH184" s="95"/>
      <c r="AI184" s="95"/>
      <c r="AJ184" s="95"/>
      <c r="AK184" s="95"/>
      <c r="AL184" s="95"/>
      <c r="AM184" s="95"/>
      <c r="AN184" s="95"/>
      <c r="AO184" s="95"/>
      <c r="AP184" s="95"/>
      <c r="AQ184" s="23"/>
      <c r="AR184" s="23"/>
    </row>
    <row r="185" spans="1:44" s="92" customFormat="1">
      <c r="A185" s="23"/>
      <c r="B185" s="26"/>
      <c r="F185" s="93"/>
      <c r="G185" s="23"/>
      <c r="H185" s="23"/>
      <c r="I185" s="197"/>
      <c r="J185" s="23"/>
      <c r="K185" s="23"/>
      <c r="L185" s="94"/>
      <c r="M185" s="23"/>
      <c r="N185" s="23"/>
      <c r="O185" s="23"/>
      <c r="P185" s="23"/>
      <c r="Q185" s="23"/>
      <c r="R185" s="23"/>
      <c r="S185" s="23"/>
      <c r="T185" s="23"/>
      <c r="U185" s="23"/>
      <c r="V185" s="94"/>
      <c r="W185" s="23"/>
      <c r="X185" s="23"/>
      <c r="Y185" s="23"/>
      <c r="Z185" s="23"/>
      <c r="AA185" s="95"/>
      <c r="AB185" s="95"/>
      <c r="AC185" s="95"/>
      <c r="AD185" s="95"/>
      <c r="AE185" s="95"/>
      <c r="AF185" s="95"/>
      <c r="AG185" s="95"/>
      <c r="AH185" s="95"/>
      <c r="AI185" s="95"/>
      <c r="AJ185" s="95"/>
      <c r="AK185" s="95"/>
      <c r="AL185" s="95"/>
      <c r="AM185" s="95"/>
      <c r="AN185" s="95"/>
      <c r="AO185" s="95"/>
      <c r="AP185" s="95"/>
      <c r="AQ185" s="23"/>
      <c r="AR185" s="23"/>
    </row>
    <row r="186" spans="1:44" s="92" customFormat="1">
      <c r="A186" s="23"/>
      <c r="B186" s="26"/>
      <c r="F186" s="93"/>
      <c r="G186" s="23"/>
      <c r="H186" s="23"/>
      <c r="I186" s="197"/>
      <c r="J186" s="23"/>
      <c r="K186" s="23"/>
      <c r="L186" s="94"/>
      <c r="M186" s="23"/>
      <c r="N186" s="23"/>
      <c r="O186" s="23"/>
      <c r="P186" s="23"/>
      <c r="Q186" s="23"/>
      <c r="R186" s="23"/>
      <c r="S186" s="23"/>
      <c r="T186" s="23"/>
      <c r="U186" s="23"/>
      <c r="V186" s="94"/>
      <c r="W186" s="23"/>
      <c r="X186" s="23"/>
      <c r="Y186" s="23"/>
      <c r="Z186" s="23"/>
      <c r="AA186" s="95"/>
      <c r="AB186" s="95"/>
      <c r="AC186" s="95"/>
      <c r="AD186" s="95"/>
      <c r="AE186" s="95"/>
      <c r="AF186" s="95"/>
      <c r="AG186" s="95"/>
      <c r="AH186" s="95"/>
      <c r="AI186" s="95"/>
      <c r="AJ186" s="95"/>
      <c r="AK186" s="95"/>
      <c r="AL186" s="95"/>
      <c r="AM186" s="95"/>
      <c r="AN186" s="95"/>
      <c r="AO186" s="95"/>
      <c r="AP186" s="95"/>
      <c r="AQ186" s="23"/>
      <c r="AR186" s="23"/>
    </row>
    <row r="187" spans="1:44" s="92" customFormat="1">
      <c r="A187" s="23"/>
      <c r="B187" s="26"/>
      <c r="F187" s="93"/>
      <c r="G187" s="23"/>
      <c r="H187" s="23"/>
      <c r="I187" s="197"/>
      <c r="J187" s="23"/>
      <c r="K187" s="23"/>
      <c r="L187" s="94"/>
      <c r="M187" s="23"/>
      <c r="N187" s="23"/>
      <c r="O187" s="23"/>
      <c r="P187" s="23"/>
      <c r="Q187" s="23"/>
      <c r="R187" s="23"/>
      <c r="S187" s="23"/>
      <c r="T187" s="23"/>
      <c r="U187" s="23"/>
      <c r="V187" s="94"/>
      <c r="W187" s="23"/>
      <c r="X187" s="23"/>
      <c r="Y187" s="23"/>
      <c r="Z187" s="23"/>
      <c r="AA187" s="95"/>
      <c r="AB187" s="95"/>
      <c r="AC187" s="95"/>
      <c r="AD187" s="95"/>
      <c r="AE187" s="95"/>
      <c r="AF187" s="95"/>
      <c r="AG187" s="95"/>
      <c r="AH187" s="95"/>
      <c r="AI187" s="95"/>
      <c r="AJ187" s="95"/>
      <c r="AK187" s="95"/>
      <c r="AL187" s="95"/>
      <c r="AM187" s="95"/>
      <c r="AN187" s="95"/>
      <c r="AO187" s="95"/>
      <c r="AP187" s="95"/>
      <c r="AQ187" s="23"/>
      <c r="AR187" s="23"/>
    </row>
    <row r="188" spans="1:44" s="92" customFormat="1">
      <c r="A188" s="23"/>
      <c r="B188" s="26"/>
      <c r="F188" s="93"/>
      <c r="G188" s="23"/>
      <c r="H188" s="23"/>
      <c r="I188" s="197"/>
      <c r="J188" s="23"/>
      <c r="K188" s="23"/>
      <c r="L188" s="94"/>
      <c r="M188" s="23"/>
      <c r="N188" s="23"/>
      <c r="O188" s="23"/>
      <c r="P188" s="23"/>
      <c r="Q188" s="23"/>
      <c r="R188" s="23"/>
      <c r="S188" s="23"/>
      <c r="T188" s="23"/>
      <c r="U188" s="23"/>
      <c r="V188" s="94"/>
      <c r="W188" s="23"/>
      <c r="X188" s="23"/>
      <c r="Y188" s="23"/>
      <c r="Z188" s="23"/>
      <c r="AA188" s="95"/>
      <c r="AB188" s="95"/>
      <c r="AC188" s="95"/>
      <c r="AD188" s="95"/>
      <c r="AE188" s="95"/>
      <c r="AF188" s="95"/>
      <c r="AG188" s="95"/>
      <c r="AH188" s="95"/>
      <c r="AI188" s="95"/>
      <c r="AJ188" s="95"/>
      <c r="AK188" s="95"/>
      <c r="AL188" s="95"/>
      <c r="AM188" s="95"/>
      <c r="AN188" s="95"/>
      <c r="AO188" s="95"/>
      <c r="AP188" s="95"/>
      <c r="AQ188" s="23"/>
      <c r="AR188" s="23"/>
    </row>
    <row r="189" spans="1:44" s="92" customFormat="1">
      <c r="A189" s="23"/>
      <c r="B189" s="26"/>
      <c r="F189" s="93"/>
      <c r="G189" s="23"/>
      <c r="H189" s="23"/>
      <c r="I189" s="197"/>
      <c r="J189" s="23"/>
      <c r="K189" s="23"/>
      <c r="L189" s="94"/>
      <c r="M189" s="23"/>
      <c r="N189" s="23"/>
      <c r="O189" s="23"/>
      <c r="P189" s="23"/>
      <c r="Q189" s="23"/>
      <c r="R189" s="23"/>
      <c r="S189" s="23"/>
      <c r="T189" s="23"/>
      <c r="U189" s="23"/>
      <c r="V189" s="94"/>
      <c r="W189" s="23"/>
      <c r="X189" s="23"/>
      <c r="Y189" s="23"/>
      <c r="Z189" s="23"/>
      <c r="AA189" s="95"/>
      <c r="AB189" s="95"/>
      <c r="AC189" s="95"/>
      <c r="AD189" s="95"/>
      <c r="AE189" s="95"/>
      <c r="AF189" s="95"/>
      <c r="AG189" s="95"/>
      <c r="AH189" s="95"/>
      <c r="AI189" s="95"/>
      <c r="AJ189" s="95"/>
      <c r="AK189" s="95"/>
      <c r="AL189" s="95"/>
      <c r="AM189" s="95"/>
      <c r="AN189" s="95"/>
      <c r="AO189" s="95"/>
      <c r="AP189" s="95"/>
      <c r="AQ189" s="23"/>
      <c r="AR189" s="23"/>
    </row>
    <row r="190" spans="1:44" s="92" customFormat="1">
      <c r="A190" s="23"/>
      <c r="B190" s="26"/>
      <c r="F190" s="93"/>
      <c r="G190" s="23"/>
      <c r="H190" s="23"/>
      <c r="I190" s="197"/>
      <c r="J190" s="23"/>
      <c r="K190" s="23"/>
      <c r="L190" s="94"/>
      <c r="M190" s="23"/>
      <c r="N190" s="23"/>
      <c r="O190" s="23"/>
      <c r="P190" s="23"/>
      <c r="Q190" s="23"/>
      <c r="R190" s="23"/>
      <c r="S190" s="23"/>
      <c r="T190" s="23"/>
      <c r="U190" s="23"/>
      <c r="V190" s="94"/>
      <c r="W190" s="23"/>
      <c r="X190" s="23"/>
      <c r="Y190" s="23"/>
      <c r="Z190" s="23"/>
      <c r="AA190" s="95"/>
      <c r="AB190" s="95"/>
      <c r="AC190" s="95"/>
      <c r="AD190" s="95"/>
      <c r="AE190" s="95"/>
      <c r="AF190" s="95"/>
      <c r="AG190" s="95"/>
      <c r="AH190" s="95"/>
      <c r="AI190" s="95"/>
      <c r="AJ190" s="95"/>
      <c r="AK190" s="95"/>
      <c r="AL190" s="95"/>
      <c r="AM190" s="95"/>
      <c r="AN190" s="95"/>
      <c r="AO190" s="95"/>
      <c r="AP190" s="95"/>
      <c r="AQ190" s="23"/>
      <c r="AR190" s="23"/>
    </row>
    <row r="191" spans="1:44" s="92" customFormat="1">
      <c r="A191" s="23"/>
      <c r="B191" s="26"/>
      <c r="F191" s="93"/>
      <c r="G191" s="23"/>
      <c r="H191" s="23"/>
      <c r="I191" s="197"/>
      <c r="J191" s="23"/>
      <c r="K191" s="23"/>
      <c r="L191" s="94"/>
      <c r="M191" s="23"/>
      <c r="N191" s="23"/>
      <c r="O191" s="23"/>
      <c r="P191" s="23"/>
      <c r="Q191" s="23"/>
      <c r="R191" s="23"/>
      <c r="S191" s="23"/>
      <c r="T191" s="23"/>
      <c r="U191" s="23"/>
      <c r="V191" s="94"/>
      <c r="W191" s="23"/>
      <c r="X191" s="23"/>
      <c r="Y191" s="23"/>
      <c r="Z191" s="23"/>
      <c r="AA191" s="95"/>
      <c r="AB191" s="95"/>
      <c r="AC191" s="95"/>
      <c r="AD191" s="95"/>
      <c r="AE191" s="95"/>
      <c r="AF191" s="95"/>
      <c r="AG191" s="95"/>
      <c r="AH191" s="95"/>
      <c r="AI191" s="95"/>
      <c r="AJ191" s="95"/>
      <c r="AK191" s="95"/>
      <c r="AL191" s="95"/>
      <c r="AM191" s="95"/>
      <c r="AN191" s="95"/>
      <c r="AO191" s="95"/>
      <c r="AP191" s="95"/>
      <c r="AQ191" s="23"/>
      <c r="AR191" s="23"/>
    </row>
    <row r="192" spans="1:44" s="92" customFormat="1">
      <c r="A192" s="23"/>
      <c r="B192" s="26"/>
      <c r="F192" s="93"/>
      <c r="G192" s="23"/>
      <c r="H192" s="23"/>
      <c r="I192" s="197"/>
      <c r="J192" s="23"/>
      <c r="K192" s="23"/>
      <c r="L192" s="94"/>
      <c r="M192" s="23"/>
      <c r="N192" s="23"/>
      <c r="O192" s="23"/>
      <c r="P192" s="23"/>
      <c r="Q192" s="23"/>
      <c r="R192" s="23"/>
      <c r="S192" s="23"/>
      <c r="T192" s="23"/>
      <c r="U192" s="23"/>
      <c r="V192" s="94"/>
      <c r="W192" s="23"/>
      <c r="X192" s="23"/>
      <c r="Y192" s="23"/>
      <c r="Z192" s="23"/>
      <c r="AA192" s="95"/>
      <c r="AB192" s="95"/>
      <c r="AC192" s="95"/>
      <c r="AD192" s="95"/>
      <c r="AE192" s="95"/>
      <c r="AF192" s="95"/>
      <c r="AG192" s="95"/>
      <c r="AH192" s="95"/>
      <c r="AI192" s="95"/>
      <c r="AJ192" s="95"/>
      <c r="AK192" s="95"/>
      <c r="AL192" s="95"/>
      <c r="AM192" s="95"/>
      <c r="AN192" s="95"/>
      <c r="AO192" s="95"/>
      <c r="AP192" s="95"/>
      <c r="AQ192" s="23"/>
      <c r="AR192" s="23"/>
    </row>
    <row r="193" spans="1:44" s="92" customFormat="1">
      <c r="A193" s="23"/>
      <c r="B193" s="26"/>
      <c r="F193" s="93"/>
      <c r="G193" s="23"/>
      <c r="H193" s="23"/>
      <c r="I193" s="197"/>
      <c r="J193" s="23"/>
      <c r="K193" s="23"/>
      <c r="L193" s="94"/>
      <c r="M193" s="23"/>
      <c r="N193" s="23"/>
      <c r="O193" s="23"/>
      <c r="P193" s="23"/>
      <c r="Q193" s="23"/>
      <c r="R193" s="23"/>
      <c r="S193" s="23"/>
      <c r="T193" s="23"/>
      <c r="U193" s="23"/>
      <c r="V193" s="94"/>
      <c r="W193" s="23"/>
      <c r="X193" s="23"/>
      <c r="Y193" s="23"/>
      <c r="Z193" s="23"/>
      <c r="AA193" s="95"/>
      <c r="AB193" s="95"/>
      <c r="AC193" s="95"/>
      <c r="AD193" s="95"/>
      <c r="AE193" s="95"/>
      <c r="AF193" s="95"/>
      <c r="AG193" s="95"/>
      <c r="AH193" s="95"/>
      <c r="AI193" s="95"/>
      <c r="AJ193" s="95"/>
      <c r="AK193" s="95"/>
      <c r="AL193" s="95"/>
      <c r="AM193" s="95"/>
      <c r="AN193" s="95"/>
      <c r="AO193" s="95"/>
      <c r="AP193" s="95"/>
      <c r="AQ193" s="23"/>
      <c r="AR193" s="23"/>
    </row>
    <row r="194" spans="1:44" s="92" customFormat="1">
      <c r="A194" s="23"/>
      <c r="B194" s="26"/>
      <c r="F194" s="93"/>
      <c r="G194" s="23"/>
      <c r="H194" s="23"/>
      <c r="I194" s="197"/>
      <c r="J194" s="23"/>
      <c r="K194" s="23"/>
      <c r="L194" s="94"/>
      <c r="M194" s="23"/>
      <c r="N194" s="23"/>
      <c r="O194" s="23"/>
      <c r="P194" s="23"/>
      <c r="Q194" s="23"/>
      <c r="R194" s="23"/>
      <c r="S194" s="23"/>
      <c r="T194" s="23"/>
      <c r="U194" s="23"/>
      <c r="V194" s="94"/>
      <c r="W194" s="23"/>
      <c r="X194" s="23"/>
      <c r="Y194" s="23"/>
      <c r="Z194" s="23"/>
      <c r="AA194" s="95"/>
      <c r="AB194" s="95"/>
      <c r="AC194" s="95"/>
      <c r="AD194" s="95"/>
      <c r="AE194" s="95"/>
      <c r="AF194" s="95"/>
      <c r="AG194" s="95"/>
      <c r="AH194" s="95"/>
      <c r="AI194" s="95"/>
      <c r="AJ194" s="95"/>
      <c r="AK194" s="95"/>
      <c r="AL194" s="95"/>
      <c r="AM194" s="95"/>
      <c r="AN194" s="95"/>
      <c r="AO194" s="95"/>
      <c r="AP194" s="95"/>
      <c r="AQ194" s="23"/>
      <c r="AR194" s="23"/>
    </row>
    <row r="195" spans="1:44" s="92" customFormat="1">
      <c r="A195" s="23"/>
      <c r="B195" s="26"/>
      <c r="F195" s="93"/>
      <c r="G195" s="23"/>
      <c r="H195" s="23"/>
      <c r="I195" s="197"/>
      <c r="J195" s="23"/>
      <c r="K195" s="23"/>
      <c r="L195" s="94"/>
      <c r="M195" s="23"/>
      <c r="N195" s="23"/>
      <c r="O195" s="23"/>
      <c r="P195" s="23"/>
      <c r="Q195" s="23"/>
      <c r="R195" s="23"/>
      <c r="S195" s="23"/>
      <c r="T195" s="23"/>
      <c r="U195" s="23"/>
      <c r="V195" s="94"/>
      <c r="W195" s="23"/>
      <c r="X195" s="23"/>
      <c r="Y195" s="23"/>
      <c r="Z195" s="23"/>
      <c r="AA195" s="95"/>
      <c r="AB195" s="95"/>
      <c r="AC195" s="95"/>
      <c r="AD195" s="95"/>
      <c r="AE195" s="95"/>
      <c r="AF195" s="95"/>
      <c r="AG195" s="95"/>
      <c r="AH195" s="95"/>
      <c r="AI195" s="95"/>
      <c r="AJ195" s="95"/>
      <c r="AK195" s="95"/>
      <c r="AL195" s="95"/>
      <c r="AM195" s="95"/>
      <c r="AN195" s="95"/>
      <c r="AO195" s="95"/>
      <c r="AP195" s="95"/>
      <c r="AQ195" s="23"/>
      <c r="AR195" s="23"/>
    </row>
    <row r="196" spans="1:44" s="92" customFormat="1">
      <c r="A196" s="23"/>
      <c r="B196" s="26"/>
      <c r="F196" s="93"/>
      <c r="G196" s="23"/>
      <c r="H196" s="23"/>
      <c r="I196" s="197"/>
      <c r="J196" s="23"/>
      <c r="K196" s="23"/>
      <c r="L196" s="94"/>
      <c r="M196" s="23"/>
      <c r="N196" s="23"/>
      <c r="O196" s="23"/>
      <c r="P196" s="23"/>
      <c r="Q196" s="23"/>
      <c r="R196" s="23"/>
      <c r="S196" s="23"/>
      <c r="T196" s="23"/>
      <c r="U196" s="23"/>
      <c r="V196" s="94"/>
      <c r="W196" s="23"/>
      <c r="X196" s="23"/>
      <c r="Y196" s="23"/>
      <c r="Z196" s="23"/>
      <c r="AA196" s="95"/>
      <c r="AB196" s="95"/>
      <c r="AC196" s="95"/>
      <c r="AD196" s="95"/>
      <c r="AE196" s="95"/>
      <c r="AF196" s="95"/>
      <c r="AG196" s="95"/>
      <c r="AH196" s="95"/>
      <c r="AI196" s="95"/>
      <c r="AJ196" s="95"/>
      <c r="AK196" s="95"/>
      <c r="AL196" s="95"/>
      <c r="AM196" s="95"/>
      <c r="AN196" s="95"/>
      <c r="AO196" s="95"/>
      <c r="AP196" s="95"/>
      <c r="AQ196" s="23"/>
      <c r="AR196" s="23"/>
    </row>
    <row r="197" spans="1:44" s="92" customFormat="1">
      <c r="A197" s="23"/>
      <c r="B197" s="26"/>
      <c r="F197" s="93"/>
      <c r="G197" s="23"/>
      <c r="H197" s="23"/>
      <c r="I197" s="197"/>
      <c r="J197" s="23"/>
      <c r="K197" s="23"/>
      <c r="L197" s="94"/>
      <c r="M197" s="23"/>
      <c r="N197" s="23"/>
      <c r="O197" s="23"/>
      <c r="P197" s="23"/>
      <c r="Q197" s="23"/>
      <c r="R197" s="23"/>
      <c r="S197" s="23"/>
      <c r="T197" s="23"/>
      <c r="U197" s="23"/>
      <c r="V197" s="94"/>
      <c r="W197" s="23"/>
      <c r="X197" s="23"/>
      <c r="Y197" s="23"/>
      <c r="Z197" s="23"/>
      <c r="AA197" s="95"/>
      <c r="AB197" s="95"/>
      <c r="AC197" s="95"/>
      <c r="AD197" s="95"/>
      <c r="AE197" s="95"/>
      <c r="AF197" s="95"/>
      <c r="AG197" s="95"/>
      <c r="AH197" s="95"/>
      <c r="AI197" s="95"/>
      <c r="AJ197" s="95"/>
      <c r="AK197" s="95"/>
      <c r="AL197" s="95"/>
      <c r="AM197" s="95"/>
      <c r="AN197" s="95"/>
      <c r="AO197" s="95"/>
      <c r="AP197" s="95"/>
      <c r="AQ197" s="23"/>
      <c r="AR197" s="23"/>
    </row>
    <row r="198" spans="1:44" s="92" customFormat="1">
      <c r="A198" s="23"/>
      <c r="B198" s="26"/>
      <c r="F198" s="93"/>
      <c r="G198" s="23"/>
      <c r="H198" s="23"/>
      <c r="I198" s="197"/>
      <c r="J198" s="23"/>
      <c r="K198" s="23"/>
      <c r="L198" s="94"/>
      <c r="M198" s="23"/>
      <c r="N198" s="23"/>
      <c r="O198" s="23"/>
      <c r="P198" s="23"/>
      <c r="Q198" s="23"/>
      <c r="R198" s="23"/>
      <c r="S198" s="23"/>
      <c r="T198" s="23"/>
      <c r="U198" s="23"/>
      <c r="V198" s="94"/>
      <c r="W198" s="23"/>
      <c r="X198" s="23"/>
      <c r="Y198" s="23"/>
      <c r="Z198" s="23"/>
      <c r="AA198" s="95"/>
      <c r="AB198" s="95"/>
      <c r="AC198" s="95"/>
      <c r="AD198" s="95"/>
      <c r="AE198" s="95"/>
      <c r="AF198" s="95"/>
      <c r="AG198" s="95"/>
      <c r="AH198" s="95"/>
      <c r="AI198" s="95"/>
      <c r="AJ198" s="95"/>
      <c r="AK198" s="95"/>
      <c r="AL198" s="95"/>
      <c r="AM198" s="95"/>
      <c r="AN198" s="95"/>
      <c r="AO198" s="95"/>
      <c r="AP198" s="95"/>
      <c r="AQ198" s="23"/>
      <c r="AR198" s="23"/>
    </row>
    <row r="199" spans="1:44" s="92" customFormat="1">
      <c r="A199" s="23"/>
      <c r="B199" s="26"/>
      <c r="F199" s="93"/>
      <c r="G199" s="23"/>
      <c r="H199" s="23"/>
      <c r="I199" s="197"/>
      <c r="J199" s="23"/>
      <c r="K199" s="23"/>
      <c r="L199" s="94"/>
      <c r="M199" s="23"/>
      <c r="N199" s="23"/>
      <c r="O199" s="23"/>
      <c r="P199" s="23"/>
      <c r="Q199" s="23"/>
      <c r="R199" s="23"/>
      <c r="S199" s="23"/>
      <c r="T199" s="23"/>
      <c r="U199" s="23"/>
      <c r="V199" s="94"/>
      <c r="W199" s="23"/>
      <c r="X199" s="23"/>
      <c r="Y199" s="23"/>
      <c r="Z199" s="23"/>
      <c r="AA199" s="95"/>
      <c r="AB199" s="95"/>
      <c r="AC199" s="95"/>
      <c r="AD199" s="95"/>
      <c r="AE199" s="95"/>
      <c r="AF199" s="95"/>
      <c r="AG199" s="95"/>
      <c r="AH199" s="95"/>
      <c r="AI199" s="95"/>
      <c r="AJ199" s="95"/>
      <c r="AK199" s="95"/>
      <c r="AL199" s="95"/>
      <c r="AM199" s="95"/>
      <c r="AN199" s="95"/>
      <c r="AO199" s="95"/>
      <c r="AP199" s="95"/>
      <c r="AQ199" s="23"/>
      <c r="AR199" s="23"/>
    </row>
    <row r="200" spans="1:44" s="92" customFormat="1">
      <c r="A200" s="23"/>
      <c r="B200" s="26"/>
      <c r="F200" s="93"/>
      <c r="G200" s="23"/>
      <c r="H200" s="23"/>
      <c r="I200" s="197"/>
      <c r="J200" s="23"/>
      <c r="K200" s="23"/>
      <c r="L200" s="94"/>
      <c r="M200" s="23"/>
      <c r="N200" s="23"/>
      <c r="O200" s="23"/>
      <c r="P200" s="23"/>
      <c r="Q200" s="23"/>
      <c r="R200" s="23"/>
      <c r="S200" s="23"/>
      <c r="T200" s="23"/>
      <c r="U200" s="23"/>
      <c r="V200" s="94"/>
      <c r="W200" s="23"/>
      <c r="X200" s="23"/>
      <c r="Y200" s="23"/>
      <c r="Z200" s="23"/>
      <c r="AA200" s="95"/>
      <c r="AB200" s="95"/>
      <c r="AC200" s="95"/>
      <c r="AD200" s="95"/>
      <c r="AE200" s="95"/>
      <c r="AF200" s="95"/>
      <c r="AG200" s="95"/>
      <c r="AH200" s="95"/>
      <c r="AI200" s="95"/>
      <c r="AJ200" s="95"/>
      <c r="AK200" s="95"/>
      <c r="AL200" s="95"/>
      <c r="AM200" s="95"/>
      <c r="AN200" s="95"/>
      <c r="AO200" s="95"/>
      <c r="AP200" s="95"/>
      <c r="AQ200" s="23"/>
      <c r="AR200" s="23"/>
    </row>
    <row r="201" spans="1:44" s="92" customFormat="1">
      <c r="A201" s="23"/>
      <c r="B201" s="26"/>
      <c r="F201" s="93"/>
      <c r="G201" s="23"/>
      <c r="H201" s="23"/>
      <c r="I201" s="197"/>
      <c r="J201" s="23"/>
      <c r="K201" s="23"/>
      <c r="L201" s="94"/>
      <c r="M201" s="23"/>
      <c r="N201" s="23"/>
      <c r="O201" s="23"/>
      <c r="P201" s="23"/>
      <c r="Q201" s="23"/>
      <c r="R201" s="23"/>
      <c r="S201" s="23"/>
      <c r="T201" s="23"/>
      <c r="U201" s="23"/>
      <c r="V201" s="94"/>
      <c r="W201" s="23"/>
      <c r="X201" s="23"/>
      <c r="Y201" s="23"/>
      <c r="Z201" s="23"/>
      <c r="AA201" s="95"/>
      <c r="AB201" s="95"/>
      <c r="AC201" s="95"/>
      <c r="AD201" s="95"/>
      <c r="AE201" s="95"/>
      <c r="AF201" s="95"/>
      <c r="AG201" s="95"/>
      <c r="AH201" s="95"/>
      <c r="AI201" s="95"/>
      <c r="AJ201" s="95"/>
      <c r="AK201" s="95"/>
      <c r="AL201" s="95"/>
      <c r="AM201" s="95"/>
      <c r="AN201" s="95"/>
      <c r="AO201" s="95"/>
      <c r="AP201" s="95"/>
      <c r="AQ201" s="23"/>
      <c r="AR201" s="23"/>
    </row>
    <row r="202" spans="1:44" s="92" customFormat="1">
      <c r="A202" s="23"/>
      <c r="B202" s="26"/>
      <c r="F202" s="93"/>
      <c r="G202" s="23"/>
      <c r="H202" s="23"/>
      <c r="I202" s="197"/>
      <c r="J202" s="23"/>
      <c r="K202" s="23"/>
      <c r="L202" s="94"/>
      <c r="M202" s="23"/>
      <c r="N202" s="23"/>
      <c r="O202" s="23"/>
      <c r="P202" s="23"/>
      <c r="Q202" s="23"/>
      <c r="R202" s="23"/>
      <c r="S202" s="23"/>
      <c r="T202" s="23"/>
      <c r="U202" s="23"/>
      <c r="V202" s="94"/>
      <c r="W202" s="23"/>
      <c r="X202" s="23"/>
      <c r="Y202" s="23"/>
      <c r="Z202" s="23"/>
      <c r="AA202" s="95"/>
      <c r="AB202" s="95"/>
      <c r="AC202" s="95"/>
      <c r="AD202" s="95"/>
      <c r="AE202" s="95"/>
      <c r="AF202" s="95"/>
      <c r="AG202" s="95"/>
      <c r="AH202" s="95"/>
      <c r="AI202" s="95"/>
      <c r="AJ202" s="95"/>
      <c r="AK202" s="95"/>
      <c r="AL202" s="95"/>
      <c r="AM202" s="95"/>
      <c r="AN202" s="95"/>
      <c r="AO202" s="95"/>
      <c r="AP202" s="95"/>
      <c r="AQ202" s="23"/>
      <c r="AR202" s="23"/>
    </row>
    <row r="203" spans="1:44" s="92" customFormat="1">
      <c r="A203" s="23"/>
      <c r="B203" s="26"/>
      <c r="F203" s="93"/>
      <c r="G203" s="23"/>
      <c r="H203" s="23"/>
      <c r="I203" s="197"/>
      <c r="J203" s="23"/>
      <c r="K203" s="23"/>
      <c r="L203" s="94"/>
      <c r="M203" s="23"/>
      <c r="N203" s="23"/>
      <c r="O203" s="23"/>
      <c r="P203" s="23"/>
      <c r="Q203" s="23"/>
      <c r="R203" s="23"/>
      <c r="S203" s="23"/>
      <c r="T203" s="23"/>
      <c r="U203" s="23"/>
      <c r="V203" s="94"/>
      <c r="W203" s="23"/>
      <c r="X203" s="23"/>
      <c r="Y203" s="23"/>
      <c r="Z203" s="23"/>
      <c r="AA203" s="95"/>
      <c r="AB203" s="95"/>
      <c r="AC203" s="95"/>
      <c r="AD203" s="95"/>
      <c r="AE203" s="95"/>
      <c r="AF203" s="95"/>
      <c r="AG203" s="95"/>
      <c r="AH203" s="95"/>
      <c r="AI203" s="95"/>
      <c r="AJ203" s="95"/>
      <c r="AK203" s="95"/>
      <c r="AL203" s="95"/>
      <c r="AM203" s="95"/>
      <c r="AN203" s="95"/>
      <c r="AO203" s="95"/>
      <c r="AP203" s="95"/>
      <c r="AQ203" s="23"/>
      <c r="AR203" s="23"/>
    </row>
    <row r="204" spans="1:44" s="92" customFormat="1">
      <c r="A204" s="23"/>
      <c r="B204" s="26"/>
      <c r="F204" s="93"/>
      <c r="G204" s="23"/>
      <c r="H204" s="23"/>
      <c r="I204" s="197"/>
      <c r="J204" s="23"/>
      <c r="K204" s="23"/>
      <c r="L204" s="94"/>
      <c r="M204" s="23"/>
      <c r="N204" s="23"/>
      <c r="O204" s="23"/>
      <c r="P204" s="23"/>
      <c r="Q204" s="23"/>
      <c r="R204" s="23"/>
      <c r="S204" s="23"/>
      <c r="T204" s="23"/>
      <c r="U204" s="23"/>
      <c r="V204" s="94"/>
      <c r="W204" s="23"/>
      <c r="X204" s="23"/>
      <c r="Y204" s="23"/>
      <c r="Z204" s="23"/>
      <c r="AA204" s="95"/>
      <c r="AB204" s="95"/>
      <c r="AC204" s="95"/>
      <c r="AD204" s="95"/>
      <c r="AE204" s="95"/>
      <c r="AF204" s="95"/>
      <c r="AG204" s="95"/>
      <c r="AH204" s="95"/>
      <c r="AI204" s="95"/>
      <c r="AJ204" s="95"/>
      <c r="AK204" s="95"/>
      <c r="AL204" s="95"/>
      <c r="AM204" s="95"/>
      <c r="AN204" s="95"/>
      <c r="AO204" s="95"/>
      <c r="AP204" s="95"/>
      <c r="AQ204" s="23"/>
      <c r="AR204" s="23"/>
    </row>
    <row r="205" spans="1:44" s="92" customFormat="1">
      <c r="A205" s="23"/>
      <c r="B205" s="26"/>
      <c r="F205" s="93"/>
      <c r="G205" s="23"/>
      <c r="H205" s="23"/>
      <c r="I205" s="197"/>
      <c r="J205" s="23"/>
      <c r="K205" s="23"/>
      <c r="L205" s="94"/>
      <c r="M205" s="23"/>
      <c r="N205" s="23"/>
      <c r="O205" s="23"/>
      <c r="P205" s="23"/>
      <c r="Q205" s="23"/>
      <c r="R205" s="23"/>
      <c r="S205" s="23"/>
      <c r="T205" s="23"/>
      <c r="U205" s="23"/>
      <c r="V205" s="94"/>
      <c r="W205" s="23"/>
      <c r="X205" s="23"/>
      <c r="Y205" s="23"/>
      <c r="Z205" s="23"/>
      <c r="AA205" s="95"/>
      <c r="AB205" s="95"/>
      <c r="AC205" s="95"/>
      <c r="AD205" s="95"/>
      <c r="AE205" s="95"/>
      <c r="AF205" s="95"/>
      <c r="AG205" s="95"/>
      <c r="AH205" s="95"/>
      <c r="AI205" s="95"/>
      <c r="AJ205" s="95"/>
      <c r="AK205" s="95"/>
      <c r="AL205" s="95"/>
      <c r="AM205" s="95"/>
      <c r="AN205" s="95"/>
      <c r="AO205" s="95"/>
      <c r="AP205" s="95"/>
      <c r="AQ205" s="23"/>
      <c r="AR205" s="23"/>
    </row>
    <row r="206" spans="1:44" s="92" customFormat="1">
      <c r="A206" s="23"/>
      <c r="B206" s="26"/>
      <c r="F206" s="93"/>
      <c r="G206" s="23"/>
      <c r="H206" s="23"/>
      <c r="I206" s="197"/>
      <c r="J206" s="23"/>
      <c r="K206" s="23"/>
      <c r="L206" s="94"/>
      <c r="M206" s="23"/>
      <c r="N206" s="23"/>
      <c r="O206" s="23"/>
      <c r="P206" s="23"/>
      <c r="Q206" s="23"/>
      <c r="R206" s="23"/>
      <c r="S206" s="23"/>
      <c r="T206" s="23"/>
      <c r="U206" s="23"/>
      <c r="V206" s="94"/>
      <c r="W206" s="23"/>
      <c r="X206" s="23"/>
      <c r="Y206" s="23"/>
      <c r="Z206" s="23"/>
      <c r="AA206" s="95"/>
      <c r="AB206" s="95"/>
      <c r="AC206" s="95"/>
      <c r="AD206" s="95"/>
      <c r="AE206" s="95"/>
      <c r="AF206" s="95"/>
      <c r="AG206" s="95"/>
      <c r="AH206" s="95"/>
      <c r="AI206" s="95"/>
      <c r="AJ206" s="95"/>
      <c r="AK206" s="95"/>
      <c r="AL206" s="95"/>
      <c r="AM206" s="95"/>
      <c r="AN206" s="95"/>
      <c r="AO206" s="95"/>
      <c r="AP206" s="95"/>
      <c r="AQ206" s="23"/>
      <c r="AR206" s="23"/>
    </row>
    <row r="207" spans="1:44" s="92" customFormat="1">
      <c r="A207" s="23"/>
      <c r="B207" s="26"/>
      <c r="F207" s="93"/>
      <c r="G207" s="23"/>
      <c r="H207" s="23"/>
      <c r="I207" s="197"/>
      <c r="J207" s="23"/>
      <c r="K207" s="23"/>
      <c r="L207" s="94"/>
      <c r="M207" s="23"/>
      <c r="N207" s="23"/>
      <c r="O207" s="23"/>
      <c r="P207" s="23"/>
      <c r="Q207" s="23"/>
      <c r="R207" s="23"/>
      <c r="S207" s="23"/>
      <c r="T207" s="23"/>
      <c r="U207" s="23"/>
      <c r="V207" s="94"/>
      <c r="W207" s="23"/>
      <c r="X207" s="23"/>
      <c r="Y207" s="23"/>
      <c r="Z207" s="23"/>
      <c r="AA207" s="95"/>
      <c r="AB207" s="95"/>
      <c r="AC207" s="95"/>
      <c r="AD207" s="95"/>
      <c r="AE207" s="95"/>
      <c r="AF207" s="95"/>
      <c r="AG207" s="95"/>
      <c r="AH207" s="95"/>
      <c r="AI207" s="95"/>
      <c r="AJ207" s="95"/>
      <c r="AK207" s="95"/>
      <c r="AL207" s="95"/>
      <c r="AM207" s="95"/>
      <c r="AN207" s="95"/>
      <c r="AO207" s="95"/>
      <c r="AP207" s="95"/>
      <c r="AQ207" s="23"/>
      <c r="AR207" s="23"/>
    </row>
    <row r="208" spans="1:44" s="92" customFormat="1">
      <c r="A208" s="23"/>
      <c r="B208" s="26"/>
      <c r="F208" s="93"/>
      <c r="G208" s="23"/>
      <c r="H208" s="23"/>
      <c r="I208" s="197"/>
      <c r="J208" s="23"/>
      <c r="K208" s="23"/>
      <c r="L208" s="94"/>
      <c r="M208" s="23"/>
      <c r="N208" s="23"/>
      <c r="O208" s="23"/>
      <c r="P208" s="23"/>
      <c r="Q208" s="23"/>
      <c r="R208" s="23"/>
      <c r="S208" s="23"/>
      <c r="T208" s="23"/>
      <c r="U208" s="23"/>
      <c r="V208" s="94"/>
      <c r="W208" s="23"/>
      <c r="X208" s="23"/>
      <c r="Y208" s="23"/>
      <c r="Z208" s="23"/>
      <c r="AA208" s="95"/>
      <c r="AB208" s="95"/>
      <c r="AC208" s="95"/>
      <c r="AD208" s="95"/>
      <c r="AE208" s="95"/>
      <c r="AF208" s="95"/>
      <c r="AG208" s="95"/>
      <c r="AH208" s="95"/>
      <c r="AI208" s="95"/>
      <c r="AJ208" s="95"/>
      <c r="AK208" s="95"/>
      <c r="AL208" s="95"/>
      <c r="AM208" s="95"/>
      <c r="AN208" s="95"/>
      <c r="AO208" s="95"/>
      <c r="AP208" s="95"/>
      <c r="AQ208" s="23"/>
      <c r="AR208" s="23"/>
    </row>
    <row r="209" spans="1:44" s="92" customFormat="1">
      <c r="A209" s="23"/>
      <c r="B209" s="26"/>
      <c r="F209" s="93"/>
      <c r="G209" s="23"/>
      <c r="H209" s="23"/>
      <c r="I209" s="197"/>
      <c r="J209" s="23"/>
      <c r="K209" s="23"/>
      <c r="L209" s="94"/>
      <c r="M209" s="23"/>
      <c r="N209" s="23"/>
      <c r="O209" s="23"/>
      <c r="P209" s="23"/>
      <c r="Q209" s="23"/>
      <c r="R209" s="23"/>
      <c r="S209" s="23"/>
      <c r="T209" s="23"/>
      <c r="U209" s="23"/>
      <c r="V209" s="94"/>
      <c r="W209" s="23"/>
      <c r="X209" s="23"/>
      <c r="Y209" s="23"/>
      <c r="Z209" s="23"/>
      <c r="AA209" s="95"/>
      <c r="AB209" s="95"/>
      <c r="AC209" s="95"/>
      <c r="AD209" s="95"/>
      <c r="AE209" s="95"/>
      <c r="AF209" s="95"/>
      <c r="AG209" s="95"/>
      <c r="AH209" s="95"/>
      <c r="AI209" s="95"/>
      <c r="AJ209" s="95"/>
      <c r="AK209" s="95"/>
      <c r="AL209" s="95"/>
      <c r="AM209" s="95"/>
      <c r="AN209" s="95"/>
      <c r="AO209" s="95"/>
      <c r="AP209" s="95"/>
      <c r="AQ209" s="23"/>
      <c r="AR209" s="23"/>
    </row>
    <row r="210" spans="1:44" s="92" customFormat="1">
      <c r="A210" s="23"/>
      <c r="B210" s="26"/>
      <c r="F210" s="93"/>
      <c r="G210" s="23"/>
      <c r="H210" s="23"/>
      <c r="I210" s="197"/>
      <c r="J210" s="23"/>
      <c r="K210" s="23"/>
      <c r="L210" s="94"/>
      <c r="M210" s="23"/>
      <c r="N210" s="23"/>
      <c r="O210" s="23"/>
      <c r="P210" s="23"/>
      <c r="Q210" s="23"/>
      <c r="R210" s="23"/>
      <c r="S210" s="23"/>
      <c r="T210" s="23"/>
      <c r="U210" s="23"/>
      <c r="V210" s="94"/>
      <c r="W210" s="23"/>
      <c r="X210" s="23"/>
      <c r="Y210" s="23"/>
      <c r="Z210" s="23"/>
      <c r="AA210" s="95"/>
      <c r="AB210" s="95"/>
      <c r="AC210" s="95"/>
      <c r="AD210" s="95"/>
      <c r="AE210" s="95"/>
      <c r="AF210" s="95"/>
      <c r="AG210" s="95"/>
      <c r="AH210" s="95"/>
      <c r="AI210" s="95"/>
      <c r="AJ210" s="95"/>
      <c r="AK210" s="95"/>
      <c r="AL210" s="95"/>
      <c r="AM210" s="95"/>
      <c r="AN210" s="95"/>
      <c r="AO210" s="95"/>
      <c r="AP210" s="95"/>
      <c r="AQ210" s="23"/>
      <c r="AR210" s="23"/>
    </row>
    <row r="211" spans="1:44" s="92" customFormat="1">
      <c r="A211" s="23"/>
      <c r="B211" s="26"/>
      <c r="F211" s="93"/>
      <c r="G211" s="23"/>
      <c r="H211" s="23"/>
      <c r="I211" s="197"/>
      <c r="J211" s="23"/>
      <c r="K211" s="23"/>
      <c r="L211" s="94"/>
      <c r="M211" s="23"/>
      <c r="N211" s="23"/>
      <c r="O211" s="23"/>
      <c r="P211" s="23"/>
      <c r="Q211" s="23"/>
      <c r="R211" s="23"/>
      <c r="S211" s="23"/>
      <c r="T211" s="23"/>
      <c r="U211" s="23"/>
      <c r="V211" s="94"/>
      <c r="W211" s="23"/>
      <c r="X211" s="23"/>
      <c r="Y211" s="23"/>
      <c r="Z211" s="23"/>
      <c r="AA211" s="95"/>
      <c r="AB211" s="95"/>
      <c r="AC211" s="95"/>
      <c r="AD211" s="95"/>
      <c r="AE211" s="95"/>
      <c r="AF211" s="95"/>
      <c r="AG211" s="95"/>
      <c r="AH211" s="95"/>
      <c r="AI211" s="95"/>
      <c r="AJ211" s="95"/>
      <c r="AK211" s="95"/>
      <c r="AL211" s="95"/>
      <c r="AM211" s="95"/>
      <c r="AN211" s="95"/>
      <c r="AO211" s="95"/>
      <c r="AP211" s="95"/>
      <c r="AQ211" s="23"/>
      <c r="AR211" s="23"/>
    </row>
    <row r="212" spans="1:44" s="92" customFormat="1">
      <c r="A212" s="23"/>
      <c r="B212" s="26"/>
      <c r="F212" s="93"/>
      <c r="G212" s="23"/>
      <c r="H212" s="23"/>
      <c r="I212" s="197"/>
      <c r="J212" s="23"/>
      <c r="K212" s="23"/>
      <c r="L212" s="94"/>
      <c r="M212" s="23"/>
      <c r="N212" s="23"/>
      <c r="O212" s="23"/>
      <c r="P212" s="23"/>
      <c r="Q212" s="23"/>
      <c r="R212" s="23"/>
      <c r="S212" s="23"/>
      <c r="T212" s="23"/>
      <c r="U212" s="23"/>
      <c r="V212" s="94"/>
      <c r="W212" s="23"/>
      <c r="X212" s="23"/>
      <c r="Y212" s="23"/>
      <c r="Z212" s="23"/>
      <c r="AA212" s="95"/>
      <c r="AB212" s="95"/>
      <c r="AC212" s="95"/>
      <c r="AD212" s="95"/>
      <c r="AE212" s="95"/>
      <c r="AF212" s="95"/>
      <c r="AG212" s="95"/>
      <c r="AH212" s="95"/>
      <c r="AI212" s="95"/>
      <c r="AJ212" s="95"/>
      <c r="AK212" s="95"/>
      <c r="AL212" s="95"/>
      <c r="AM212" s="95"/>
      <c r="AN212" s="95"/>
      <c r="AO212" s="95"/>
      <c r="AP212" s="95"/>
      <c r="AQ212" s="23"/>
      <c r="AR212" s="23"/>
    </row>
    <row r="213" spans="1:44" s="92" customFormat="1">
      <c r="A213" s="23"/>
      <c r="B213" s="26"/>
      <c r="F213" s="93"/>
      <c r="G213" s="23"/>
      <c r="H213" s="23"/>
      <c r="I213" s="197"/>
      <c r="J213" s="23"/>
      <c r="K213" s="23"/>
      <c r="L213" s="94"/>
      <c r="M213" s="23"/>
      <c r="N213" s="23"/>
      <c r="O213" s="23"/>
      <c r="P213" s="23"/>
      <c r="Q213" s="23"/>
      <c r="R213" s="23"/>
      <c r="S213" s="23"/>
      <c r="T213" s="23"/>
      <c r="U213" s="23"/>
      <c r="V213" s="94"/>
      <c r="W213" s="23"/>
      <c r="X213" s="23"/>
      <c r="Y213" s="23"/>
      <c r="Z213" s="23"/>
      <c r="AA213" s="95"/>
      <c r="AB213" s="95"/>
      <c r="AC213" s="95"/>
      <c r="AD213" s="95"/>
      <c r="AE213" s="95"/>
      <c r="AF213" s="95"/>
      <c r="AG213" s="95"/>
      <c r="AH213" s="95"/>
      <c r="AI213" s="95"/>
      <c r="AJ213" s="95"/>
      <c r="AK213" s="95"/>
      <c r="AL213" s="95"/>
      <c r="AM213" s="95"/>
      <c r="AN213" s="95"/>
      <c r="AO213" s="95"/>
      <c r="AP213" s="95"/>
      <c r="AQ213" s="23"/>
      <c r="AR213" s="23"/>
    </row>
    <row r="214" spans="1:44" s="92" customFormat="1">
      <c r="A214" s="23"/>
      <c r="B214" s="26"/>
      <c r="F214" s="93"/>
      <c r="G214" s="23"/>
      <c r="H214" s="23"/>
      <c r="I214" s="197"/>
      <c r="J214" s="23"/>
      <c r="K214" s="23"/>
      <c r="L214" s="94"/>
      <c r="M214" s="23"/>
      <c r="N214" s="23"/>
      <c r="O214" s="23"/>
      <c r="P214" s="23"/>
      <c r="Q214" s="23"/>
      <c r="R214" s="23"/>
      <c r="S214" s="23"/>
      <c r="T214" s="23"/>
      <c r="U214" s="23"/>
      <c r="V214" s="94"/>
      <c r="W214" s="23"/>
      <c r="X214" s="23"/>
      <c r="Y214" s="23"/>
      <c r="Z214" s="23"/>
      <c r="AA214" s="95"/>
      <c r="AB214" s="95"/>
      <c r="AC214" s="95"/>
      <c r="AD214" s="95"/>
      <c r="AE214" s="95"/>
      <c r="AF214" s="95"/>
      <c r="AG214" s="95"/>
      <c r="AH214" s="95"/>
      <c r="AI214" s="95"/>
      <c r="AJ214" s="95"/>
      <c r="AK214" s="95"/>
      <c r="AL214" s="95"/>
      <c r="AM214" s="95"/>
      <c r="AN214" s="95"/>
      <c r="AO214" s="95"/>
      <c r="AP214" s="95"/>
      <c r="AQ214" s="23"/>
      <c r="AR214" s="23"/>
    </row>
  </sheetData>
  <mergeCells count="48">
    <mergeCell ref="AJ47:AP47"/>
    <mergeCell ref="R44:X44"/>
    <mergeCell ref="AA44:AF44"/>
    <mergeCell ref="AJ44:AP44"/>
    <mergeCell ref="R45:X45"/>
    <mergeCell ref="AA45:AF45"/>
    <mergeCell ref="AJ45:AP45"/>
    <mergeCell ref="R43:X43"/>
    <mergeCell ref="AA43:AF43"/>
    <mergeCell ref="AJ43:AP43"/>
    <mergeCell ref="U6:U7"/>
    <mergeCell ref="R46:X46"/>
    <mergeCell ref="AJ46:AP46"/>
    <mergeCell ref="H3:H7"/>
    <mergeCell ref="I3:I7"/>
    <mergeCell ref="J3:J7"/>
    <mergeCell ref="K3:Z3"/>
    <mergeCell ref="AA3:AP3"/>
    <mergeCell ref="U4:Z5"/>
    <mergeCell ref="AA4:AN4"/>
    <mergeCell ref="AO4:AP4"/>
    <mergeCell ref="AA5:AA7"/>
    <mergeCell ref="AB5:AB7"/>
    <mergeCell ref="AC5:AC7"/>
    <mergeCell ref="AD5:AD7"/>
    <mergeCell ref="AE5:AN5"/>
    <mergeCell ref="AO5:AO7"/>
    <mergeCell ref="AP5:AP7"/>
    <mergeCell ref="M6:M7"/>
    <mergeCell ref="AQ3:AQ7"/>
    <mergeCell ref="K4:K7"/>
    <mergeCell ref="L4:L7"/>
    <mergeCell ref="M4:N5"/>
    <mergeCell ref="O4:T5"/>
    <mergeCell ref="N6:N7"/>
    <mergeCell ref="O6:O7"/>
    <mergeCell ref="P6:P7"/>
    <mergeCell ref="Q6:T6"/>
    <mergeCell ref="V6:V7"/>
    <mergeCell ref="W6:Z6"/>
    <mergeCell ref="AF6:AH6"/>
    <mergeCell ref="AI6:AN6"/>
    <mergeCell ref="G3:G7"/>
    <mergeCell ref="B3:B7"/>
    <mergeCell ref="C3:C7"/>
    <mergeCell ref="D3:D7"/>
    <mergeCell ref="E3:E7"/>
    <mergeCell ref="F3:F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oddFooter>&amp;L
&amp;C&amp;P/&amp;N&amp;R&amp;A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4">
    <pageSetUpPr fitToPage="1"/>
  </sheetPr>
  <dimension ref="A2:K54"/>
  <sheetViews>
    <sheetView view="pageBreakPreview" zoomScale="95" zoomScaleNormal="95" zoomScaleSheetLayoutView="95" workbookViewId="0"/>
  </sheetViews>
  <sheetFormatPr defaultColWidth="9" defaultRowHeight="13"/>
  <cols>
    <col min="1" max="1" width="3.08984375" style="53" customWidth="1"/>
    <col min="2" max="2" width="2.6328125" style="53" customWidth="1"/>
    <col min="3" max="3" width="8.36328125" style="53" customWidth="1"/>
    <col min="4" max="9" width="10.36328125" style="53" customWidth="1"/>
    <col min="10" max="10" width="8.36328125" style="53" customWidth="1"/>
    <col min="11" max="11" width="2.6328125" style="53" customWidth="1"/>
    <col min="12" max="12" width="3.08984375" style="53" customWidth="1"/>
    <col min="13" max="16384" width="9" style="53"/>
  </cols>
  <sheetData>
    <row r="2" spans="1:11" ht="9" customHeight="1"/>
    <row r="3" spans="1:11" ht="9" customHeight="1"/>
    <row r="4" spans="1:11" ht="9" customHeight="1"/>
    <row r="5" spans="1:11" ht="16.5">
      <c r="A5" s="54" t="s">
        <v>197</v>
      </c>
      <c r="B5" s="54"/>
      <c r="C5" s="54"/>
      <c r="D5" s="54"/>
      <c r="E5" s="54"/>
      <c r="F5" s="54"/>
      <c r="G5" s="54"/>
      <c r="H5" s="54"/>
      <c r="I5" s="54"/>
      <c r="J5" s="54"/>
      <c r="K5" s="54"/>
    </row>
    <row r="6" spans="1:11" ht="9" customHeight="1"/>
    <row r="7" spans="1:11" ht="9" customHeight="1"/>
    <row r="8" spans="1:11" ht="9" customHeight="1"/>
    <row r="9" spans="1:11">
      <c r="G9" s="55" t="s">
        <v>160</v>
      </c>
      <c r="H9" s="1138"/>
      <c r="I9" s="1138"/>
      <c r="J9" s="1138"/>
      <c r="K9" s="1138"/>
    </row>
    <row r="11" spans="1:11">
      <c r="B11" s="53" t="s">
        <v>198</v>
      </c>
      <c r="G11" s="56"/>
    </row>
    <row r="12" spans="1:11">
      <c r="C12" s="1139"/>
      <c r="D12" s="1139"/>
      <c r="E12" s="1139"/>
      <c r="F12" s="56" t="s">
        <v>153</v>
      </c>
    </row>
    <row r="14" spans="1:11">
      <c r="H14" s="1140"/>
      <c r="I14" s="1140"/>
      <c r="J14" s="1140"/>
      <c r="K14" s="1140"/>
    </row>
    <row r="15" spans="1:11">
      <c r="H15" s="1140"/>
      <c r="I15" s="1140"/>
      <c r="J15" s="1140"/>
      <c r="K15" s="1140"/>
    </row>
    <row r="16" spans="1:11">
      <c r="H16" s="1140"/>
      <c r="I16" s="1140"/>
      <c r="J16" s="1140"/>
      <c r="K16" s="1140"/>
    </row>
    <row r="17" spans="1:11">
      <c r="G17" s="53" t="s">
        <v>169</v>
      </c>
      <c r="H17" s="1139"/>
      <c r="I17" s="1139"/>
      <c r="J17" s="1139"/>
    </row>
    <row r="18" spans="1:11" ht="9" customHeight="1"/>
    <row r="19" spans="1:11" ht="9" customHeight="1"/>
    <row r="20" spans="1:11" ht="9" customHeight="1"/>
    <row r="21" spans="1:11" ht="14">
      <c r="A21" s="57" t="s">
        <v>199</v>
      </c>
      <c r="B21" s="57"/>
      <c r="C21" s="57"/>
      <c r="D21" s="57"/>
      <c r="E21" s="57"/>
      <c r="F21" s="57"/>
      <c r="G21" s="57"/>
      <c r="H21" s="57"/>
      <c r="I21" s="57"/>
      <c r="J21" s="57"/>
      <c r="K21" s="57"/>
    </row>
    <row r="22" spans="1:11" ht="9" customHeight="1">
      <c r="A22" s="58"/>
      <c r="B22" s="58"/>
      <c r="C22" s="58"/>
      <c r="D22" s="58"/>
      <c r="E22" s="58"/>
      <c r="F22" s="58"/>
      <c r="G22" s="58"/>
      <c r="H22" s="58"/>
      <c r="I22" s="58"/>
      <c r="J22" s="58"/>
      <c r="K22" s="58"/>
    </row>
    <row r="23" spans="1:11" ht="9" customHeight="1"/>
    <row r="24" spans="1:11">
      <c r="B24" s="53" t="s">
        <v>200</v>
      </c>
    </row>
    <row r="25" spans="1:11" ht="9" customHeight="1"/>
    <row r="26" spans="1:11" ht="9" customHeight="1"/>
    <row r="27" spans="1:11" ht="27.75" customHeight="1">
      <c r="B27" s="1141" t="s">
        <v>201</v>
      </c>
      <c r="C27" s="1142"/>
      <c r="D27" s="1143" t="s">
        <v>164</v>
      </c>
      <c r="E27" s="1144"/>
      <c r="F27" s="1145"/>
      <c r="G27" s="59" t="s">
        <v>202</v>
      </c>
      <c r="H27" s="1146"/>
      <c r="I27" s="1147"/>
      <c r="J27" s="1148"/>
      <c r="K27" s="1149"/>
    </row>
    <row r="28" spans="1:11" ht="27" customHeight="1">
      <c r="B28" s="1141" t="s">
        <v>203</v>
      </c>
      <c r="C28" s="1142"/>
      <c r="D28" s="1143" t="s">
        <v>204</v>
      </c>
      <c r="E28" s="1144"/>
      <c r="F28" s="1145"/>
      <c r="G28" s="60" t="s">
        <v>205</v>
      </c>
      <c r="H28" s="1150"/>
      <c r="I28" s="1151"/>
      <c r="J28" s="1152"/>
      <c r="K28" s="1153"/>
    </row>
    <row r="29" spans="1:11" ht="27" customHeight="1">
      <c r="B29" s="1141" t="s">
        <v>206</v>
      </c>
      <c r="C29" s="1154"/>
      <c r="D29" s="1142"/>
      <c r="E29" s="61" t="s">
        <v>207</v>
      </c>
      <c r="F29" s="1155"/>
      <c r="G29" s="1155"/>
      <c r="H29" s="1155"/>
      <c r="I29" s="1155"/>
      <c r="J29" s="1155"/>
      <c r="K29" s="1156"/>
    </row>
    <row r="30" spans="1:11" ht="10" customHeight="1">
      <c r="B30" s="62"/>
      <c r="C30" s="63"/>
      <c r="D30" s="63"/>
      <c r="E30" s="64"/>
      <c r="F30" s="64"/>
      <c r="G30" s="64"/>
      <c r="H30" s="64"/>
      <c r="I30" s="64"/>
      <c r="J30" s="64"/>
      <c r="K30" s="65"/>
    </row>
    <row r="31" spans="1:11" ht="19.399999999999999" customHeight="1">
      <c r="B31" s="66"/>
      <c r="C31" s="1135" t="s">
        <v>208</v>
      </c>
      <c r="D31" s="1136"/>
      <c r="E31" s="1136"/>
      <c r="F31" s="1136"/>
      <c r="G31" s="1136"/>
      <c r="H31" s="1136"/>
      <c r="I31" s="1136"/>
      <c r="J31" s="1137"/>
      <c r="K31" s="65"/>
    </row>
    <row r="32" spans="1:11" ht="19.399999999999999" customHeight="1">
      <c r="B32" s="66"/>
      <c r="C32" s="67"/>
      <c r="D32" s="68"/>
      <c r="E32" s="68"/>
      <c r="F32" s="68"/>
      <c r="G32" s="68"/>
      <c r="H32" s="68"/>
      <c r="I32" s="68"/>
      <c r="J32" s="69"/>
      <c r="K32" s="65"/>
    </row>
    <row r="33" spans="2:11" ht="19.399999999999999" customHeight="1">
      <c r="B33" s="66"/>
      <c r="C33" s="67"/>
      <c r="D33" s="68"/>
      <c r="E33" s="68"/>
      <c r="F33" s="68"/>
      <c r="G33" s="68"/>
      <c r="H33" s="68"/>
      <c r="I33" s="68"/>
      <c r="J33" s="69"/>
      <c r="K33" s="65"/>
    </row>
    <row r="34" spans="2:11" ht="19.399999999999999" customHeight="1">
      <c r="B34" s="66"/>
      <c r="C34" s="67"/>
      <c r="D34" s="68"/>
      <c r="E34" s="68"/>
      <c r="F34" s="68"/>
      <c r="G34" s="68"/>
      <c r="H34" s="68"/>
      <c r="I34" s="68"/>
      <c r="J34" s="69"/>
      <c r="K34" s="65"/>
    </row>
    <row r="35" spans="2:11" ht="19.399999999999999" customHeight="1">
      <c r="B35" s="66"/>
      <c r="C35" s="67"/>
      <c r="D35" s="68"/>
      <c r="E35" s="68"/>
      <c r="F35" s="68"/>
      <c r="G35" s="68"/>
      <c r="H35" s="68"/>
      <c r="I35" s="68"/>
      <c r="J35" s="69"/>
      <c r="K35" s="65"/>
    </row>
    <row r="36" spans="2:11" ht="19.399999999999999" customHeight="1">
      <c r="B36" s="66"/>
      <c r="C36" s="67"/>
      <c r="D36" s="68"/>
      <c r="E36" s="68"/>
      <c r="F36" s="68"/>
      <c r="G36" s="68"/>
      <c r="H36" s="68"/>
      <c r="I36" s="68"/>
      <c r="J36" s="69"/>
      <c r="K36" s="65"/>
    </row>
    <row r="37" spans="2:11" ht="19.399999999999999" customHeight="1">
      <c r="B37" s="66"/>
      <c r="C37" s="67"/>
      <c r="D37" s="68"/>
      <c r="E37" s="68"/>
      <c r="F37" s="68"/>
      <c r="G37" s="68"/>
      <c r="H37" s="68"/>
      <c r="I37" s="68"/>
      <c r="J37" s="69"/>
      <c r="K37" s="65"/>
    </row>
    <row r="38" spans="2:11" ht="19.399999999999999" customHeight="1">
      <c r="B38" s="66"/>
      <c r="C38" s="67"/>
      <c r="D38" s="68"/>
      <c r="E38" s="68"/>
      <c r="F38" s="68"/>
      <c r="G38" s="68"/>
      <c r="H38" s="68"/>
      <c r="I38" s="68"/>
      <c r="J38" s="69"/>
      <c r="K38" s="65"/>
    </row>
    <row r="39" spans="2:11" ht="19.399999999999999" customHeight="1">
      <c r="B39" s="66"/>
      <c r="C39" s="67"/>
      <c r="D39" s="68"/>
      <c r="E39" s="68"/>
      <c r="F39" s="68"/>
      <c r="G39" s="68"/>
      <c r="H39" s="68"/>
      <c r="I39" s="68"/>
      <c r="J39" s="69"/>
      <c r="K39" s="65"/>
    </row>
    <row r="40" spans="2:11" ht="19.399999999999999" customHeight="1">
      <c r="B40" s="66"/>
      <c r="C40" s="67"/>
      <c r="D40" s="68"/>
      <c r="E40" s="68"/>
      <c r="F40" s="68"/>
      <c r="G40" s="68"/>
      <c r="H40" s="68"/>
      <c r="I40" s="68"/>
      <c r="J40" s="69"/>
      <c r="K40" s="65"/>
    </row>
    <row r="41" spans="2:11" ht="19.399999999999999" customHeight="1">
      <c r="B41" s="66"/>
      <c r="C41" s="67"/>
      <c r="D41" s="68"/>
      <c r="E41" s="68"/>
      <c r="F41" s="68"/>
      <c r="G41" s="68"/>
      <c r="H41" s="68"/>
      <c r="I41" s="68"/>
      <c r="J41" s="69"/>
      <c r="K41" s="65"/>
    </row>
    <row r="42" spans="2:11" ht="19.399999999999999" customHeight="1">
      <c r="B42" s="66"/>
      <c r="C42" s="67"/>
      <c r="D42" s="68"/>
      <c r="E42" s="68"/>
      <c r="F42" s="68"/>
      <c r="G42" s="68"/>
      <c r="H42" s="68"/>
      <c r="I42" s="68"/>
      <c r="J42" s="69"/>
      <c r="K42" s="65"/>
    </row>
    <row r="43" spans="2:11" ht="19.399999999999999" customHeight="1">
      <c r="B43" s="66"/>
      <c r="C43" s="67"/>
      <c r="D43" s="68"/>
      <c r="E43" s="68"/>
      <c r="F43" s="68"/>
      <c r="G43" s="68"/>
      <c r="H43" s="68"/>
      <c r="I43" s="68"/>
      <c r="J43" s="69"/>
      <c r="K43" s="65"/>
    </row>
    <row r="44" spans="2:11" ht="19.399999999999999" customHeight="1">
      <c r="B44" s="66"/>
      <c r="C44" s="67"/>
      <c r="D44" s="68"/>
      <c r="E44" s="68"/>
      <c r="F44" s="68"/>
      <c r="G44" s="68"/>
      <c r="H44" s="68"/>
      <c r="I44" s="68"/>
      <c r="J44" s="69"/>
      <c r="K44" s="65"/>
    </row>
    <row r="45" spans="2:11" ht="19.399999999999999" customHeight="1">
      <c r="B45" s="66"/>
      <c r="C45" s="67"/>
      <c r="D45" s="68"/>
      <c r="E45" s="68"/>
      <c r="F45" s="68"/>
      <c r="G45" s="68"/>
      <c r="H45" s="68"/>
      <c r="I45" s="68"/>
      <c r="J45" s="69"/>
      <c r="K45" s="65"/>
    </row>
    <row r="46" spans="2:11" ht="19.399999999999999" customHeight="1">
      <c r="B46" s="66"/>
      <c r="C46" s="67"/>
      <c r="D46" s="68"/>
      <c r="E46" s="68"/>
      <c r="F46" s="68"/>
      <c r="G46" s="68"/>
      <c r="H46" s="68"/>
      <c r="I46" s="68"/>
      <c r="J46" s="69"/>
      <c r="K46" s="65"/>
    </row>
    <row r="47" spans="2:11" ht="19.399999999999999" customHeight="1">
      <c r="B47" s="66"/>
      <c r="C47" s="67"/>
      <c r="D47" s="68"/>
      <c r="E47" s="68"/>
      <c r="F47" s="68"/>
      <c r="G47" s="68"/>
      <c r="H47" s="68"/>
      <c r="I47" s="68"/>
      <c r="J47" s="69"/>
      <c r="K47" s="65"/>
    </row>
    <row r="48" spans="2:11" ht="19.399999999999999" customHeight="1">
      <c r="B48" s="66"/>
      <c r="C48" s="67"/>
      <c r="D48" s="68"/>
      <c r="E48" s="68"/>
      <c r="F48" s="68"/>
      <c r="G48" s="68"/>
      <c r="H48" s="68"/>
      <c r="I48" s="68"/>
      <c r="J48" s="69"/>
      <c r="K48" s="65"/>
    </row>
    <row r="49" spans="2:11" ht="19.399999999999999" customHeight="1">
      <c r="B49" s="66"/>
      <c r="C49" s="70"/>
      <c r="D49" s="71"/>
      <c r="E49" s="71"/>
      <c r="F49" s="71"/>
      <c r="G49" s="71"/>
      <c r="H49" s="71"/>
      <c r="I49" s="71"/>
      <c r="J49" s="72"/>
      <c r="K49" s="65"/>
    </row>
    <row r="50" spans="2:11" ht="10" customHeight="1">
      <c r="B50" s="73"/>
      <c r="C50" s="74"/>
      <c r="D50" s="74"/>
      <c r="E50" s="74"/>
      <c r="F50" s="74"/>
      <c r="G50" s="74"/>
      <c r="H50" s="74"/>
      <c r="I50" s="74"/>
      <c r="J50" s="74"/>
      <c r="K50" s="75"/>
    </row>
    <row r="52" spans="2:11">
      <c r="B52" s="76" t="s">
        <v>209</v>
      </c>
      <c r="C52" s="77" t="s">
        <v>210</v>
      </c>
    </row>
    <row r="53" spans="2:11">
      <c r="C53" s="78" t="s">
        <v>211</v>
      </c>
    </row>
    <row r="54" spans="2:11">
      <c r="B54" s="79"/>
      <c r="C54" s="79"/>
      <c r="D54" s="77"/>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pageSetUpPr fitToPage="1"/>
  </sheetPr>
  <dimension ref="A2:BM48"/>
  <sheetViews>
    <sheetView view="pageBreakPreview" zoomScaleNormal="100" zoomScaleSheetLayoutView="100" workbookViewId="0">
      <selection sqref="A1:Q1"/>
    </sheetView>
  </sheetViews>
  <sheetFormatPr defaultRowHeight="14"/>
  <cols>
    <col min="1" max="1" width="5.08984375" style="199" customWidth="1"/>
    <col min="2" max="2" width="24.453125" style="199" customWidth="1"/>
    <col min="3" max="3" width="14.6328125" style="199" customWidth="1"/>
    <col min="4" max="4" width="1.36328125" style="208" customWidth="1"/>
    <col min="5" max="21" width="2.453125" style="208" customWidth="1"/>
    <col min="22" max="24" width="2.08984375" style="208" customWidth="1"/>
    <col min="25" max="40" width="2.453125" style="208" customWidth="1"/>
    <col min="41" max="41" width="2.08984375" style="208" customWidth="1"/>
    <col min="42" max="42" width="2.453125" style="208" customWidth="1"/>
    <col min="43" max="43" width="1.08984375" style="208" customWidth="1"/>
    <col min="44" max="44" width="1.36328125" style="208" customWidth="1"/>
    <col min="45" max="61" width="2.453125" style="208" customWidth="1"/>
    <col min="62" max="64" width="2.08984375" style="208" customWidth="1"/>
    <col min="65" max="256" width="9" style="199"/>
    <col min="257" max="257" width="5.08984375" style="199" customWidth="1"/>
    <col min="258" max="258" width="24.453125" style="199" customWidth="1"/>
    <col min="259" max="259" width="14.6328125" style="199" customWidth="1"/>
    <col min="260" max="260" width="1.36328125" style="199" customWidth="1"/>
    <col min="261" max="277" width="2.453125" style="199" customWidth="1"/>
    <col min="278" max="280" width="2.08984375" style="199" customWidth="1"/>
    <col min="281" max="296" width="2.453125" style="199" customWidth="1"/>
    <col min="297" max="297" width="2.08984375" style="199" customWidth="1"/>
    <col min="298" max="298" width="2.453125" style="199" customWidth="1"/>
    <col min="299" max="299" width="1.08984375" style="199" customWidth="1"/>
    <col min="300" max="300" width="1.36328125" style="199" customWidth="1"/>
    <col min="301" max="317" width="2.453125" style="199" customWidth="1"/>
    <col min="318" max="320" width="2.08984375" style="199" customWidth="1"/>
    <col min="321" max="512" width="9" style="199"/>
    <col min="513" max="513" width="5.08984375" style="199" customWidth="1"/>
    <col min="514" max="514" width="24.453125" style="199" customWidth="1"/>
    <col min="515" max="515" width="14.6328125" style="199" customWidth="1"/>
    <col min="516" max="516" width="1.36328125" style="199" customWidth="1"/>
    <col min="517" max="533" width="2.453125" style="199" customWidth="1"/>
    <col min="534" max="536" width="2.08984375" style="199" customWidth="1"/>
    <col min="537" max="552" width="2.453125" style="199" customWidth="1"/>
    <col min="553" max="553" width="2.08984375" style="199" customWidth="1"/>
    <col min="554" max="554" width="2.453125" style="199" customWidth="1"/>
    <col min="555" max="555" width="1.08984375" style="199" customWidth="1"/>
    <col min="556" max="556" width="1.36328125" style="199" customWidth="1"/>
    <col min="557" max="573" width="2.453125" style="199" customWidth="1"/>
    <col min="574" max="576" width="2.08984375" style="199" customWidth="1"/>
    <col min="577" max="768" width="9" style="199"/>
    <col min="769" max="769" width="5.08984375" style="199" customWidth="1"/>
    <col min="770" max="770" width="24.453125" style="199" customWidth="1"/>
    <col min="771" max="771" width="14.6328125" style="199" customWidth="1"/>
    <col min="772" max="772" width="1.36328125" style="199" customWidth="1"/>
    <col min="773" max="789" width="2.453125" style="199" customWidth="1"/>
    <col min="790" max="792" width="2.08984375" style="199" customWidth="1"/>
    <col min="793" max="808" width="2.453125" style="199" customWidth="1"/>
    <col min="809" max="809" width="2.08984375" style="199" customWidth="1"/>
    <col min="810" max="810" width="2.453125" style="199" customWidth="1"/>
    <col min="811" max="811" width="1.08984375" style="199" customWidth="1"/>
    <col min="812" max="812" width="1.36328125" style="199" customWidth="1"/>
    <col min="813" max="829" width="2.453125" style="199" customWidth="1"/>
    <col min="830" max="832" width="2.08984375" style="199" customWidth="1"/>
    <col min="833" max="1024" width="9" style="199"/>
    <col min="1025" max="1025" width="5.08984375" style="199" customWidth="1"/>
    <col min="1026" max="1026" width="24.453125" style="199" customWidth="1"/>
    <col min="1027" max="1027" width="14.6328125" style="199" customWidth="1"/>
    <col min="1028" max="1028" width="1.36328125" style="199" customWidth="1"/>
    <col min="1029" max="1045" width="2.453125" style="199" customWidth="1"/>
    <col min="1046" max="1048" width="2.08984375" style="199" customWidth="1"/>
    <col min="1049" max="1064" width="2.453125" style="199" customWidth="1"/>
    <col min="1065" max="1065" width="2.08984375" style="199" customWidth="1"/>
    <col min="1066" max="1066" width="2.453125" style="199" customWidth="1"/>
    <col min="1067" max="1067" width="1.08984375" style="199" customWidth="1"/>
    <col min="1068" max="1068" width="1.36328125" style="199" customWidth="1"/>
    <col min="1069" max="1085" width="2.453125" style="199" customWidth="1"/>
    <col min="1086" max="1088" width="2.08984375" style="199" customWidth="1"/>
    <col min="1089" max="1280" width="9" style="199"/>
    <col min="1281" max="1281" width="5.08984375" style="199" customWidth="1"/>
    <col min="1282" max="1282" width="24.453125" style="199" customWidth="1"/>
    <col min="1283" max="1283" width="14.6328125" style="199" customWidth="1"/>
    <col min="1284" max="1284" width="1.36328125" style="199" customWidth="1"/>
    <col min="1285" max="1301" width="2.453125" style="199" customWidth="1"/>
    <col min="1302" max="1304" width="2.08984375" style="199" customWidth="1"/>
    <col min="1305" max="1320" width="2.453125" style="199" customWidth="1"/>
    <col min="1321" max="1321" width="2.08984375" style="199" customWidth="1"/>
    <col min="1322" max="1322" width="2.453125" style="199" customWidth="1"/>
    <col min="1323" max="1323" width="1.08984375" style="199" customWidth="1"/>
    <col min="1324" max="1324" width="1.36328125" style="199" customWidth="1"/>
    <col min="1325" max="1341" width="2.453125" style="199" customWidth="1"/>
    <col min="1342" max="1344" width="2.08984375" style="199" customWidth="1"/>
    <col min="1345" max="1536" width="9" style="199"/>
    <col min="1537" max="1537" width="5.08984375" style="199" customWidth="1"/>
    <col min="1538" max="1538" width="24.453125" style="199" customWidth="1"/>
    <col min="1539" max="1539" width="14.6328125" style="199" customWidth="1"/>
    <col min="1540" max="1540" width="1.36328125" style="199" customWidth="1"/>
    <col min="1541" max="1557" width="2.453125" style="199" customWidth="1"/>
    <col min="1558" max="1560" width="2.08984375" style="199" customWidth="1"/>
    <col min="1561" max="1576" width="2.453125" style="199" customWidth="1"/>
    <col min="1577" max="1577" width="2.08984375" style="199" customWidth="1"/>
    <col min="1578" max="1578" width="2.453125" style="199" customWidth="1"/>
    <col min="1579" max="1579" width="1.08984375" style="199" customWidth="1"/>
    <col min="1580" max="1580" width="1.36328125" style="199" customWidth="1"/>
    <col min="1581" max="1597" width="2.453125" style="199" customWidth="1"/>
    <col min="1598" max="1600" width="2.08984375" style="199" customWidth="1"/>
    <col min="1601" max="1792" width="9" style="199"/>
    <col min="1793" max="1793" width="5.08984375" style="199" customWidth="1"/>
    <col min="1794" max="1794" width="24.453125" style="199" customWidth="1"/>
    <col min="1795" max="1795" width="14.6328125" style="199" customWidth="1"/>
    <col min="1796" max="1796" width="1.36328125" style="199" customWidth="1"/>
    <col min="1797" max="1813" width="2.453125" style="199" customWidth="1"/>
    <col min="1814" max="1816" width="2.08984375" style="199" customWidth="1"/>
    <col min="1817" max="1832" width="2.453125" style="199" customWidth="1"/>
    <col min="1833" max="1833" width="2.08984375" style="199" customWidth="1"/>
    <col min="1834" max="1834" width="2.453125" style="199" customWidth="1"/>
    <col min="1835" max="1835" width="1.08984375" style="199" customWidth="1"/>
    <col min="1836" max="1836" width="1.36328125" style="199" customWidth="1"/>
    <col min="1837" max="1853" width="2.453125" style="199" customWidth="1"/>
    <col min="1854" max="1856" width="2.08984375" style="199" customWidth="1"/>
    <col min="1857" max="2048" width="9" style="199"/>
    <col min="2049" max="2049" width="5.08984375" style="199" customWidth="1"/>
    <col min="2050" max="2050" width="24.453125" style="199" customWidth="1"/>
    <col min="2051" max="2051" width="14.6328125" style="199" customWidth="1"/>
    <col min="2052" max="2052" width="1.36328125" style="199" customWidth="1"/>
    <col min="2053" max="2069" width="2.453125" style="199" customWidth="1"/>
    <col min="2070" max="2072" width="2.08984375" style="199" customWidth="1"/>
    <col min="2073" max="2088" width="2.453125" style="199" customWidth="1"/>
    <col min="2089" max="2089" width="2.08984375" style="199" customWidth="1"/>
    <col min="2090" max="2090" width="2.453125" style="199" customWidth="1"/>
    <col min="2091" max="2091" width="1.08984375" style="199" customWidth="1"/>
    <col min="2092" max="2092" width="1.36328125" style="199" customWidth="1"/>
    <col min="2093" max="2109" width="2.453125" style="199" customWidth="1"/>
    <col min="2110" max="2112" width="2.08984375" style="199" customWidth="1"/>
    <col min="2113" max="2304" width="9" style="199"/>
    <col min="2305" max="2305" width="5.08984375" style="199" customWidth="1"/>
    <col min="2306" max="2306" width="24.453125" style="199" customWidth="1"/>
    <col min="2307" max="2307" width="14.6328125" style="199" customWidth="1"/>
    <col min="2308" max="2308" width="1.36328125" style="199" customWidth="1"/>
    <col min="2309" max="2325" width="2.453125" style="199" customWidth="1"/>
    <col min="2326" max="2328" width="2.08984375" style="199" customWidth="1"/>
    <col min="2329" max="2344" width="2.453125" style="199" customWidth="1"/>
    <col min="2345" max="2345" width="2.08984375" style="199" customWidth="1"/>
    <col min="2346" max="2346" width="2.453125" style="199" customWidth="1"/>
    <col min="2347" max="2347" width="1.08984375" style="199" customWidth="1"/>
    <col min="2348" max="2348" width="1.36328125" style="199" customWidth="1"/>
    <col min="2349" max="2365" width="2.453125" style="199" customWidth="1"/>
    <col min="2366" max="2368" width="2.08984375" style="199" customWidth="1"/>
    <col min="2369" max="2560" width="9" style="199"/>
    <col min="2561" max="2561" width="5.08984375" style="199" customWidth="1"/>
    <col min="2562" max="2562" width="24.453125" style="199" customWidth="1"/>
    <col min="2563" max="2563" width="14.6328125" style="199" customWidth="1"/>
    <col min="2564" max="2564" width="1.36328125" style="199" customWidth="1"/>
    <col min="2565" max="2581" width="2.453125" style="199" customWidth="1"/>
    <col min="2582" max="2584" width="2.08984375" style="199" customWidth="1"/>
    <col min="2585" max="2600" width="2.453125" style="199" customWidth="1"/>
    <col min="2601" max="2601" width="2.08984375" style="199" customWidth="1"/>
    <col min="2602" max="2602" width="2.453125" style="199" customWidth="1"/>
    <col min="2603" max="2603" width="1.08984375" style="199" customWidth="1"/>
    <col min="2604" max="2604" width="1.36328125" style="199" customWidth="1"/>
    <col min="2605" max="2621" width="2.453125" style="199" customWidth="1"/>
    <col min="2622" max="2624" width="2.08984375" style="199" customWidth="1"/>
    <col min="2625" max="2816" width="9" style="199"/>
    <col min="2817" max="2817" width="5.08984375" style="199" customWidth="1"/>
    <col min="2818" max="2818" width="24.453125" style="199" customWidth="1"/>
    <col min="2819" max="2819" width="14.6328125" style="199" customWidth="1"/>
    <col min="2820" max="2820" width="1.36328125" style="199" customWidth="1"/>
    <col min="2821" max="2837" width="2.453125" style="199" customWidth="1"/>
    <col min="2838" max="2840" width="2.08984375" style="199" customWidth="1"/>
    <col min="2841" max="2856" width="2.453125" style="199" customWidth="1"/>
    <col min="2857" max="2857" width="2.08984375" style="199" customWidth="1"/>
    <col min="2858" max="2858" width="2.453125" style="199" customWidth="1"/>
    <col min="2859" max="2859" width="1.08984375" style="199" customWidth="1"/>
    <col min="2860" max="2860" width="1.36328125" style="199" customWidth="1"/>
    <col min="2861" max="2877" width="2.453125" style="199" customWidth="1"/>
    <col min="2878" max="2880" width="2.08984375" style="199" customWidth="1"/>
    <col min="2881" max="3072" width="9" style="199"/>
    <col min="3073" max="3073" width="5.08984375" style="199" customWidth="1"/>
    <col min="3074" max="3074" width="24.453125" style="199" customWidth="1"/>
    <col min="3075" max="3075" width="14.6328125" style="199" customWidth="1"/>
    <col min="3076" max="3076" width="1.36328125" style="199" customWidth="1"/>
    <col min="3077" max="3093" width="2.453125" style="199" customWidth="1"/>
    <col min="3094" max="3096" width="2.08984375" style="199" customWidth="1"/>
    <col min="3097" max="3112" width="2.453125" style="199" customWidth="1"/>
    <col min="3113" max="3113" width="2.08984375" style="199" customWidth="1"/>
    <col min="3114" max="3114" width="2.453125" style="199" customWidth="1"/>
    <col min="3115" max="3115" width="1.08984375" style="199" customWidth="1"/>
    <col min="3116" max="3116" width="1.36328125" style="199" customWidth="1"/>
    <col min="3117" max="3133" width="2.453125" style="199" customWidth="1"/>
    <col min="3134" max="3136" width="2.08984375" style="199" customWidth="1"/>
    <col min="3137" max="3328" width="9" style="199"/>
    <col min="3329" max="3329" width="5.08984375" style="199" customWidth="1"/>
    <col min="3330" max="3330" width="24.453125" style="199" customWidth="1"/>
    <col min="3331" max="3331" width="14.6328125" style="199" customWidth="1"/>
    <col min="3332" max="3332" width="1.36328125" style="199" customWidth="1"/>
    <col min="3333" max="3349" width="2.453125" style="199" customWidth="1"/>
    <col min="3350" max="3352" width="2.08984375" style="199" customWidth="1"/>
    <col min="3353" max="3368" width="2.453125" style="199" customWidth="1"/>
    <col min="3369" max="3369" width="2.08984375" style="199" customWidth="1"/>
    <col min="3370" max="3370" width="2.453125" style="199" customWidth="1"/>
    <col min="3371" max="3371" width="1.08984375" style="199" customWidth="1"/>
    <col min="3372" max="3372" width="1.36328125" style="199" customWidth="1"/>
    <col min="3373" max="3389" width="2.453125" style="199" customWidth="1"/>
    <col min="3390" max="3392" width="2.08984375" style="199" customWidth="1"/>
    <col min="3393" max="3584" width="9" style="199"/>
    <col min="3585" max="3585" width="5.08984375" style="199" customWidth="1"/>
    <col min="3586" max="3586" width="24.453125" style="199" customWidth="1"/>
    <col min="3587" max="3587" width="14.6328125" style="199" customWidth="1"/>
    <col min="3588" max="3588" width="1.36328125" style="199" customWidth="1"/>
    <col min="3589" max="3605" width="2.453125" style="199" customWidth="1"/>
    <col min="3606" max="3608" width="2.08984375" style="199" customWidth="1"/>
    <col min="3609" max="3624" width="2.453125" style="199" customWidth="1"/>
    <col min="3625" max="3625" width="2.08984375" style="199" customWidth="1"/>
    <col min="3626" max="3626" width="2.453125" style="199" customWidth="1"/>
    <col min="3627" max="3627" width="1.08984375" style="199" customWidth="1"/>
    <col min="3628" max="3628" width="1.36328125" style="199" customWidth="1"/>
    <col min="3629" max="3645" width="2.453125" style="199" customWidth="1"/>
    <col min="3646" max="3648" width="2.08984375" style="199" customWidth="1"/>
    <col min="3649" max="3840" width="9" style="199"/>
    <col min="3841" max="3841" width="5.08984375" style="199" customWidth="1"/>
    <col min="3842" max="3842" width="24.453125" style="199" customWidth="1"/>
    <col min="3843" max="3843" width="14.6328125" style="199" customWidth="1"/>
    <col min="3844" max="3844" width="1.36328125" style="199" customWidth="1"/>
    <col min="3845" max="3861" width="2.453125" style="199" customWidth="1"/>
    <col min="3862" max="3864" width="2.08984375" style="199" customWidth="1"/>
    <col min="3865" max="3880" width="2.453125" style="199" customWidth="1"/>
    <col min="3881" max="3881" width="2.08984375" style="199" customWidth="1"/>
    <col min="3882" max="3882" width="2.453125" style="199" customWidth="1"/>
    <col min="3883" max="3883" width="1.08984375" style="199" customWidth="1"/>
    <col min="3884" max="3884" width="1.36328125" style="199" customWidth="1"/>
    <col min="3885" max="3901" width="2.453125" style="199" customWidth="1"/>
    <col min="3902" max="3904" width="2.08984375" style="199" customWidth="1"/>
    <col min="3905" max="4096" width="9" style="199"/>
    <col min="4097" max="4097" width="5.08984375" style="199" customWidth="1"/>
    <col min="4098" max="4098" width="24.453125" style="199" customWidth="1"/>
    <col min="4099" max="4099" width="14.6328125" style="199" customWidth="1"/>
    <col min="4100" max="4100" width="1.36328125" style="199" customWidth="1"/>
    <col min="4101" max="4117" width="2.453125" style="199" customWidth="1"/>
    <col min="4118" max="4120" width="2.08984375" style="199" customWidth="1"/>
    <col min="4121" max="4136" width="2.453125" style="199" customWidth="1"/>
    <col min="4137" max="4137" width="2.08984375" style="199" customWidth="1"/>
    <col min="4138" max="4138" width="2.453125" style="199" customWidth="1"/>
    <col min="4139" max="4139" width="1.08984375" style="199" customWidth="1"/>
    <col min="4140" max="4140" width="1.36328125" style="199" customWidth="1"/>
    <col min="4141" max="4157" width="2.453125" style="199" customWidth="1"/>
    <col min="4158" max="4160" width="2.08984375" style="199" customWidth="1"/>
    <col min="4161" max="4352" width="9" style="199"/>
    <col min="4353" max="4353" width="5.08984375" style="199" customWidth="1"/>
    <col min="4354" max="4354" width="24.453125" style="199" customWidth="1"/>
    <col min="4355" max="4355" width="14.6328125" style="199" customWidth="1"/>
    <col min="4356" max="4356" width="1.36328125" style="199" customWidth="1"/>
    <col min="4357" max="4373" width="2.453125" style="199" customWidth="1"/>
    <col min="4374" max="4376" width="2.08984375" style="199" customWidth="1"/>
    <col min="4377" max="4392" width="2.453125" style="199" customWidth="1"/>
    <col min="4393" max="4393" width="2.08984375" style="199" customWidth="1"/>
    <col min="4394" max="4394" width="2.453125" style="199" customWidth="1"/>
    <col min="4395" max="4395" width="1.08984375" style="199" customWidth="1"/>
    <col min="4396" max="4396" width="1.36328125" style="199" customWidth="1"/>
    <col min="4397" max="4413" width="2.453125" style="199" customWidth="1"/>
    <col min="4414" max="4416" width="2.08984375" style="199" customWidth="1"/>
    <col min="4417" max="4608" width="9" style="199"/>
    <col min="4609" max="4609" width="5.08984375" style="199" customWidth="1"/>
    <col min="4610" max="4610" width="24.453125" style="199" customWidth="1"/>
    <col min="4611" max="4611" width="14.6328125" style="199" customWidth="1"/>
    <col min="4612" max="4612" width="1.36328125" style="199" customWidth="1"/>
    <col min="4613" max="4629" width="2.453125" style="199" customWidth="1"/>
    <col min="4630" max="4632" width="2.08984375" style="199" customWidth="1"/>
    <col min="4633" max="4648" width="2.453125" style="199" customWidth="1"/>
    <col min="4649" max="4649" width="2.08984375" style="199" customWidth="1"/>
    <col min="4650" max="4650" width="2.453125" style="199" customWidth="1"/>
    <col min="4651" max="4651" width="1.08984375" style="199" customWidth="1"/>
    <col min="4652" max="4652" width="1.36328125" style="199" customWidth="1"/>
    <col min="4653" max="4669" width="2.453125" style="199" customWidth="1"/>
    <col min="4670" max="4672" width="2.08984375" style="199" customWidth="1"/>
    <col min="4673" max="4864" width="9" style="199"/>
    <col min="4865" max="4865" width="5.08984375" style="199" customWidth="1"/>
    <col min="4866" max="4866" width="24.453125" style="199" customWidth="1"/>
    <col min="4867" max="4867" width="14.6328125" style="199" customWidth="1"/>
    <col min="4868" max="4868" width="1.36328125" style="199" customWidth="1"/>
    <col min="4869" max="4885" width="2.453125" style="199" customWidth="1"/>
    <col min="4886" max="4888" width="2.08984375" style="199" customWidth="1"/>
    <col min="4889" max="4904" width="2.453125" style="199" customWidth="1"/>
    <col min="4905" max="4905" width="2.08984375" style="199" customWidth="1"/>
    <col min="4906" max="4906" width="2.453125" style="199" customWidth="1"/>
    <col min="4907" max="4907" width="1.08984375" style="199" customWidth="1"/>
    <col min="4908" max="4908" width="1.36328125" style="199" customWidth="1"/>
    <col min="4909" max="4925" width="2.453125" style="199" customWidth="1"/>
    <col min="4926" max="4928" width="2.08984375" style="199" customWidth="1"/>
    <col min="4929" max="5120" width="9" style="199"/>
    <col min="5121" max="5121" width="5.08984375" style="199" customWidth="1"/>
    <col min="5122" max="5122" width="24.453125" style="199" customWidth="1"/>
    <col min="5123" max="5123" width="14.6328125" style="199" customWidth="1"/>
    <col min="5124" max="5124" width="1.36328125" style="199" customWidth="1"/>
    <col min="5125" max="5141" width="2.453125" style="199" customWidth="1"/>
    <col min="5142" max="5144" width="2.08984375" style="199" customWidth="1"/>
    <col min="5145" max="5160" width="2.453125" style="199" customWidth="1"/>
    <col min="5161" max="5161" width="2.08984375" style="199" customWidth="1"/>
    <col min="5162" max="5162" width="2.453125" style="199" customWidth="1"/>
    <col min="5163" max="5163" width="1.08984375" style="199" customWidth="1"/>
    <col min="5164" max="5164" width="1.36328125" style="199" customWidth="1"/>
    <col min="5165" max="5181" width="2.453125" style="199" customWidth="1"/>
    <col min="5182" max="5184" width="2.08984375" style="199" customWidth="1"/>
    <col min="5185" max="5376" width="9" style="199"/>
    <col min="5377" max="5377" width="5.08984375" style="199" customWidth="1"/>
    <col min="5378" max="5378" width="24.453125" style="199" customWidth="1"/>
    <col min="5379" max="5379" width="14.6328125" style="199" customWidth="1"/>
    <col min="5380" max="5380" width="1.36328125" style="199" customWidth="1"/>
    <col min="5381" max="5397" width="2.453125" style="199" customWidth="1"/>
    <col min="5398" max="5400" width="2.08984375" style="199" customWidth="1"/>
    <col min="5401" max="5416" width="2.453125" style="199" customWidth="1"/>
    <col min="5417" max="5417" width="2.08984375" style="199" customWidth="1"/>
    <col min="5418" max="5418" width="2.453125" style="199" customWidth="1"/>
    <col min="5419" max="5419" width="1.08984375" style="199" customWidth="1"/>
    <col min="5420" max="5420" width="1.36328125" style="199" customWidth="1"/>
    <col min="5421" max="5437" width="2.453125" style="199" customWidth="1"/>
    <col min="5438" max="5440" width="2.08984375" style="199" customWidth="1"/>
    <col min="5441" max="5632" width="9" style="199"/>
    <col min="5633" max="5633" width="5.08984375" style="199" customWidth="1"/>
    <col min="5634" max="5634" width="24.453125" style="199" customWidth="1"/>
    <col min="5635" max="5635" width="14.6328125" style="199" customWidth="1"/>
    <col min="5636" max="5636" width="1.36328125" style="199" customWidth="1"/>
    <col min="5637" max="5653" width="2.453125" style="199" customWidth="1"/>
    <col min="5654" max="5656" width="2.08984375" style="199" customWidth="1"/>
    <col min="5657" max="5672" width="2.453125" style="199" customWidth="1"/>
    <col min="5673" max="5673" width="2.08984375" style="199" customWidth="1"/>
    <col min="5674" max="5674" width="2.453125" style="199" customWidth="1"/>
    <col min="5675" max="5675" width="1.08984375" style="199" customWidth="1"/>
    <col min="5676" max="5676" width="1.36328125" style="199" customWidth="1"/>
    <col min="5677" max="5693" width="2.453125" style="199" customWidth="1"/>
    <col min="5694" max="5696" width="2.08984375" style="199" customWidth="1"/>
    <col min="5697" max="5888" width="9" style="199"/>
    <col min="5889" max="5889" width="5.08984375" style="199" customWidth="1"/>
    <col min="5890" max="5890" width="24.453125" style="199" customWidth="1"/>
    <col min="5891" max="5891" width="14.6328125" style="199" customWidth="1"/>
    <col min="5892" max="5892" width="1.36328125" style="199" customWidth="1"/>
    <col min="5893" max="5909" width="2.453125" style="199" customWidth="1"/>
    <col min="5910" max="5912" width="2.08984375" style="199" customWidth="1"/>
    <col min="5913" max="5928" width="2.453125" style="199" customWidth="1"/>
    <col min="5929" max="5929" width="2.08984375" style="199" customWidth="1"/>
    <col min="5930" max="5930" width="2.453125" style="199" customWidth="1"/>
    <col min="5931" max="5931" width="1.08984375" style="199" customWidth="1"/>
    <col min="5932" max="5932" width="1.36328125" style="199" customWidth="1"/>
    <col min="5933" max="5949" width="2.453125" style="199" customWidth="1"/>
    <col min="5950" max="5952" width="2.08984375" style="199" customWidth="1"/>
    <col min="5953" max="6144" width="9" style="199"/>
    <col min="6145" max="6145" width="5.08984375" style="199" customWidth="1"/>
    <col min="6146" max="6146" width="24.453125" style="199" customWidth="1"/>
    <col min="6147" max="6147" width="14.6328125" style="199" customWidth="1"/>
    <col min="6148" max="6148" width="1.36328125" style="199" customWidth="1"/>
    <col min="6149" max="6165" width="2.453125" style="199" customWidth="1"/>
    <col min="6166" max="6168" width="2.08984375" style="199" customWidth="1"/>
    <col min="6169" max="6184" width="2.453125" style="199" customWidth="1"/>
    <col min="6185" max="6185" width="2.08984375" style="199" customWidth="1"/>
    <col min="6186" max="6186" width="2.453125" style="199" customWidth="1"/>
    <col min="6187" max="6187" width="1.08984375" style="199" customWidth="1"/>
    <col min="6188" max="6188" width="1.36328125" style="199" customWidth="1"/>
    <col min="6189" max="6205" width="2.453125" style="199" customWidth="1"/>
    <col min="6206" max="6208" width="2.08984375" style="199" customWidth="1"/>
    <col min="6209" max="6400" width="9" style="199"/>
    <col min="6401" max="6401" width="5.08984375" style="199" customWidth="1"/>
    <col min="6402" max="6402" width="24.453125" style="199" customWidth="1"/>
    <col min="6403" max="6403" width="14.6328125" style="199" customWidth="1"/>
    <col min="6404" max="6404" width="1.36328125" style="199" customWidth="1"/>
    <col min="6405" max="6421" width="2.453125" style="199" customWidth="1"/>
    <col min="6422" max="6424" width="2.08984375" style="199" customWidth="1"/>
    <col min="6425" max="6440" width="2.453125" style="199" customWidth="1"/>
    <col min="6441" max="6441" width="2.08984375" style="199" customWidth="1"/>
    <col min="6442" max="6442" width="2.453125" style="199" customWidth="1"/>
    <col min="6443" max="6443" width="1.08984375" style="199" customWidth="1"/>
    <col min="6444" max="6444" width="1.36328125" style="199" customWidth="1"/>
    <col min="6445" max="6461" width="2.453125" style="199" customWidth="1"/>
    <col min="6462" max="6464" width="2.08984375" style="199" customWidth="1"/>
    <col min="6465" max="6656" width="9" style="199"/>
    <col min="6657" max="6657" width="5.08984375" style="199" customWidth="1"/>
    <col min="6658" max="6658" width="24.453125" style="199" customWidth="1"/>
    <col min="6659" max="6659" width="14.6328125" style="199" customWidth="1"/>
    <col min="6660" max="6660" width="1.36328125" style="199" customWidth="1"/>
    <col min="6661" max="6677" width="2.453125" style="199" customWidth="1"/>
    <col min="6678" max="6680" width="2.08984375" style="199" customWidth="1"/>
    <col min="6681" max="6696" width="2.453125" style="199" customWidth="1"/>
    <col min="6697" max="6697" width="2.08984375" style="199" customWidth="1"/>
    <col min="6698" max="6698" width="2.453125" style="199" customWidth="1"/>
    <col min="6699" max="6699" width="1.08984375" style="199" customWidth="1"/>
    <col min="6700" max="6700" width="1.36328125" style="199" customWidth="1"/>
    <col min="6701" max="6717" width="2.453125" style="199" customWidth="1"/>
    <col min="6718" max="6720" width="2.08984375" style="199" customWidth="1"/>
    <col min="6721" max="6912" width="9" style="199"/>
    <col min="6913" max="6913" width="5.08984375" style="199" customWidth="1"/>
    <col min="6914" max="6914" width="24.453125" style="199" customWidth="1"/>
    <col min="6915" max="6915" width="14.6328125" style="199" customWidth="1"/>
    <col min="6916" max="6916" width="1.36328125" style="199" customWidth="1"/>
    <col min="6917" max="6933" width="2.453125" style="199" customWidth="1"/>
    <col min="6934" max="6936" width="2.08984375" style="199" customWidth="1"/>
    <col min="6937" max="6952" width="2.453125" style="199" customWidth="1"/>
    <col min="6953" max="6953" width="2.08984375" style="199" customWidth="1"/>
    <col min="6954" max="6954" width="2.453125" style="199" customWidth="1"/>
    <col min="6955" max="6955" width="1.08984375" style="199" customWidth="1"/>
    <col min="6956" max="6956" width="1.36328125" style="199" customWidth="1"/>
    <col min="6957" max="6973" width="2.453125" style="199" customWidth="1"/>
    <col min="6974" max="6976" width="2.08984375" style="199" customWidth="1"/>
    <col min="6977" max="7168" width="9" style="199"/>
    <col min="7169" max="7169" width="5.08984375" style="199" customWidth="1"/>
    <col min="7170" max="7170" width="24.453125" style="199" customWidth="1"/>
    <col min="7171" max="7171" width="14.6328125" style="199" customWidth="1"/>
    <col min="7172" max="7172" width="1.36328125" style="199" customWidth="1"/>
    <col min="7173" max="7189" width="2.453125" style="199" customWidth="1"/>
    <col min="7190" max="7192" width="2.08984375" style="199" customWidth="1"/>
    <col min="7193" max="7208" width="2.453125" style="199" customWidth="1"/>
    <col min="7209" max="7209" width="2.08984375" style="199" customWidth="1"/>
    <col min="7210" max="7210" width="2.453125" style="199" customWidth="1"/>
    <col min="7211" max="7211" width="1.08984375" style="199" customWidth="1"/>
    <col min="7212" max="7212" width="1.36328125" style="199" customWidth="1"/>
    <col min="7213" max="7229" width="2.453125" style="199" customWidth="1"/>
    <col min="7230" max="7232" width="2.08984375" style="199" customWidth="1"/>
    <col min="7233" max="7424" width="9" style="199"/>
    <col min="7425" max="7425" width="5.08984375" style="199" customWidth="1"/>
    <col min="7426" max="7426" width="24.453125" style="199" customWidth="1"/>
    <col min="7427" max="7427" width="14.6328125" style="199" customWidth="1"/>
    <col min="7428" max="7428" width="1.36328125" style="199" customWidth="1"/>
    <col min="7429" max="7445" width="2.453125" style="199" customWidth="1"/>
    <col min="7446" max="7448" width="2.08984375" style="199" customWidth="1"/>
    <col min="7449" max="7464" width="2.453125" style="199" customWidth="1"/>
    <col min="7465" max="7465" width="2.08984375" style="199" customWidth="1"/>
    <col min="7466" max="7466" width="2.453125" style="199" customWidth="1"/>
    <col min="7467" max="7467" width="1.08984375" style="199" customWidth="1"/>
    <col min="7468" max="7468" width="1.36328125" style="199" customWidth="1"/>
    <col min="7469" max="7485" width="2.453125" style="199" customWidth="1"/>
    <col min="7486" max="7488" width="2.08984375" style="199" customWidth="1"/>
    <col min="7489" max="7680" width="9" style="199"/>
    <col min="7681" max="7681" width="5.08984375" style="199" customWidth="1"/>
    <col min="7682" max="7682" width="24.453125" style="199" customWidth="1"/>
    <col min="7683" max="7683" width="14.6328125" style="199" customWidth="1"/>
    <col min="7684" max="7684" width="1.36328125" style="199" customWidth="1"/>
    <col min="7685" max="7701" width="2.453125" style="199" customWidth="1"/>
    <col min="7702" max="7704" width="2.08984375" style="199" customWidth="1"/>
    <col min="7705" max="7720" width="2.453125" style="199" customWidth="1"/>
    <col min="7721" max="7721" width="2.08984375" style="199" customWidth="1"/>
    <col min="7722" max="7722" width="2.453125" style="199" customWidth="1"/>
    <col min="7723" max="7723" width="1.08984375" style="199" customWidth="1"/>
    <col min="7724" max="7724" width="1.36328125" style="199" customWidth="1"/>
    <col min="7725" max="7741" width="2.453125" style="199" customWidth="1"/>
    <col min="7742" max="7744" width="2.08984375" style="199" customWidth="1"/>
    <col min="7745" max="7936" width="9" style="199"/>
    <col min="7937" max="7937" width="5.08984375" style="199" customWidth="1"/>
    <col min="7938" max="7938" width="24.453125" style="199" customWidth="1"/>
    <col min="7939" max="7939" width="14.6328125" style="199" customWidth="1"/>
    <col min="7940" max="7940" width="1.36328125" style="199" customWidth="1"/>
    <col min="7941" max="7957" width="2.453125" style="199" customWidth="1"/>
    <col min="7958" max="7960" width="2.08984375" style="199" customWidth="1"/>
    <col min="7961" max="7976" width="2.453125" style="199" customWidth="1"/>
    <col min="7977" max="7977" width="2.08984375" style="199" customWidth="1"/>
    <col min="7978" max="7978" width="2.453125" style="199" customWidth="1"/>
    <col min="7979" max="7979" width="1.08984375" style="199" customWidth="1"/>
    <col min="7980" max="7980" width="1.36328125" style="199" customWidth="1"/>
    <col min="7981" max="7997" width="2.453125" style="199" customWidth="1"/>
    <col min="7998" max="8000" width="2.08984375" style="199" customWidth="1"/>
    <col min="8001" max="8192" width="9" style="199"/>
    <col min="8193" max="8193" width="5.08984375" style="199" customWidth="1"/>
    <col min="8194" max="8194" width="24.453125" style="199" customWidth="1"/>
    <col min="8195" max="8195" width="14.6328125" style="199" customWidth="1"/>
    <col min="8196" max="8196" width="1.36328125" style="199" customWidth="1"/>
    <col min="8197" max="8213" width="2.453125" style="199" customWidth="1"/>
    <col min="8214" max="8216" width="2.08984375" style="199" customWidth="1"/>
    <col min="8217" max="8232" width="2.453125" style="199" customWidth="1"/>
    <col min="8233" max="8233" width="2.08984375" style="199" customWidth="1"/>
    <col min="8234" max="8234" width="2.453125" style="199" customWidth="1"/>
    <col min="8235" max="8235" width="1.08984375" style="199" customWidth="1"/>
    <col min="8236" max="8236" width="1.36328125" style="199" customWidth="1"/>
    <col min="8237" max="8253" width="2.453125" style="199" customWidth="1"/>
    <col min="8254" max="8256" width="2.08984375" style="199" customWidth="1"/>
    <col min="8257" max="8448" width="9" style="199"/>
    <col min="8449" max="8449" width="5.08984375" style="199" customWidth="1"/>
    <col min="8450" max="8450" width="24.453125" style="199" customWidth="1"/>
    <col min="8451" max="8451" width="14.6328125" style="199" customWidth="1"/>
    <col min="8452" max="8452" width="1.36328125" style="199" customWidth="1"/>
    <col min="8453" max="8469" width="2.453125" style="199" customWidth="1"/>
    <col min="8470" max="8472" width="2.08984375" style="199" customWidth="1"/>
    <col min="8473" max="8488" width="2.453125" style="199" customWidth="1"/>
    <col min="8489" max="8489" width="2.08984375" style="199" customWidth="1"/>
    <col min="8490" max="8490" width="2.453125" style="199" customWidth="1"/>
    <col min="8491" max="8491" width="1.08984375" style="199" customWidth="1"/>
    <col min="8492" max="8492" width="1.36328125" style="199" customWidth="1"/>
    <col min="8493" max="8509" width="2.453125" style="199" customWidth="1"/>
    <col min="8510" max="8512" width="2.08984375" style="199" customWidth="1"/>
    <col min="8513" max="8704" width="9" style="199"/>
    <col min="8705" max="8705" width="5.08984375" style="199" customWidth="1"/>
    <col min="8706" max="8706" width="24.453125" style="199" customWidth="1"/>
    <col min="8707" max="8707" width="14.6328125" style="199" customWidth="1"/>
    <col min="8708" max="8708" width="1.36328125" style="199" customWidth="1"/>
    <col min="8709" max="8725" width="2.453125" style="199" customWidth="1"/>
    <col min="8726" max="8728" width="2.08984375" style="199" customWidth="1"/>
    <col min="8729" max="8744" width="2.453125" style="199" customWidth="1"/>
    <col min="8745" max="8745" width="2.08984375" style="199" customWidth="1"/>
    <col min="8746" max="8746" width="2.453125" style="199" customWidth="1"/>
    <col min="8747" max="8747" width="1.08984375" style="199" customWidth="1"/>
    <col min="8748" max="8748" width="1.36328125" style="199" customWidth="1"/>
    <col min="8749" max="8765" width="2.453125" style="199" customWidth="1"/>
    <col min="8766" max="8768" width="2.08984375" style="199" customWidth="1"/>
    <col min="8769" max="8960" width="9" style="199"/>
    <col min="8961" max="8961" width="5.08984375" style="199" customWidth="1"/>
    <col min="8962" max="8962" width="24.453125" style="199" customWidth="1"/>
    <col min="8963" max="8963" width="14.6328125" style="199" customWidth="1"/>
    <col min="8964" max="8964" width="1.36328125" style="199" customWidth="1"/>
    <col min="8965" max="8981" width="2.453125" style="199" customWidth="1"/>
    <col min="8982" max="8984" width="2.08984375" style="199" customWidth="1"/>
    <col min="8985" max="9000" width="2.453125" style="199" customWidth="1"/>
    <col min="9001" max="9001" width="2.08984375" style="199" customWidth="1"/>
    <col min="9002" max="9002" width="2.453125" style="199" customWidth="1"/>
    <col min="9003" max="9003" width="1.08984375" style="199" customWidth="1"/>
    <col min="9004" max="9004" width="1.36328125" style="199" customWidth="1"/>
    <col min="9005" max="9021" width="2.453125" style="199" customWidth="1"/>
    <col min="9022" max="9024" width="2.08984375" style="199" customWidth="1"/>
    <col min="9025" max="9216" width="9" style="199"/>
    <col min="9217" max="9217" width="5.08984375" style="199" customWidth="1"/>
    <col min="9218" max="9218" width="24.453125" style="199" customWidth="1"/>
    <col min="9219" max="9219" width="14.6328125" style="199" customWidth="1"/>
    <col min="9220" max="9220" width="1.36328125" style="199" customWidth="1"/>
    <col min="9221" max="9237" width="2.453125" style="199" customWidth="1"/>
    <col min="9238" max="9240" width="2.08984375" style="199" customWidth="1"/>
    <col min="9241" max="9256" width="2.453125" style="199" customWidth="1"/>
    <col min="9257" max="9257" width="2.08984375" style="199" customWidth="1"/>
    <col min="9258" max="9258" width="2.453125" style="199" customWidth="1"/>
    <col min="9259" max="9259" width="1.08984375" style="199" customWidth="1"/>
    <col min="9260" max="9260" width="1.36328125" style="199" customWidth="1"/>
    <col min="9261" max="9277" width="2.453125" style="199" customWidth="1"/>
    <col min="9278" max="9280" width="2.08984375" style="199" customWidth="1"/>
    <col min="9281" max="9472" width="9" style="199"/>
    <col min="9473" max="9473" width="5.08984375" style="199" customWidth="1"/>
    <col min="9474" max="9474" width="24.453125" style="199" customWidth="1"/>
    <col min="9475" max="9475" width="14.6328125" style="199" customWidth="1"/>
    <col min="9476" max="9476" width="1.36328125" style="199" customWidth="1"/>
    <col min="9477" max="9493" width="2.453125" style="199" customWidth="1"/>
    <col min="9494" max="9496" width="2.08984375" style="199" customWidth="1"/>
    <col min="9497" max="9512" width="2.453125" style="199" customWidth="1"/>
    <col min="9513" max="9513" width="2.08984375" style="199" customWidth="1"/>
    <col min="9514" max="9514" width="2.453125" style="199" customWidth="1"/>
    <col min="9515" max="9515" width="1.08984375" style="199" customWidth="1"/>
    <col min="9516" max="9516" width="1.36328125" style="199" customWidth="1"/>
    <col min="9517" max="9533" width="2.453125" style="199" customWidth="1"/>
    <col min="9534" max="9536" width="2.08984375" style="199" customWidth="1"/>
    <col min="9537" max="9728" width="9" style="199"/>
    <col min="9729" max="9729" width="5.08984375" style="199" customWidth="1"/>
    <col min="9730" max="9730" width="24.453125" style="199" customWidth="1"/>
    <col min="9731" max="9731" width="14.6328125" style="199" customWidth="1"/>
    <col min="9732" max="9732" width="1.36328125" style="199" customWidth="1"/>
    <col min="9733" max="9749" width="2.453125" style="199" customWidth="1"/>
    <col min="9750" max="9752" width="2.08984375" style="199" customWidth="1"/>
    <col min="9753" max="9768" width="2.453125" style="199" customWidth="1"/>
    <col min="9769" max="9769" width="2.08984375" style="199" customWidth="1"/>
    <col min="9770" max="9770" width="2.453125" style="199" customWidth="1"/>
    <col min="9771" max="9771" width="1.08984375" style="199" customWidth="1"/>
    <col min="9772" max="9772" width="1.36328125" style="199" customWidth="1"/>
    <col min="9773" max="9789" width="2.453125" style="199" customWidth="1"/>
    <col min="9790" max="9792" width="2.08984375" style="199" customWidth="1"/>
    <col min="9793" max="9984" width="9" style="199"/>
    <col min="9985" max="9985" width="5.08984375" style="199" customWidth="1"/>
    <col min="9986" max="9986" width="24.453125" style="199" customWidth="1"/>
    <col min="9987" max="9987" width="14.6328125" style="199" customWidth="1"/>
    <col min="9988" max="9988" width="1.36328125" style="199" customWidth="1"/>
    <col min="9989" max="10005" width="2.453125" style="199" customWidth="1"/>
    <col min="10006" max="10008" width="2.08984375" style="199" customWidth="1"/>
    <col min="10009" max="10024" width="2.453125" style="199" customWidth="1"/>
    <col min="10025" max="10025" width="2.08984375" style="199" customWidth="1"/>
    <col min="10026" max="10026" width="2.453125" style="199" customWidth="1"/>
    <col min="10027" max="10027" width="1.08984375" style="199" customWidth="1"/>
    <col min="10028" max="10028" width="1.36328125" style="199" customWidth="1"/>
    <col min="10029" max="10045" width="2.453125" style="199" customWidth="1"/>
    <col min="10046" max="10048" width="2.08984375" style="199" customWidth="1"/>
    <col min="10049" max="10240" width="9" style="199"/>
    <col min="10241" max="10241" width="5.08984375" style="199" customWidth="1"/>
    <col min="10242" max="10242" width="24.453125" style="199" customWidth="1"/>
    <col min="10243" max="10243" width="14.6328125" style="199" customWidth="1"/>
    <col min="10244" max="10244" width="1.36328125" style="199" customWidth="1"/>
    <col min="10245" max="10261" width="2.453125" style="199" customWidth="1"/>
    <col min="10262" max="10264" width="2.08984375" style="199" customWidth="1"/>
    <col min="10265" max="10280" width="2.453125" style="199" customWidth="1"/>
    <col min="10281" max="10281" width="2.08984375" style="199" customWidth="1"/>
    <col min="10282" max="10282" width="2.453125" style="199" customWidth="1"/>
    <col min="10283" max="10283" width="1.08984375" style="199" customWidth="1"/>
    <col min="10284" max="10284" width="1.36328125" style="199" customWidth="1"/>
    <col min="10285" max="10301" width="2.453125" style="199" customWidth="1"/>
    <col min="10302" max="10304" width="2.08984375" style="199" customWidth="1"/>
    <col min="10305" max="10496" width="9" style="199"/>
    <col min="10497" max="10497" width="5.08984375" style="199" customWidth="1"/>
    <col min="10498" max="10498" width="24.453125" style="199" customWidth="1"/>
    <col min="10499" max="10499" width="14.6328125" style="199" customWidth="1"/>
    <col min="10500" max="10500" width="1.36328125" style="199" customWidth="1"/>
    <col min="10501" max="10517" width="2.453125" style="199" customWidth="1"/>
    <col min="10518" max="10520" width="2.08984375" style="199" customWidth="1"/>
    <col min="10521" max="10536" width="2.453125" style="199" customWidth="1"/>
    <col min="10537" max="10537" width="2.08984375" style="199" customWidth="1"/>
    <col min="10538" max="10538" width="2.453125" style="199" customWidth="1"/>
    <col min="10539" max="10539" width="1.08984375" style="199" customWidth="1"/>
    <col min="10540" max="10540" width="1.36328125" style="199" customWidth="1"/>
    <col min="10541" max="10557" width="2.453125" style="199" customWidth="1"/>
    <col min="10558" max="10560" width="2.08984375" style="199" customWidth="1"/>
    <col min="10561" max="10752" width="9" style="199"/>
    <col min="10753" max="10753" width="5.08984375" style="199" customWidth="1"/>
    <col min="10754" max="10754" width="24.453125" style="199" customWidth="1"/>
    <col min="10755" max="10755" width="14.6328125" style="199" customWidth="1"/>
    <col min="10756" max="10756" width="1.36328125" style="199" customWidth="1"/>
    <col min="10757" max="10773" width="2.453125" style="199" customWidth="1"/>
    <col min="10774" max="10776" width="2.08984375" style="199" customWidth="1"/>
    <col min="10777" max="10792" width="2.453125" style="199" customWidth="1"/>
    <col min="10793" max="10793" width="2.08984375" style="199" customWidth="1"/>
    <col min="10794" max="10794" width="2.453125" style="199" customWidth="1"/>
    <col min="10795" max="10795" width="1.08984375" style="199" customWidth="1"/>
    <col min="10796" max="10796" width="1.36328125" style="199" customWidth="1"/>
    <col min="10797" max="10813" width="2.453125" style="199" customWidth="1"/>
    <col min="10814" max="10816" width="2.08984375" style="199" customWidth="1"/>
    <col min="10817" max="11008" width="9" style="199"/>
    <col min="11009" max="11009" width="5.08984375" style="199" customWidth="1"/>
    <col min="11010" max="11010" width="24.453125" style="199" customWidth="1"/>
    <col min="11011" max="11011" width="14.6328125" style="199" customWidth="1"/>
    <col min="11012" max="11012" width="1.36328125" style="199" customWidth="1"/>
    <col min="11013" max="11029" width="2.453125" style="199" customWidth="1"/>
    <col min="11030" max="11032" width="2.08984375" style="199" customWidth="1"/>
    <col min="11033" max="11048" width="2.453125" style="199" customWidth="1"/>
    <col min="11049" max="11049" width="2.08984375" style="199" customWidth="1"/>
    <col min="11050" max="11050" width="2.453125" style="199" customWidth="1"/>
    <col min="11051" max="11051" width="1.08984375" style="199" customWidth="1"/>
    <col min="11052" max="11052" width="1.36328125" style="199" customWidth="1"/>
    <col min="11053" max="11069" width="2.453125" style="199" customWidth="1"/>
    <col min="11070" max="11072" width="2.08984375" style="199" customWidth="1"/>
    <col min="11073" max="11264" width="9" style="199"/>
    <col min="11265" max="11265" width="5.08984375" style="199" customWidth="1"/>
    <col min="11266" max="11266" width="24.453125" style="199" customWidth="1"/>
    <col min="11267" max="11267" width="14.6328125" style="199" customWidth="1"/>
    <col min="11268" max="11268" width="1.36328125" style="199" customWidth="1"/>
    <col min="11269" max="11285" width="2.453125" style="199" customWidth="1"/>
    <col min="11286" max="11288" width="2.08984375" style="199" customWidth="1"/>
    <col min="11289" max="11304" width="2.453125" style="199" customWidth="1"/>
    <col min="11305" max="11305" width="2.08984375" style="199" customWidth="1"/>
    <col min="11306" max="11306" width="2.453125" style="199" customWidth="1"/>
    <col min="11307" max="11307" width="1.08984375" style="199" customWidth="1"/>
    <col min="11308" max="11308" width="1.36328125" style="199" customWidth="1"/>
    <col min="11309" max="11325" width="2.453125" style="199" customWidth="1"/>
    <col min="11326" max="11328" width="2.08984375" style="199" customWidth="1"/>
    <col min="11329" max="11520" width="9" style="199"/>
    <col min="11521" max="11521" width="5.08984375" style="199" customWidth="1"/>
    <col min="11522" max="11522" width="24.453125" style="199" customWidth="1"/>
    <col min="11523" max="11523" width="14.6328125" style="199" customWidth="1"/>
    <col min="11524" max="11524" width="1.36328125" style="199" customWidth="1"/>
    <col min="11525" max="11541" width="2.453125" style="199" customWidth="1"/>
    <col min="11542" max="11544" width="2.08984375" style="199" customWidth="1"/>
    <col min="11545" max="11560" width="2.453125" style="199" customWidth="1"/>
    <col min="11561" max="11561" width="2.08984375" style="199" customWidth="1"/>
    <col min="11562" max="11562" width="2.453125" style="199" customWidth="1"/>
    <col min="11563" max="11563" width="1.08984375" style="199" customWidth="1"/>
    <col min="11564" max="11564" width="1.36328125" style="199" customWidth="1"/>
    <col min="11565" max="11581" width="2.453125" style="199" customWidth="1"/>
    <col min="11582" max="11584" width="2.08984375" style="199" customWidth="1"/>
    <col min="11585" max="11776" width="9" style="199"/>
    <col min="11777" max="11777" width="5.08984375" style="199" customWidth="1"/>
    <col min="11778" max="11778" width="24.453125" style="199" customWidth="1"/>
    <col min="11779" max="11779" width="14.6328125" style="199" customWidth="1"/>
    <col min="11780" max="11780" width="1.36328125" style="199" customWidth="1"/>
    <col min="11781" max="11797" width="2.453125" style="199" customWidth="1"/>
    <col min="11798" max="11800" width="2.08984375" style="199" customWidth="1"/>
    <col min="11801" max="11816" width="2.453125" style="199" customWidth="1"/>
    <col min="11817" max="11817" width="2.08984375" style="199" customWidth="1"/>
    <col min="11818" max="11818" width="2.453125" style="199" customWidth="1"/>
    <col min="11819" max="11819" width="1.08984375" style="199" customWidth="1"/>
    <col min="11820" max="11820" width="1.36328125" style="199" customWidth="1"/>
    <col min="11821" max="11837" width="2.453125" style="199" customWidth="1"/>
    <col min="11838" max="11840" width="2.08984375" style="199" customWidth="1"/>
    <col min="11841" max="12032" width="9" style="199"/>
    <col min="12033" max="12033" width="5.08984375" style="199" customWidth="1"/>
    <col min="12034" max="12034" width="24.453125" style="199" customWidth="1"/>
    <col min="12035" max="12035" width="14.6328125" style="199" customWidth="1"/>
    <col min="12036" max="12036" width="1.36328125" style="199" customWidth="1"/>
    <col min="12037" max="12053" width="2.453125" style="199" customWidth="1"/>
    <col min="12054" max="12056" width="2.08984375" style="199" customWidth="1"/>
    <col min="12057" max="12072" width="2.453125" style="199" customWidth="1"/>
    <col min="12073" max="12073" width="2.08984375" style="199" customWidth="1"/>
    <col min="12074" max="12074" width="2.453125" style="199" customWidth="1"/>
    <col min="12075" max="12075" width="1.08984375" style="199" customWidth="1"/>
    <col min="12076" max="12076" width="1.36328125" style="199" customWidth="1"/>
    <col min="12077" max="12093" width="2.453125" style="199" customWidth="1"/>
    <col min="12094" max="12096" width="2.08984375" style="199" customWidth="1"/>
    <col min="12097" max="12288" width="9" style="199"/>
    <col min="12289" max="12289" width="5.08984375" style="199" customWidth="1"/>
    <col min="12290" max="12290" width="24.453125" style="199" customWidth="1"/>
    <col min="12291" max="12291" width="14.6328125" style="199" customWidth="1"/>
    <col min="12292" max="12292" width="1.36328125" style="199" customWidth="1"/>
    <col min="12293" max="12309" width="2.453125" style="199" customWidth="1"/>
    <col min="12310" max="12312" width="2.08984375" style="199" customWidth="1"/>
    <col min="12313" max="12328" width="2.453125" style="199" customWidth="1"/>
    <col min="12329" max="12329" width="2.08984375" style="199" customWidth="1"/>
    <col min="12330" max="12330" width="2.453125" style="199" customWidth="1"/>
    <col min="12331" max="12331" width="1.08984375" style="199" customWidth="1"/>
    <col min="12332" max="12332" width="1.36328125" style="199" customWidth="1"/>
    <col min="12333" max="12349" width="2.453125" style="199" customWidth="1"/>
    <col min="12350" max="12352" width="2.08984375" style="199" customWidth="1"/>
    <col min="12353" max="12544" width="9" style="199"/>
    <col min="12545" max="12545" width="5.08984375" style="199" customWidth="1"/>
    <col min="12546" max="12546" width="24.453125" style="199" customWidth="1"/>
    <col min="12547" max="12547" width="14.6328125" style="199" customWidth="1"/>
    <col min="12548" max="12548" width="1.36328125" style="199" customWidth="1"/>
    <col min="12549" max="12565" width="2.453125" style="199" customWidth="1"/>
    <col min="12566" max="12568" width="2.08984375" style="199" customWidth="1"/>
    <col min="12569" max="12584" width="2.453125" style="199" customWidth="1"/>
    <col min="12585" max="12585" width="2.08984375" style="199" customWidth="1"/>
    <col min="12586" max="12586" width="2.453125" style="199" customWidth="1"/>
    <col min="12587" max="12587" width="1.08984375" style="199" customWidth="1"/>
    <col min="12588" max="12588" width="1.36328125" style="199" customWidth="1"/>
    <col min="12589" max="12605" width="2.453125" style="199" customWidth="1"/>
    <col min="12606" max="12608" width="2.08984375" style="199" customWidth="1"/>
    <col min="12609" max="12800" width="9" style="199"/>
    <col min="12801" max="12801" width="5.08984375" style="199" customWidth="1"/>
    <col min="12802" max="12802" width="24.453125" style="199" customWidth="1"/>
    <col min="12803" max="12803" width="14.6328125" style="199" customWidth="1"/>
    <col min="12804" max="12804" width="1.36328125" style="199" customWidth="1"/>
    <col min="12805" max="12821" width="2.453125" style="199" customWidth="1"/>
    <col min="12822" max="12824" width="2.08984375" style="199" customWidth="1"/>
    <col min="12825" max="12840" width="2.453125" style="199" customWidth="1"/>
    <col min="12841" max="12841" width="2.08984375" style="199" customWidth="1"/>
    <col min="12842" max="12842" width="2.453125" style="199" customWidth="1"/>
    <col min="12843" max="12843" width="1.08984375" style="199" customWidth="1"/>
    <col min="12844" max="12844" width="1.36328125" style="199" customWidth="1"/>
    <col min="12845" max="12861" width="2.453125" style="199" customWidth="1"/>
    <col min="12862" max="12864" width="2.08984375" style="199" customWidth="1"/>
    <col min="12865" max="13056" width="9" style="199"/>
    <col min="13057" max="13057" width="5.08984375" style="199" customWidth="1"/>
    <col min="13058" max="13058" width="24.453125" style="199" customWidth="1"/>
    <col min="13059" max="13059" width="14.6328125" style="199" customWidth="1"/>
    <col min="13060" max="13060" width="1.36328125" style="199" customWidth="1"/>
    <col min="13061" max="13077" width="2.453125" style="199" customWidth="1"/>
    <col min="13078" max="13080" width="2.08984375" style="199" customWidth="1"/>
    <col min="13081" max="13096" width="2.453125" style="199" customWidth="1"/>
    <col min="13097" max="13097" width="2.08984375" style="199" customWidth="1"/>
    <col min="13098" max="13098" width="2.453125" style="199" customWidth="1"/>
    <col min="13099" max="13099" width="1.08984375" style="199" customWidth="1"/>
    <col min="13100" max="13100" width="1.36328125" style="199" customWidth="1"/>
    <col min="13101" max="13117" width="2.453125" style="199" customWidth="1"/>
    <col min="13118" max="13120" width="2.08984375" style="199" customWidth="1"/>
    <col min="13121" max="13312" width="9" style="199"/>
    <col min="13313" max="13313" width="5.08984375" style="199" customWidth="1"/>
    <col min="13314" max="13314" width="24.453125" style="199" customWidth="1"/>
    <col min="13315" max="13315" width="14.6328125" style="199" customWidth="1"/>
    <col min="13316" max="13316" width="1.36328125" style="199" customWidth="1"/>
    <col min="13317" max="13333" width="2.453125" style="199" customWidth="1"/>
    <col min="13334" max="13336" width="2.08984375" style="199" customWidth="1"/>
    <col min="13337" max="13352" width="2.453125" style="199" customWidth="1"/>
    <col min="13353" max="13353" width="2.08984375" style="199" customWidth="1"/>
    <col min="13354" max="13354" width="2.453125" style="199" customWidth="1"/>
    <col min="13355" max="13355" width="1.08984375" style="199" customWidth="1"/>
    <col min="13356" max="13356" width="1.36328125" style="199" customWidth="1"/>
    <col min="13357" max="13373" width="2.453125" style="199" customWidth="1"/>
    <col min="13374" max="13376" width="2.08984375" style="199" customWidth="1"/>
    <col min="13377" max="13568" width="9" style="199"/>
    <col min="13569" max="13569" width="5.08984375" style="199" customWidth="1"/>
    <col min="13570" max="13570" width="24.453125" style="199" customWidth="1"/>
    <col min="13571" max="13571" width="14.6328125" style="199" customWidth="1"/>
    <col min="13572" max="13572" width="1.36328125" style="199" customWidth="1"/>
    <col min="13573" max="13589" width="2.453125" style="199" customWidth="1"/>
    <col min="13590" max="13592" width="2.08984375" style="199" customWidth="1"/>
    <col min="13593" max="13608" width="2.453125" style="199" customWidth="1"/>
    <col min="13609" max="13609" width="2.08984375" style="199" customWidth="1"/>
    <col min="13610" max="13610" width="2.453125" style="199" customWidth="1"/>
    <col min="13611" max="13611" width="1.08984375" style="199" customWidth="1"/>
    <col min="13612" max="13612" width="1.36328125" style="199" customWidth="1"/>
    <col min="13613" max="13629" width="2.453125" style="199" customWidth="1"/>
    <col min="13630" max="13632" width="2.08984375" style="199" customWidth="1"/>
    <col min="13633" max="13824" width="9" style="199"/>
    <col min="13825" max="13825" width="5.08984375" style="199" customWidth="1"/>
    <col min="13826" max="13826" width="24.453125" style="199" customWidth="1"/>
    <col min="13827" max="13827" width="14.6328125" style="199" customWidth="1"/>
    <col min="13828" max="13828" width="1.36328125" style="199" customWidth="1"/>
    <col min="13829" max="13845" width="2.453125" style="199" customWidth="1"/>
    <col min="13846" max="13848" width="2.08984375" style="199" customWidth="1"/>
    <col min="13849" max="13864" width="2.453125" style="199" customWidth="1"/>
    <col min="13865" max="13865" width="2.08984375" style="199" customWidth="1"/>
    <col min="13866" max="13866" width="2.453125" style="199" customWidth="1"/>
    <col min="13867" max="13867" width="1.08984375" style="199" customWidth="1"/>
    <col min="13868" max="13868" width="1.36328125" style="199" customWidth="1"/>
    <col min="13869" max="13885" width="2.453125" style="199" customWidth="1"/>
    <col min="13886" max="13888" width="2.08984375" style="199" customWidth="1"/>
    <col min="13889" max="14080" width="9" style="199"/>
    <col min="14081" max="14081" width="5.08984375" style="199" customWidth="1"/>
    <col min="14082" max="14082" width="24.453125" style="199" customWidth="1"/>
    <col min="14083" max="14083" width="14.6328125" style="199" customWidth="1"/>
    <col min="14084" max="14084" width="1.36328125" style="199" customWidth="1"/>
    <col min="14085" max="14101" width="2.453125" style="199" customWidth="1"/>
    <col min="14102" max="14104" width="2.08984375" style="199" customWidth="1"/>
    <col min="14105" max="14120" width="2.453125" style="199" customWidth="1"/>
    <col min="14121" max="14121" width="2.08984375" style="199" customWidth="1"/>
    <col min="14122" max="14122" width="2.453125" style="199" customWidth="1"/>
    <col min="14123" max="14123" width="1.08984375" style="199" customWidth="1"/>
    <col min="14124" max="14124" width="1.36328125" style="199" customWidth="1"/>
    <col min="14125" max="14141" width="2.453125" style="199" customWidth="1"/>
    <col min="14142" max="14144" width="2.08984375" style="199" customWidth="1"/>
    <col min="14145" max="14336" width="9" style="199"/>
    <col min="14337" max="14337" width="5.08984375" style="199" customWidth="1"/>
    <col min="14338" max="14338" width="24.453125" style="199" customWidth="1"/>
    <col min="14339" max="14339" width="14.6328125" style="199" customWidth="1"/>
    <col min="14340" max="14340" width="1.36328125" style="199" customWidth="1"/>
    <col min="14341" max="14357" width="2.453125" style="199" customWidth="1"/>
    <col min="14358" max="14360" width="2.08984375" style="199" customWidth="1"/>
    <col min="14361" max="14376" width="2.453125" style="199" customWidth="1"/>
    <col min="14377" max="14377" width="2.08984375" style="199" customWidth="1"/>
    <col min="14378" max="14378" width="2.453125" style="199" customWidth="1"/>
    <col min="14379" max="14379" width="1.08984375" style="199" customWidth="1"/>
    <col min="14380" max="14380" width="1.36328125" style="199" customWidth="1"/>
    <col min="14381" max="14397" width="2.453125" style="199" customWidth="1"/>
    <col min="14398" max="14400" width="2.08984375" style="199" customWidth="1"/>
    <col min="14401" max="14592" width="9" style="199"/>
    <col min="14593" max="14593" width="5.08984375" style="199" customWidth="1"/>
    <col min="14594" max="14594" width="24.453125" style="199" customWidth="1"/>
    <col min="14595" max="14595" width="14.6328125" style="199" customWidth="1"/>
    <col min="14596" max="14596" width="1.36328125" style="199" customWidth="1"/>
    <col min="14597" max="14613" width="2.453125" style="199" customWidth="1"/>
    <col min="14614" max="14616" width="2.08984375" style="199" customWidth="1"/>
    <col min="14617" max="14632" width="2.453125" style="199" customWidth="1"/>
    <col min="14633" max="14633" width="2.08984375" style="199" customWidth="1"/>
    <col min="14634" max="14634" width="2.453125" style="199" customWidth="1"/>
    <col min="14635" max="14635" width="1.08984375" style="199" customWidth="1"/>
    <col min="14636" max="14636" width="1.36328125" style="199" customWidth="1"/>
    <col min="14637" max="14653" width="2.453125" style="199" customWidth="1"/>
    <col min="14654" max="14656" width="2.08984375" style="199" customWidth="1"/>
    <col min="14657" max="14848" width="9" style="199"/>
    <col min="14849" max="14849" width="5.08984375" style="199" customWidth="1"/>
    <col min="14850" max="14850" width="24.453125" style="199" customWidth="1"/>
    <col min="14851" max="14851" width="14.6328125" style="199" customWidth="1"/>
    <col min="14852" max="14852" width="1.36328125" style="199" customWidth="1"/>
    <col min="14853" max="14869" width="2.453125" style="199" customWidth="1"/>
    <col min="14870" max="14872" width="2.08984375" style="199" customWidth="1"/>
    <col min="14873" max="14888" width="2.453125" style="199" customWidth="1"/>
    <col min="14889" max="14889" width="2.08984375" style="199" customWidth="1"/>
    <col min="14890" max="14890" width="2.453125" style="199" customWidth="1"/>
    <col min="14891" max="14891" width="1.08984375" style="199" customWidth="1"/>
    <col min="14892" max="14892" width="1.36328125" style="199" customWidth="1"/>
    <col min="14893" max="14909" width="2.453125" style="199" customWidth="1"/>
    <col min="14910" max="14912" width="2.08984375" style="199" customWidth="1"/>
    <col min="14913" max="15104" width="9" style="199"/>
    <col min="15105" max="15105" width="5.08984375" style="199" customWidth="1"/>
    <col min="15106" max="15106" width="24.453125" style="199" customWidth="1"/>
    <col min="15107" max="15107" width="14.6328125" style="199" customWidth="1"/>
    <col min="15108" max="15108" width="1.36328125" style="199" customWidth="1"/>
    <col min="15109" max="15125" width="2.453125" style="199" customWidth="1"/>
    <col min="15126" max="15128" width="2.08984375" style="199" customWidth="1"/>
    <col min="15129" max="15144" width="2.453125" style="199" customWidth="1"/>
    <col min="15145" max="15145" width="2.08984375" style="199" customWidth="1"/>
    <col min="15146" max="15146" width="2.453125" style="199" customWidth="1"/>
    <col min="15147" max="15147" width="1.08984375" style="199" customWidth="1"/>
    <col min="15148" max="15148" width="1.36328125" style="199" customWidth="1"/>
    <col min="15149" max="15165" width="2.453125" style="199" customWidth="1"/>
    <col min="15166" max="15168" width="2.08984375" style="199" customWidth="1"/>
    <col min="15169" max="15360" width="9" style="199"/>
    <col min="15361" max="15361" width="5.08984375" style="199" customWidth="1"/>
    <col min="15362" max="15362" width="24.453125" style="199" customWidth="1"/>
    <col min="15363" max="15363" width="14.6328125" style="199" customWidth="1"/>
    <col min="15364" max="15364" width="1.36328125" style="199" customWidth="1"/>
    <col min="15365" max="15381" width="2.453125" style="199" customWidth="1"/>
    <col min="15382" max="15384" width="2.08984375" style="199" customWidth="1"/>
    <col min="15385" max="15400" width="2.453125" style="199" customWidth="1"/>
    <col min="15401" max="15401" width="2.08984375" style="199" customWidth="1"/>
    <col min="15402" max="15402" width="2.453125" style="199" customWidth="1"/>
    <col min="15403" max="15403" width="1.08984375" style="199" customWidth="1"/>
    <col min="15404" max="15404" width="1.36328125" style="199" customWidth="1"/>
    <col min="15405" max="15421" width="2.453125" style="199" customWidth="1"/>
    <col min="15422" max="15424" width="2.08984375" style="199" customWidth="1"/>
    <col min="15425" max="15616" width="9" style="199"/>
    <col min="15617" max="15617" width="5.08984375" style="199" customWidth="1"/>
    <col min="15618" max="15618" width="24.453125" style="199" customWidth="1"/>
    <col min="15619" max="15619" width="14.6328125" style="199" customWidth="1"/>
    <col min="15620" max="15620" width="1.36328125" style="199" customWidth="1"/>
    <col min="15621" max="15637" width="2.453125" style="199" customWidth="1"/>
    <col min="15638" max="15640" width="2.08984375" style="199" customWidth="1"/>
    <col min="15641" max="15656" width="2.453125" style="199" customWidth="1"/>
    <col min="15657" max="15657" width="2.08984375" style="199" customWidth="1"/>
    <col min="15658" max="15658" width="2.453125" style="199" customWidth="1"/>
    <col min="15659" max="15659" width="1.08984375" style="199" customWidth="1"/>
    <col min="15660" max="15660" width="1.36328125" style="199" customWidth="1"/>
    <col min="15661" max="15677" width="2.453125" style="199" customWidth="1"/>
    <col min="15678" max="15680" width="2.08984375" style="199" customWidth="1"/>
    <col min="15681" max="15872" width="9" style="199"/>
    <col min="15873" max="15873" width="5.08984375" style="199" customWidth="1"/>
    <col min="15874" max="15874" width="24.453125" style="199" customWidth="1"/>
    <col min="15875" max="15875" width="14.6328125" style="199" customWidth="1"/>
    <col min="15876" max="15876" width="1.36328125" style="199" customWidth="1"/>
    <col min="15877" max="15893" width="2.453125" style="199" customWidth="1"/>
    <col min="15894" max="15896" width="2.08984375" style="199" customWidth="1"/>
    <col min="15897" max="15912" width="2.453125" style="199" customWidth="1"/>
    <col min="15913" max="15913" width="2.08984375" style="199" customWidth="1"/>
    <col min="15914" max="15914" width="2.453125" style="199" customWidth="1"/>
    <col min="15915" max="15915" width="1.08984375" style="199" customWidth="1"/>
    <col min="15916" max="15916" width="1.36328125" style="199" customWidth="1"/>
    <col min="15917" max="15933" width="2.453125" style="199" customWidth="1"/>
    <col min="15934" max="15936" width="2.08984375" style="199" customWidth="1"/>
    <col min="15937" max="16128" width="9" style="199"/>
    <col min="16129" max="16129" width="5.08984375" style="199" customWidth="1"/>
    <col min="16130" max="16130" width="24.453125" style="199" customWidth="1"/>
    <col min="16131" max="16131" width="14.6328125" style="199" customWidth="1"/>
    <col min="16132" max="16132" width="1.36328125" style="199" customWidth="1"/>
    <col min="16133" max="16149" width="2.453125" style="199" customWidth="1"/>
    <col min="16150" max="16152" width="2.08984375" style="199" customWidth="1"/>
    <col min="16153" max="16168" width="2.453125" style="199" customWidth="1"/>
    <col min="16169" max="16169" width="2.08984375" style="199" customWidth="1"/>
    <col min="16170" max="16170" width="2.453125" style="199" customWidth="1"/>
    <col min="16171" max="16171" width="1.08984375" style="199" customWidth="1"/>
    <col min="16172" max="16172" width="1.36328125" style="199" customWidth="1"/>
    <col min="16173" max="16189" width="2.453125" style="199" customWidth="1"/>
    <col min="16190" max="16192" width="2.08984375" style="199" customWidth="1"/>
    <col min="16193" max="16384" width="9" style="199"/>
  </cols>
  <sheetData>
    <row r="2" spans="1:65" ht="16.5">
      <c r="B2" s="207" t="s">
        <v>335</v>
      </c>
    </row>
    <row r="3" spans="1:65" ht="14.5" thickBot="1">
      <c r="C3" s="209"/>
      <c r="D3" s="210"/>
      <c r="E3" s="210"/>
      <c r="F3" s="211"/>
      <c r="G3" s="211"/>
      <c r="H3" s="211"/>
      <c r="I3" s="211"/>
      <c r="J3" s="211"/>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1"/>
      <c r="AU3" s="211"/>
      <c r="AV3" s="211"/>
      <c r="AW3" s="211"/>
      <c r="AX3" s="211"/>
      <c r="AY3" s="210"/>
      <c r="AZ3" s="210"/>
      <c r="BA3" s="210"/>
      <c r="BB3" s="210"/>
      <c r="BC3" s="210"/>
      <c r="BD3" s="210"/>
      <c r="BE3" s="210"/>
      <c r="BF3" s="210"/>
      <c r="BG3" s="210"/>
      <c r="BH3" s="210"/>
      <c r="BI3" s="210"/>
      <c r="BJ3" s="210"/>
      <c r="BK3" s="210"/>
      <c r="BL3" s="210"/>
      <c r="BM3" s="209"/>
    </row>
    <row r="4" spans="1:65" ht="14.5" thickBot="1">
      <c r="D4" s="2435" t="s">
        <v>336</v>
      </c>
      <c r="E4" s="2436"/>
      <c r="F4" s="2436"/>
      <c r="G4" s="2436"/>
      <c r="H4" s="2436"/>
      <c r="I4" s="2436"/>
      <c r="J4" s="2436"/>
      <c r="K4" s="2436"/>
      <c r="L4" s="2436"/>
      <c r="M4" s="2436"/>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c r="AL4" s="2436"/>
      <c r="AM4" s="2436"/>
      <c r="AN4" s="2436"/>
      <c r="AO4" s="2436"/>
      <c r="AP4" s="2436"/>
      <c r="AQ4" s="2436"/>
      <c r="AR4" s="2436" t="s">
        <v>337</v>
      </c>
      <c r="AS4" s="2436"/>
      <c r="AT4" s="2436"/>
      <c r="AU4" s="2436"/>
      <c r="AV4" s="2436"/>
      <c r="AW4" s="2436"/>
      <c r="AX4" s="2436"/>
      <c r="AY4" s="2436"/>
      <c r="AZ4" s="2436"/>
      <c r="BA4" s="2436"/>
      <c r="BB4" s="2436"/>
      <c r="BC4" s="2436"/>
      <c r="BD4" s="2436"/>
      <c r="BE4" s="2436"/>
      <c r="BF4" s="2436"/>
      <c r="BG4" s="2436"/>
      <c r="BH4" s="2436"/>
      <c r="BI4" s="2436"/>
      <c r="BJ4" s="2436"/>
      <c r="BK4" s="2436"/>
      <c r="BL4" s="2437"/>
    </row>
    <row r="5" spans="1:65" ht="13.5" customHeight="1">
      <c r="A5" s="2438" t="s">
        <v>230</v>
      </c>
      <c r="B5" s="2440" t="s">
        <v>338</v>
      </c>
      <c r="C5" s="2441" t="s">
        <v>339</v>
      </c>
      <c r="D5" s="2442" t="s">
        <v>340</v>
      </c>
      <c r="E5" s="2443"/>
      <c r="F5" s="2443"/>
      <c r="G5" s="2443" t="s">
        <v>341</v>
      </c>
      <c r="H5" s="2443"/>
      <c r="I5" s="2443"/>
      <c r="J5" s="2443"/>
      <c r="K5" s="2443"/>
      <c r="L5" s="2443"/>
      <c r="M5" s="2443"/>
      <c r="N5" s="2443"/>
      <c r="O5" s="2443" t="s">
        <v>342</v>
      </c>
      <c r="P5" s="2443"/>
      <c r="Q5" s="2443"/>
      <c r="R5" s="2443"/>
      <c r="S5" s="2443"/>
      <c r="T5" s="2443"/>
      <c r="U5" s="2443"/>
      <c r="V5" s="2446" t="s">
        <v>343</v>
      </c>
      <c r="W5" s="2447"/>
      <c r="X5" s="2448"/>
      <c r="Y5" s="2452" t="s">
        <v>344</v>
      </c>
      <c r="Z5" s="2453"/>
      <c r="AA5" s="2453"/>
      <c r="AB5" s="2453"/>
      <c r="AC5" s="2454"/>
      <c r="AD5" s="2452" t="s">
        <v>345</v>
      </c>
      <c r="AE5" s="2454"/>
      <c r="AF5" s="2446" t="s">
        <v>346</v>
      </c>
      <c r="AG5" s="2453"/>
      <c r="AH5" s="2453"/>
      <c r="AI5" s="2453"/>
      <c r="AJ5" s="2453"/>
      <c r="AK5" s="2454"/>
      <c r="AL5" s="2446" t="s">
        <v>347</v>
      </c>
      <c r="AM5" s="2447"/>
      <c r="AN5" s="2447"/>
      <c r="AO5" s="2447"/>
      <c r="AP5" s="2447"/>
      <c r="AQ5" s="2447"/>
      <c r="AR5" s="2442" t="s">
        <v>340</v>
      </c>
      <c r="AS5" s="2489"/>
      <c r="AT5" s="2443"/>
      <c r="AU5" s="2443" t="s">
        <v>341</v>
      </c>
      <c r="AV5" s="2443"/>
      <c r="AW5" s="2443"/>
      <c r="AX5" s="2443"/>
      <c r="AY5" s="2443"/>
      <c r="AZ5" s="2443"/>
      <c r="BA5" s="2443"/>
      <c r="BB5" s="2443"/>
      <c r="BC5" s="2443" t="s">
        <v>342</v>
      </c>
      <c r="BD5" s="2443"/>
      <c r="BE5" s="2443"/>
      <c r="BF5" s="2443"/>
      <c r="BG5" s="2443"/>
      <c r="BH5" s="2443"/>
      <c r="BI5" s="2443"/>
      <c r="BJ5" s="2446" t="s">
        <v>343</v>
      </c>
      <c r="BK5" s="2447"/>
      <c r="BL5" s="2473"/>
    </row>
    <row r="6" spans="1:65" ht="13.5" customHeight="1">
      <c r="A6" s="2439"/>
      <c r="B6" s="2097"/>
      <c r="C6" s="1658"/>
      <c r="D6" s="2444"/>
      <c r="E6" s="2445"/>
      <c r="F6" s="2445"/>
      <c r="G6" s="2445"/>
      <c r="H6" s="2445"/>
      <c r="I6" s="2445"/>
      <c r="J6" s="2445"/>
      <c r="K6" s="2445"/>
      <c r="L6" s="2445"/>
      <c r="M6" s="2445"/>
      <c r="N6" s="2445"/>
      <c r="O6" s="2445"/>
      <c r="P6" s="2445"/>
      <c r="Q6" s="2445"/>
      <c r="R6" s="2445"/>
      <c r="S6" s="2445"/>
      <c r="T6" s="2445"/>
      <c r="U6" s="2445"/>
      <c r="V6" s="2449"/>
      <c r="W6" s="2450"/>
      <c r="X6" s="2451"/>
      <c r="Y6" s="2455"/>
      <c r="Z6" s="2456"/>
      <c r="AA6" s="2456"/>
      <c r="AB6" s="2456"/>
      <c r="AC6" s="2457"/>
      <c r="AD6" s="2455"/>
      <c r="AE6" s="2457"/>
      <c r="AF6" s="2455"/>
      <c r="AG6" s="2456"/>
      <c r="AH6" s="2456"/>
      <c r="AI6" s="2456"/>
      <c r="AJ6" s="2456"/>
      <c r="AK6" s="2457"/>
      <c r="AL6" s="2449"/>
      <c r="AM6" s="2450"/>
      <c r="AN6" s="2450"/>
      <c r="AO6" s="2450"/>
      <c r="AP6" s="2450"/>
      <c r="AQ6" s="2450"/>
      <c r="AR6" s="2444"/>
      <c r="AS6" s="2490"/>
      <c r="AT6" s="2445"/>
      <c r="AU6" s="2445"/>
      <c r="AV6" s="2445"/>
      <c r="AW6" s="2445"/>
      <c r="AX6" s="2445"/>
      <c r="AY6" s="2445"/>
      <c r="AZ6" s="2445"/>
      <c r="BA6" s="2445"/>
      <c r="BB6" s="2445"/>
      <c r="BC6" s="2445"/>
      <c r="BD6" s="2445"/>
      <c r="BE6" s="2445"/>
      <c r="BF6" s="2445"/>
      <c r="BG6" s="2445"/>
      <c r="BH6" s="2445"/>
      <c r="BI6" s="2445"/>
      <c r="BJ6" s="2449"/>
      <c r="BK6" s="2450"/>
      <c r="BL6" s="2474"/>
    </row>
    <row r="7" spans="1:65">
      <c r="A7" s="2475">
        <v>1</v>
      </c>
      <c r="B7" s="2478" t="s">
        <v>309</v>
      </c>
      <c r="C7" s="2481" t="s">
        <v>310</v>
      </c>
      <c r="D7" s="2463">
        <v>2</v>
      </c>
      <c r="E7" s="2464"/>
      <c r="F7" s="2465"/>
      <c r="G7" s="2466" t="s">
        <v>348</v>
      </c>
      <c r="H7" s="2467"/>
      <c r="I7" s="2467"/>
      <c r="J7" s="2467"/>
      <c r="K7" s="2467"/>
      <c r="L7" s="2467"/>
      <c r="M7" s="2467"/>
      <c r="N7" s="2468"/>
      <c r="O7" s="2484" t="s">
        <v>349</v>
      </c>
      <c r="P7" s="2485"/>
      <c r="Q7" s="2485"/>
      <c r="R7" s="2485"/>
      <c r="S7" s="2485"/>
      <c r="T7" s="2485"/>
      <c r="U7" s="2486"/>
      <c r="V7" s="2461" t="s">
        <v>89</v>
      </c>
      <c r="W7" s="2462"/>
      <c r="X7" s="2487"/>
      <c r="Y7" s="2488">
        <v>200</v>
      </c>
      <c r="Z7" s="2459"/>
      <c r="AA7" s="2459"/>
      <c r="AB7" s="2459"/>
      <c r="AC7" s="2460"/>
      <c r="AD7" s="2461" t="s">
        <v>350</v>
      </c>
      <c r="AE7" s="2487"/>
      <c r="AF7" s="2458">
        <v>2000</v>
      </c>
      <c r="AG7" s="2459"/>
      <c r="AH7" s="2459"/>
      <c r="AI7" s="2459"/>
      <c r="AJ7" s="2459"/>
      <c r="AK7" s="2460"/>
      <c r="AL7" s="2461" t="s">
        <v>351</v>
      </c>
      <c r="AM7" s="2462"/>
      <c r="AN7" s="2462"/>
      <c r="AO7" s="2462"/>
      <c r="AP7" s="2462"/>
      <c r="AQ7" s="2462"/>
      <c r="AR7" s="2463">
        <v>8</v>
      </c>
      <c r="AS7" s="2464"/>
      <c r="AT7" s="2465"/>
      <c r="AU7" s="2466" t="s">
        <v>352</v>
      </c>
      <c r="AV7" s="2467"/>
      <c r="AW7" s="2467"/>
      <c r="AX7" s="2467"/>
      <c r="AY7" s="2467"/>
      <c r="AZ7" s="2467"/>
      <c r="BA7" s="2467"/>
      <c r="BB7" s="2468"/>
      <c r="BC7" s="2469" t="s">
        <v>353</v>
      </c>
      <c r="BD7" s="2470"/>
      <c r="BE7" s="2470"/>
      <c r="BF7" s="2470"/>
      <c r="BG7" s="2470"/>
      <c r="BH7" s="2470"/>
      <c r="BI7" s="2471"/>
      <c r="BJ7" s="2461" t="s">
        <v>354</v>
      </c>
      <c r="BK7" s="2462"/>
      <c r="BL7" s="2472"/>
    </row>
    <row r="8" spans="1:65">
      <c r="A8" s="2476"/>
      <c r="B8" s="2479"/>
      <c r="C8" s="2482"/>
      <c r="D8" s="2463">
        <v>2</v>
      </c>
      <c r="E8" s="2464"/>
      <c r="F8" s="2465"/>
      <c r="G8" s="2466" t="s">
        <v>355</v>
      </c>
      <c r="H8" s="2467"/>
      <c r="I8" s="2467"/>
      <c r="J8" s="2467"/>
      <c r="K8" s="2467"/>
      <c r="L8" s="2467"/>
      <c r="M8" s="2467"/>
      <c r="N8" s="2468"/>
      <c r="O8" s="2484" t="s">
        <v>356</v>
      </c>
      <c r="P8" s="2485"/>
      <c r="Q8" s="2485"/>
      <c r="R8" s="2485"/>
      <c r="S8" s="2485"/>
      <c r="T8" s="2485"/>
      <c r="U8" s="2486"/>
      <c r="V8" s="2461" t="s">
        <v>354</v>
      </c>
      <c r="W8" s="2462"/>
      <c r="X8" s="2487"/>
      <c r="Y8" s="2488">
        <v>100</v>
      </c>
      <c r="Z8" s="2459"/>
      <c r="AA8" s="2459"/>
      <c r="AB8" s="2459"/>
      <c r="AC8" s="2460"/>
      <c r="AD8" s="2461" t="s">
        <v>350</v>
      </c>
      <c r="AE8" s="2487"/>
      <c r="AF8" s="2458">
        <v>1000</v>
      </c>
      <c r="AG8" s="2459"/>
      <c r="AH8" s="2459"/>
      <c r="AI8" s="2459"/>
      <c r="AJ8" s="2459"/>
      <c r="AK8" s="2460"/>
      <c r="AL8" s="2461" t="s">
        <v>89</v>
      </c>
      <c r="AM8" s="2462"/>
      <c r="AN8" s="2462"/>
      <c r="AO8" s="2462"/>
      <c r="AP8" s="2462"/>
      <c r="AQ8" s="2462"/>
      <c r="AR8" s="2463"/>
      <c r="AS8" s="2464"/>
      <c r="AT8" s="2465"/>
      <c r="AU8" s="2461"/>
      <c r="AV8" s="2462"/>
      <c r="AW8" s="2462"/>
      <c r="AX8" s="2462"/>
      <c r="AY8" s="2462"/>
      <c r="AZ8" s="2462"/>
      <c r="BA8" s="2462"/>
      <c r="BB8" s="2487"/>
      <c r="BC8" s="2461"/>
      <c r="BD8" s="2462"/>
      <c r="BE8" s="2462"/>
      <c r="BF8" s="2462"/>
      <c r="BG8" s="2462"/>
      <c r="BH8" s="2462"/>
      <c r="BI8" s="2487"/>
      <c r="BJ8" s="2461"/>
      <c r="BK8" s="2462"/>
      <c r="BL8" s="2472"/>
    </row>
    <row r="9" spans="1:65">
      <c r="A9" s="2476"/>
      <c r="B9" s="2479"/>
      <c r="C9" s="2482"/>
      <c r="D9" s="2463">
        <v>2</v>
      </c>
      <c r="E9" s="2464"/>
      <c r="F9" s="2465"/>
      <c r="G9" s="2466" t="s">
        <v>357</v>
      </c>
      <c r="H9" s="2467"/>
      <c r="I9" s="2467"/>
      <c r="J9" s="2467"/>
      <c r="K9" s="2467"/>
      <c r="L9" s="2467"/>
      <c r="M9" s="2467"/>
      <c r="N9" s="2468"/>
      <c r="O9" s="2484" t="s">
        <v>358</v>
      </c>
      <c r="P9" s="2485"/>
      <c r="Q9" s="2485"/>
      <c r="R9" s="2485"/>
      <c r="S9" s="2485"/>
      <c r="T9" s="2485"/>
      <c r="U9" s="2486"/>
      <c r="V9" s="2461" t="s">
        <v>89</v>
      </c>
      <c r="W9" s="2462"/>
      <c r="X9" s="2487"/>
      <c r="Y9" s="2488">
        <v>200</v>
      </c>
      <c r="Z9" s="2459"/>
      <c r="AA9" s="2459"/>
      <c r="AB9" s="2459"/>
      <c r="AC9" s="2460"/>
      <c r="AD9" s="2461" t="s">
        <v>359</v>
      </c>
      <c r="AE9" s="2487"/>
      <c r="AF9" s="2458">
        <v>4000</v>
      </c>
      <c r="AG9" s="2459"/>
      <c r="AH9" s="2459"/>
      <c r="AI9" s="2459"/>
      <c r="AJ9" s="2459"/>
      <c r="AK9" s="2460"/>
      <c r="AL9" s="2461" t="s">
        <v>351</v>
      </c>
      <c r="AM9" s="2462"/>
      <c r="AN9" s="2462"/>
      <c r="AO9" s="2462"/>
      <c r="AP9" s="2462"/>
      <c r="AQ9" s="2462"/>
      <c r="AR9" s="2463"/>
      <c r="AS9" s="2464"/>
      <c r="AT9" s="2465"/>
      <c r="AU9" s="2461"/>
      <c r="AV9" s="2462"/>
      <c r="AW9" s="2462"/>
      <c r="AX9" s="2462"/>
      <c r="AY9" s="2462"/>
      <c r="AZ9" s="2462"/>
      <c r="BA9" s="2462"/>
      <c r="BB9" s="2487"/>
      <c r="BC9" s="2491"/>
      <c r="BD9" s="2492"/>
      <c r="BE9" s="2492"/>
      <c r="BF9" s="2492"/>
      <c r="BG9" s="2492"/>
      <c r="BH9" s="2492"/>
      <c r="BI9" s="2493"/>
      <c r="BJ9" s="2461"/>
      <c r="BK9" s="2462"/>
      <c r="BL9" s="2472"/>
    </row>
    <row r="10" spans="1:65">
      <c r="A10" s="2476"/>
      <c r="B10" s="2479"/>
      <c r="C10" s="2482"/>
      <c r="D10" s="2463">
        <v>2</v>
      </c>
      <c r="E10" s="2464"/>
      <c r="F10" s="2465"/>
      <c r="G10" s="2466" t="s">
        <v>360</v>
      </c>
      <c r="H10" s="2467"/>
      <c r="I10" s="2467"/>
      <c r="J10" s="2467"/>
      <c r="K10" s="2467"/>
      <c r="L10" s="2467"/>
      <c r="M10" s="2467"/>
      <c r="N10" s="2468"/>
      <c r="O10" s="2497" t="s">
        <v>361</v>
      </c>
      <c r="P10" s="2498"/>
      <c r="Q10" s="2498"/>
      <c r="R10" s="2498"/>
      <c r="S10" s="2498"/>
      <c r="T10" s="2498"/>
      <c r="U10" s="2499"/>
      <c r="V10" s="2461" t="s">
        <v>89</v>
      </c>
      <c r="W10" s="2462"/>
      <c r="X10" s="2487"/>
      <c r="Y10" s="2488">
        <v>20</v>
      </c>
      <c r="Z10" s="2459"/>
      <c r="AA10" s="2459"/>
      <c r="AB10" s="2459"/>
      <c r="AC10" s="2460"/>
      <c r="AD10" s="2461" t="s">
        <v>350</v>
      </c>
      <c r="AE10" s="2487"/>
      <c r="AF10" s="2494">
        <v>1000</v>
      </c>
      <c r="AG10" s="2495"/>
      <c r="AH10" s="2495"/>
      <c r="AI10" s="2495"/>
      <c r="AJ10" s="2495"/>
      <c r="AK10" s="2496"/>
      <c r="AL10" s="2461" t="s">
        <v>351</v>
      </c>
      <c r="AM10" s="2462"/>
      <c r="AN10" s="2462"/>
      <c r="AO10" s="2462"/>
      <c r="AP10" s="2462"/>
      <c r="AQ10" s="2462"/>
      <c r="AR10" s="2463"/>
      <c r="AS10" s="2464"/>
      <c r="AT10" s="2465"/>
      <c r="AU10" s="2461"/>
      <c r="AV10" s="2462"/>
      <c r="AW10" s="2462"/>
      <c r="AX10" s="2462"/>
      <c r="AY10" s="2462"/>
      <c r="AZ10" s="2462"/>
      <c r="BA10" s="2462"/>
      <c r="BB10" s="2487"/>
      <c r="BC10" s="2491"/>
      <c r="BD10" s="2492"/>
      <c r="BE10" s="2492"/>
      <c r="BF10" s="2492"/>
      <c r="BG10" s="2492"/>
      <c r="BH10" s="2492"/>
      <c r="BI10" s="2493"/>
      <c r="BJ10" s="2461"/>
      <c r="BK10" s="2462"/>
      <c r="BL10" s="2472"/>
    </row>
    <row r="11" spans="1:65">
      <c r="A11" s="2476"/>
      <c r="B11" s="2479"/>
      <c r="C11" s="2482"/>
      <c r="D11" s="2463">
        <v>2</v>
      </c>
      <c r="E11" s="2464"/>
      <c r="F11" s="2465"/>
      <c r="G11" s="2466" t="s">
        <v>362</v>
      </c>
      <c r="H11" s="2467"/>
      <c r="I11" s="2467"/>
      <c r="J11" s="2467"/>
      <c r="K11" s="2467"/>
      <c r="L11" s="2467"/>
      <c r="M11" s="2467"/>
      <c r="N11" s="2468"/>
      <c r="O11" s="2497" t="s">
        <v>363</v>
      </c>
      <c r="P11" s="2498"/>
      <c r="Q11" s="2498"/>
      <c r="R11" s="2498"/>
      <c r="S11" s="2498"/>
      <c r="T11" s="2498"/>
      <c r="U11" s="2499"/>
      <c r="V11" s="2461" t="s">
        <v>354</v>
      </c>
      <c r="W11" s="2462"/>
      <c r="X11" s="2487"/>
      <c r="Y11" s="2488">
        <v>200</v>
      </c>
      <c r="Z11" s="2459"/>
      <c r="AA11" s="2459"/>
      <c r="AB11" s="2459"/>
      <c r="AC11" s="2460"/>
      <c r="AD11" s="2461" t="s">
        <v>364</v>
      </c>
      <c r="AE11" s="2487"/>
      <c r="AF11" s="2494">
        <v>1000</v>
      </c>
      <c r="AG11" s="2495"/>
      <c r="AH11" s="2495"/>
      <c r="AI11" s="2495"/>
      <c r="AJ11" s="2495"/>
      <c r="AK11" s="2496"/>
      <c r="AL11" s="2461" t="s">
        <v>365</v>
      </c>
      <c r="AM11" s="2462"/>
      <c r="AN11" s="2462"/>
      <c r="AO11" s="2462"/>
      <c r="AP11" s="2462"/>
      <c r="AQ11" s="2462"/>
      <c r="AR11" s="2463"/>
      <c r="AS11" s="2464"/>
      <c r="AT11" s="2465"/>
      <c r="AU11" s="2461"/>
      <c r="AV11" s="2462"/>
      <c r="AW11" s="2462"/>
      <c r="AX11" s="2462"/>
      <c r="AY11" s="2462"/>
      <c r="AZ11" s="2462"/>
      <c r="BA11" s="2462"/>
      <c r="BB11" s="2487"/>
      <c r="BC11" s="2461"/>
      <c r="BD11" s="2462"/>
      <c r="BE11" s="2462"/>
      <c r="BF11" s="2462"/>
      <c r="BG11" s="2462"/>
      <c r="BH11" s="2462"/>
      <c r="BI11" s="2487"/>
      <c r="BJ11" s="2461"/>
      <c r="BK11" s="2462"/>
      <c r="BL11" s="2472"/>
    </row>
    <row r="12" spans="1:65">
      <c r="A12" s="2476"/>
      <c r="B12" s="2479"/>
      <c r="C12" s="2482"/>
      <c r="D12" s="2463">
        <v>1</v>
      </c>
      <c r="E12" s="2464"/>
      <c r="F12" s="2465"/>
      <c r="G12" s="2466" t="s">
        <v>366</v>
      </c>
      <c r="H12" s="2467"/>
      <c r="I12" s="2467"/>
      <c r="J12" s="2467"/>
      <c r="K12" s="2467"/>
      <c r="L12" s="2467"/>
      <c r="M12" s="2467"/>
      <c r="N12" s="2468"/>
      <c r="O12" s="2500" t="s">
        <v>367</v>
      </c>
      <c r="P12" s="2498"/>
      <c r="Q12" s="2498"/>
      <c r="R12" s="2498"/>
      <c r="S12" s="2498"/>
      <c r="T12" s="2498"/>
      <c r="U12" s="2499"/>
      <c r="V12" s="2461" t="s">
        <v>89</v>
      </c>
      <c r="W12" s="2462"/>
      <c r="X12" s="2487"/>
      <c r="Y12" s="2488">
        <v>2</v>
      </c>
      <c r="Z12" s="2459"/>
      <c r="AA12" s="2459"/>
      <c r="AB12" s="2459"/>
      <c r="AC12" s="2460"/>
      <c r="AD12" s="2461" t="s">
        <v>368</v>
      </c>
      <c r="AE12" s="2487"/>
      <c r="AF12" s="2494">
        <v>2000</v>
      </c>
      <c r="AG12" s="2495"/>
      <c r="AH12" s="2495"/>
      <c r="AI12" s="2495"/>
      <c r="AJ12" s="2495"/>
      <c r="AK12" s="2496"/>
      <c r="AL12" s="2461" t="s">
        <v>351</v>
      </c>
      <c r="AM12" s="2462"/>
      <c r="AN12" s="2462"/>
      <c r="AO12" s="2462"/>
      <c r="AP12" s="2462"/>
      <c r="AQ12" s="2462"/>
      <c r="AR12" s="2463"/>
      <c r="AS12" s="2464"/>
      <c r="AT12" s="2465"/>
      <c r="AU12" s="2461"/>
      <c r="AV12" s="2462"/>
      <c r="AW12" s="2462"/>
      <c r="AX12" s="2462"/>
      <c r="AY12" s="2462"/>
      <c r="AZ12" s="2462"/>
      <c r="BA12" s="2462"/>
      <c r="BB12" s="2487"/>
      <c r="BC12" s="2461"/>
      <c r="BD12" s="2462"/>
      <c r="BE12" s="2462"/>
      <c r="BF12" s="2462"/>
      <c r="BG12" s="2462"/>
      <c r="BH12" s="2462"/>
      <c r="BI12" s="2487"/>
      <c r="BJ12" s="2461"/>
      <c r="BK12" s="2462"/>
      <c r="BL12" s="2472"/>
    </row>
    <row r="13" spans="1:65">
      <c r="A13" s="2476"/>
      <c r="B13" s="2479"/>
      <c r="C13" s="2482"/>
      <c r="D13" s="2463">
        <v>3</v>
      </c>
      <c r="E13" s="2464"/>
      <c r="F13" s="2465"/>
      <c r="G13" s="2466" t="s">
        <v>369</v>
      </c>
      <c r="H13" s="2467"/>
      <c r="I13" s="2467"/>
      <c r="J13" s="2467"/>
      <c r="K13" s="2467"/>
      <c r="L13" s="2467"/>
      <c r="M13" s="2467"/>
      <c r="N13" s="2468"/>
      <c r="O13" s="2466" t="s">
        <v>370</v>
      </c>
      <c r="P13" s="2467"/>
      <c r="Q13" s="2467"/>
      <c r="R13" s="2467"/>
      <c r="S13" s="2467"/>
      <c r="T13" s="2467"/>
      <c r="U13" s="2468"/>
      <c r="V13" s="2461" t="s">
        <v>354</v>
      </c>
      <c r="W13" s="2462"/>
      <c r="X13" s="2487"/>
      <c r="Y13" s="2494">
        <v>1000</v>
      </c>
      <c r="Z13" s="2495"/>
      <c r="AA13" s="2495"/>
      <c r="AB13" s="2495"/>
      <c r="AC13" s="2496"/>
      <c r="AD13" s="2461" t="s">
        <v>371</v>
      </c>
      <c r="AE13" s="2487"/>
      <c r="AF13" s="2458">
        <v>5000</v>
      </c>
      <c r="AG13" s="2459"/>
      <c r="AH13" s="2459"/>
      <c r="AI13" s="2459"/>
      <c r="AJ13" s="2459"/>
      <c r="AK13" s="2460"/>
      <c r="AL13" s="2461" t="s">
        <v>354</v>
      </c>
      <c r="AM13" s="2462"/>
      <c r="AN13" s="2462"/>
      <c r="AO13" s="2462"/>
      <c r="AP13" s="2462"/>
      <c r="AQ13" s="2462"/>
      <c r="AR13" s="2463"/>
      <c r="AS13" s="2464"/>
      <c r="AT13" s="2465"/>
      <c r="AU13" s="2461"/>
      <c r="AV13" s="2462"/>
      <c r="AW13" s="2462"/>
      <c r="AX13" s="2462"/>
      <c r="AY13" s="2462"/>
      <c r="AZ13" s="2462"/>
      <c r="BA13" s="2462"/>
      <c r="BB13" s="2487"/>
      <c r="BC13" s="2461"/>
      <c r="BD13" s="2462"/>
      <c r="BE13" s="2462"/>
      <c r="BF13" s="2462"/>
      <c r="BG13" s="2462"/>
      <c r="BH13" s="2462"/>
      <c r="BI13" s="2487"/>
      <c r="BJ13" s="2461"/>
      <c r="BK13" s="2462"/>
      <c r="BL13" s="2472"/>
    </row>
    <row r="14" spans="1:65">
      <c r="A14" s="2476"/>
      <c r="B14" s="2479"/>
      <c r="C14" s="2482"/>
      <c r="D14" s="2463"/>
      <c r="E14" s="2464"/>
      <c r="F14" s="2465"/>
      <c r="G14" s="2461"/>
      <c r="H14" s="2462"/>
      <c r="I14" s="2462"/>
      <c r="J14" s="2462"/>
      <c r="K14" s="2462"/>
      <c r="L14" s="2462"/>
      <c r="M14" s="2462"/>
      <c r="N14" s="2487"/>
      <c r="O14" s="2461"/>
      <c r="P14" s="2462"/>
      <c r="Q14" s="2462"/>
      <c r="R14" s="2462"/>
      <c r="S14" s="2462"/>
      <c r="T14" s="2462"/>
      <c r="U14" s="2487"/>
      <c r="V14" s="2461"/>
      <c r="W14" s="2462"/>
      <c r="X14" s="2487"/>
      <c r="Y14" s="2461"/>
      <c r="Z14" s="2462"/>
      <c r="AA14" s="2462"/>
      <c r="AB14" s="2462"/>
      <c r="AC14" s="2487"/>
      <c r="AD14" s="2461"/>
      <c r="AE14" s="2487"/>
      <c r="AF14" s="2488"/>
      <c r="AG14" s="2459"/>
      <c r="AH14" s="2459"/>
      <c r="AI14" s="2459"/>
      <c r="AJ14" s="2459"/>
      <c r="AK14" s="2460"/>
      <c r="AL14" s="2461"/>
      <c r="AM14" s="2462"/>
      <c r="AN14" s="2462"/>
      <c r="AO14" s="2462"/>
      <c r="AP14" s="2462"/>
      <c r="AQ14" s="2462"/>
      <c r="AR14" s="2463"/>
      <c r="AS14" s="2464"/>
      <c r="AT14" s="2465"/>
      <c r="AU14" s="2461"/>
      <c r="AV14" s="2462"/>
      <c r="AW14" s="2462"/>
      <c r="AX14" s="2462"/>
      <c r="AY14" s="2462"/>
      <c r="AZ14" s="2462"/>
      <c r="BA14" s="2462"/>
      <c r="BB14" s="2487"/>
      <c r="BC14" s="2461"/>
      <c r="BD14" s="2462"/>
      <c r="BE14" s="2462"/>
      <c r="BF14" s="2462"/>
      <c r="BG14" s="2462"/>
      <c r="BH14" s="2462"/>
      <c r="BI14" s="2487"/>
      <c r="BJ14" s="2461"/>
      <c r="BK14" s="2462"/>
      <c r="BL14" s="2472"/>
    </row>
    <row r="15" spans="1:65">
      <c r="A15" s="2476"/>
      <c r="B15" s="2479"/>
      <c r="C15" s="2482"/>
      <c r="D15" s="2511" t="s">
        <v>372</v>
      </c>
      <c r="E15" s="2512"/>
      <c r="F15" s="2512"/>
      <c r="G15" s="2512"/>
      <c r="H15" s="2512"/>
      <c r="I15" s="2512"/>
      <c r="J15" s="2512"/>
      <c r="K15" s="2512"/>
      <c r="L15" s="2512"/>
      <c r="M15" s="2512"/>
      <c r="N15" s="2513"/>
      <c r="O15" s="2508" t="s">
        <v>373</v>
      </c>
      <c r="P15" s="2509"/>
      <c r="Q15" s="2509"/>
      <c r="R15" s="2509"/>
      <c r="S15" s="2509"/>
      <c r="T15" s="2501" t="s">
        <v>374</v>
      </c>
      <c r="U15" s="2502"/>
      <c r="V15" s="2501">
        <f>COUNTIF(V7:X14,"○")</f>
        <v>4</v>
      </c>
      <c r="W15" s="2503"/>
      <c r="X15" s="2502"/>
      <c r="Y15" s="2508" t="s">
        <v>375</v>
      </c>
      <c r="Z15" s="2509"/>
      <c r="AA15" s="2509"/>
      <c r="AB15" s="2509"/>
      <c r="AC15" s="2509"/>
      <c r="AD15" s="2501" t="s">
        <v>374</v>
      </c>
      <c r="AE15" s="2502"/>
      <c r="AF15" s="2505">
        <f>SUMIF(V7:X14,"○",AF7:AK14)</f>
        <v>9000</v>
      </c>
      <c r="AG15" s="2506"/>
      <c r="AH15" s="2506"/>
      <c r="AI15" s="2506"/>
      <c r="AJ15" s="2506"/>
      <c r="AK15" s="2507"/>
      <c r="AL15" s="2508" t="s">
        <v>374</v>
      </c>
      <c r="AM15" s="2509"/>
      <c r="AN15" s="2508" t="s">
        <v>376</v>
      </c>
      <c r="AO15" s="2510"/>
      <c r="AP15" s="2509" t="s">
        <v>377</v>
      </c>
      <c r="AQ15" s="2509"/>
      <c r="AR15" s="2511" t="s">
        <v>372</v>
      </c>
      <c r="AS15" s="2512"/>
      <c r="AT15" s="2512"/>
      <c r="AU15" s="2512"/>
      <c r="AV15" s="2512"/>
      <c r="AW15" s="2512"/>
      <c r="AX15" s="2512"/>
      <c r="AY15" s="2512"/>
      <c r="AZ15" s="2512"/>
      <c r="BA15" s="2512"/>
      <c r="BB15" s="2513"/>
      <c r="BC15" s="2508" t="s">
        <v>373</v>
      </c>
      <c r="BD15" s="2509"/>
      <c r="BE15" s="2509"/>
      <c r="BF15" s="2509"/>
      <c r="BG15" s="2509"/>
      <c r="BH15" s="2501" t="s">
        <v>374</v>
      </c>
      <c r="BI15" s="2502"/>
      <c r="BJ15" s="2501">
        <f>COUNTIF(BJ7:BL14,"○")</f>
        <v>0</v>
      </c>
      <c r="BK15" s="2503"/>
      <c r="BL15" s="2504"/>
    </row>
    <row r="16" spans="1:65">
      <c r="A16" s="2477"/>
      <c r="B16" s="2480"/>
      <c r="C16" s="2483"/>
      <c r="D16" s="2514"/>
      <c r="E16" s="2515"/>
      <c r="F16" s="2515"/>
      <c r="G16" s="2515"/>
      <c r="H16" s="2515"/>
      <c r="I16" s="2515"/>
      <c r="J16" s="2515"/>
      <c r="K16" s="2515"/>
      <c r="L16" s="2515"/>
      <c r="M16" s="2515"/>
      <c r="N16" s="2516"/>
      <c r="O16" s="2517"/>
      <c r="P16" s="2518"/>
      <c r="Q16" s="2518"/>
      <c r="R16" s="2518"/>
      <c r="S16" s="2518"/>
      <c r="T16" s="2501" t="s">
        <v>378</v>
      </c>
      <c r="U16" s="2502"/>
      <c r="V16" s="2501">
        <f>COUNTIF(V7:X14,"○")+COUNTIF(V7:X14,"×")</f>
        <v>7</v>
      </c>
      <c r="W16" s="2503"/>
      <c r="X16" s="2502"/>
      <c r="Y16" s="2517"/>
      <c r="Z16" s="2518"/>
      <c r="AA16" s="2518"/>
      <c r="AB16" s="2518"/>
      <c r="AC16" s="2518"/>
      <c r="AD16" s="2501" t="s">
        <v>378</v>
      </c>
      <c r="AE16" s="2502"/>
      <c r="AF16" s="2505">
        <f>SUM(AF7:AK14)</f>
        <v>16000</v>
      </c>
      <c r="AG16" s="2506"/>
      <c r="AH16" s="2506"/>
      <c r="AI16" s="2506"/>
      <c r="AJ16" s="2506"/>
      <c r="AK16" s="2507"/>
      <c r="AL16" s="2501">
        <f>COUNTIF(AL7:AQ14,"○")</f>
        <v>1</v>
      </c>
      <c r="AM16" s="2503"/>
      <c r="AN16" s="2501">
        <f>COUNTIF(AL7:AQ14,"△")</f>
        <v>1</v>
      </c>
      <c r="AO16" s="2502"/>
      <c r="AP16" s="2503">
        <f>COUNTIF(AL7:AQ14,"×")</f>
        <v>1</v>
      </c>
      <c r="AQ16" s="2503"/>
      <c r="AR16" s="2514"/>
      <c r="AS16" s="2515"/>
      <c r="AT16" s="2515"/>
      <c r="AU16" s="2515"/>
      <c r="AV16" s="2515"/>
      <c r="AW16" s="2515"/>
      <c r="AX16" s="2515"/>
      <c r="AY16" s="2515"/>
      <c r="AZ16" s="2515"/>
      <c r="BA16" s="2515"/>
      <c r="BB16" s="2516"/>
      <c r="BC16" s="2517"/>
      <c r="BD16" s="2518"/>
      <c r="BE16" s="2518"/>
      <c r="BF16" s="2518"/>
      <c r="BG16" s="2518"/>
      <c r="BH16" s="2501" t="s">
        <v>378</v>
      </c>
      <c r="BI16" s="2502"/>
      <c r="BJ16" s="2501">
        <f>COUNTIF(BJ7:BL14,"○")+COUNTIF(BJ7:BL14,"×")</f>
        <v>1</v>
      </c>
      <c r="BK16" s="2503"/>
      <c r="BL16" s="2504"/>
    </row>
    <row r="17" spans="1:64" ht="17.25" customHeight="1">
      <c r="A17" s="2519">
        <v>2</v>
      </c>
      <c r="B17" s="2521" t="s">
        <v>379</v>
      </c>
      <c r="C17" s="2481" t="s">
        <v>380</v>
      </c>
      <c r="D17" s="2463">
        <v>2</v>
      </c>
      <c r="E17" s="2464"/>
      <c r="F17" s="2465"/>
      <c r="G17" s="2466" t="s">
        <v>348</v>
      </c>
      <c r="H17" s="2467"/>
      <c r="I17" s="2467"/>
      <c r="J17" s="2467"/>
      <c r="K17" s="2467"/>
      <c r="L17" s="2467"/>
      <c r="M17" s="2467"/>
      <c r="N17" s="2468"/>
      <c r="O17" s="2484" t="s">
        <v>349</v>
      </c>
      <c r="P17" s="2485"/>
      <c r="Q17" s="2485"/>
      <c r="R17" s="2485"/>
      <c r="S17" s="2485"/>
      <c r="T17" s="2485"/>
      <c r="U17" s="2486"/>
      <c r="V17" s="2461" t="s">
        <v>89</v>
      </c>
      <c r="W17" s="2462"/>
      <c r="X17" s="2487"/>
      <c r="Y17" s="2488">
        <v>200</v>
      </c>
      <c r="Z17" s="2459"/>
      <c r="AA17" s="2459"/>
      <c r="AB17" s="2459"/>
      <c r="AC17" s="2460"/>
      <c r="AD17" s="2461" t="s">
        <v>350</v>
      </c>
      <c r="AE17" s="2487"/>
      <c r="AF17" s="2458">
        <v>2000</v>
      </c>
      <c r="AG17" s="2459"/>
      <c r="AH17" s="2459"/>
      <c r="AI17" s="2459"/>
      <c r="AJ17" s="2459"/>
      <c r="AK17" s="2460"/>
      <c r="AL17" s="2461" t="s">
        <v>351</v>
      </c>
      <c r="AM17" s="2462"/>
      <c r="AN17" s="2462"/>
      <c r="AO17" s="2462"/>
      <c r="AP17" s="2462"/>
      <c r="AQ17" s="2462"/>
      <c r="AR17" s="2463">
        <v>8</v>
      </c>
      <c r="AS17" s="2464"/>
      <c r="AT17" s="2465"/>
      <c r="AU17" s="2497" t="s">
        <v>352</v>
      </c>
      <c r="AV17" s="2498"/>
      <c r="AW17" s="2498"/>
      <c r="AX17" s="2498"/>
      <c r="AY17" s="2498"/>
      <c r="AZ17" s="2498"/>
      <c r="BA17" s="2498"/>
      <c r="BB17" s="2499"/>
      <c r="BC17" s="2469" t="s">
        <v>353</v>
      </c>
      <c r="BD17" s="2470"/>
      <c r="BE17" s="2470"/>
      <c r="BF17" s="2470"/>
      <c r="BG17" s="2470"/>
      <c r="BH17" s="2470"/>
      <c r="BI17" s="2471"/>
      <c r="BJ17" s="2461" t="s">
        <v>354</v>
      </c>
      <c r="BK17" s="2462"/>
      <c r="BL17" s="2472"/>
    </row>
    <row r="18" spans="1:64" ht="17.25" customHeight="1">
      <c r="A18" s="2520"/>
      <c r="B18" s="2522"/>
      <c r="C18" s="2482"/>
      <c r="D18" s="2463"/>
      <c r="E18" s="2464"/>
      <c r="F18" s="2465"/>
      <c r="G18" s="2466"/>
      <c r="H18" s="2467"/>
      <c r="I18" s="2467"/>
      <c r="J18" s="2467"/>
      <c r="K18" s="2467"/>
      <c r="L18" s="2467"/>
      <c r="M18" s="2467"/>
      <c r="N18" s="2468"/>
      <c r="O18" s="2484"/>
      <c r="P18" s="2485"/>
      <c r="Q18" s="2485"/>
      <c r="R18" s="2485"/>
      <c r="S18" s="2485"/>
      <c r="T18" s="2485"/>
      <c r="U18" s="2486"/>
      <c r="V18" s="2461"/>
      <c r="W18" s="2462"/>
      <c r="X18" s="2487"/>
      <c r="Y18" s="2488"/>
      <c r="Z18" s="2459"/>
      <c r="AA18" s="2459"/>
      <c r="AB18" s="2459"/>
      <c r="AC18" s="2460"/>
      <c r="AD18" s="2461"/>
      <c r="AE18" s="2487"/>
      <c r="AF18" s="2458"/>
      <c r="AG18" s="2459"/>
      <c r="AH18" s="2459"/>
      <c r="AI18" s="2459"/>
      <c r="AJ18" s="2459"/>
      <c r="AK18" s="2460"/>
      <c r="AL18" s="2461"/>
      <c r="AM18" s="2462"/>
      <c r="AN18" s="2462"/>
      <c r="AO18" s="2462"/>
      <c r="AP18" s="2462"/>
      <c r="AQ18" s="2462"/>
      <c r="AR18" s="2463">
        <v>8</v>
      </c>
      <c r="AS18" s="2464"/>
      <c r="AT18" s="2465"/>
      <c r="AU18" s="2497" t="s">
        <v>381</v>
      </c>
      <c r="AV18" s="2498"/>
      <c r="AW18" s="2498"/>
      <c r="AX18" s="2498"/>
      <c r="AY18" s="2498"/>
      <c r="AZ18" s="2498"/>
      <c r="BA18" s="2498"/>
      <c r="BB18" s="2499"/>
      <c r="BC18" s="2461"/>
      <c r="BD18" s="2462"/>
      <c r="BE18" s="2462"/>
      <c r="BF18" s="2462"/>
      <c r="BG18" s="2462"/>
      <c r="BH18" s="2462"/>
      <c r="BI18" s="2487"/>
      <c r="BJ18" s="2461" t="s">
        <v>264</v>
      </c>
      <c r="BK18" s="2462"/>
      <c r="BL18" s="2472"/>
    </row>
    <row r="19" spans="1:64" ht="17.25" customHeight="1">
      <c r="A19" s="2520"/>
      <c r="B19" s="2522"/>
      <c r="C19" s="2482"/>
      <c r="D19" s="2463"/>
      <c r="E19" s="2464"/>
      <c r="F19" s="2465"/>
      <c r="G19" s="2466"/>
      <c r="H19" s="2467"/>
      <c r="I19" s="2467"/>
      <c r="J19" s="2467"/>
      <c r="K19" s="2467"/>
      <c r="L19" s="2467"/>
      <c r="M19" s="2467"/>
      <c r="N19" s="2468"/>
      <c r="O19" s="2484"/>
      <c r="P19" s="2485"/>
      <c r="Q19" s="2485"/>
      <c r="R19" s="2485"/>
      <c r="S19" s="2485"/>
      <c r="T19" s="2485"/>
      <c r="U19" s="2486"/>
      <c r="V19" s="2461"/>
      <c r="W19" s="2462"/>
      <c r="X19" s="2487"/>
      <c r="Y19" s="2488"/>
      <c r="Z19" s="2459"/>
      <c r="AA19" s="2459"/>
      <c r="AB19" s="2459"/>
      <c r="AC19" s="2460"/>
      <c r="AD19" s="2461"/>
      <c r="AE19" s="2487"/>
      <c r="AF19" s="2458"/>
      <c r="AG19" s="2459"/>
      <c r="AH19" s="2459"/>
      <c r="AI19" s="2459"/>
      <c r="AJ19" s="2459"/>
      <c r="AK19" s="2460"/>
      <c r="AL19" s="2461"/>
      <c r="AM19" s="2462"/>
      <c r="AN19" s="2462"/>
      <c r="AO19" s="2462"/>
      <c r="AP19" s="2462"/>
      <c r="AQ19" s="2462"/>
      <c r="AR19" s="2463">
        <v>8</v>
      </c>
      <c r="AS19" s="2464"/>
      <c r="AT19" s="2465"/>
      <c r="AU19" s="2497" t="s">
        <v>382</v>
      </c>
      <c r="AV19" s="2498"/>
      <c r="AW19" s="2498"/>
      <c r="AX19" s="2498"/>
      <c r="AY19" s="2498"/>
      <c r="AZ19" s="2498"/>
      <c r="BA19" s="2498"/>
      <c r="BB19" s="2499"/>
      <c r="BC19" s="2491"/>
      <c r="BD19" s="2492"/>
      <c r="BE19" s="2492"/>
      <c r="BF19" s="2492"/>
      <c r="BG19" s="2492"/>
      <c r="BH19" s="2492"/>
      <c r="BI19" s="2493"/>
      <c r="BJ19" s="2461" t="s">
        <v>25</v>
      </c>
      <c r="BK19" s="2462"/>
      <c r="BL19" s="2472"/>
    </row>
    <row r="20" spans="1:64" ht="17.25" customHeight="1">
      <c r="A20" s="2520"/>
      <c r="B20" s="2522"/>
      <c r="C20" s="2482"/>
      <c r="D20" s="2463"/>
      <c r="E20" s="2464"/>
      <c r="F20" s="2465"/>
      <c r="G20" s="2466"/>
      <c r="H20" s="2467"/>
      <c r="I20" s="2467"/>
      <c r="J20" s="2467"/>
      <c r="K20" s="2467"/>
      <c r="L20" s="2467"/>
      <c r="M20" s="2467"/>
      <c r="N20" s="2468"/>
      <c r="O20" s="2497"/>
      <c r="P20" s="2498"/>
      <c r="Q20" s="2498"/>
      <c r="R20" s="2498"/>
      <c r="S20" s="2498"/>
      <c r="T20" s="2498"/>
      <c r="U20" s="2499"/>
      <c r="V20" s="2461"/>
      <c r="W20" s="2462"/>
      <c r="X20" s="2487"/>
      <c r="Y20" s="2488"/>
      <c r="Z20" s="2459"/>
      <c r="AA20" s="2459"/>
      <c r="AB20" s="2459"/>
      <c r="AC20" s="2460"/>
      <c r="AD20" s="2461"/>
      <c r="AE20" s="2487"/>
      <c r="AF20" s="2494"/>
      <c r="AG20" s="2495"/>
      <c r="AH20" s="2495"/>
      <c r="AI20" s="2495"/>
      <c r="AJ20" s="2495"/>
      <c r="AK20" s="2496"/>
      <c r="AL20" s="2461"/>
      <c r="AM20" s="2462"/>
      <c r="AN20" s="2462"/>
      <c r="AO20" s="2462"/>
      <c r="AP20" s="2462"/>
      <c r="AQ20" s="2462"/>
      <c r="AR20" s="2463"/>
      <c r="AS20" s="2464"/>
      <c r="AT20" s="2465"/>
      <c r="AU20" s="2497"/>
      <c r="AV20" s="2498"/>
      <c r="AW20" s="2498"/>
      <c r="AX20" s="2498"/>
      <c r="AY20" s="2498"/>
      <c r="AZ20" s="2498"/>
      <c r="BA20" s="2498"/>
      <c r="BB20" s="2499"/>
      <c r="BC20" s="2491"/>
      <c r="BD20" s="2492"/>
      <c r="BE20" s="2492"/>
      <c r="BF20" s="2492"/>
      <c r="BG20" s="2492"/>
      <c r="BH20" s="2492"/>
      <c r="BI20" s="2493"/>
      <c r="BJ20" s="2461"/>
      <c r="BK20" s="2462"/>
      <c r="BL20" s="2472"/>
    </row>
    <row r="21" spans="1:64" ht="17.25" customHeight="1">
      <c r="A21" s="2520"/>
      <c r="B21" s="2522"/>
      <c r="C21" s="2482"/>
      <c r="D21" s="2511" t="s">
        <v>372</v>
      </c>
      <c r="E21" s="2512"/>
      <c r="F21" s="2512"/>
      <c r="G21" s="2512"/>
      <c r="H21" s="2512"/>
      <c r="I21" s="2512"/>
      <c r="J21" s="2512"/>
      <c r="K21" s="2512"/>
      <c r="L21" s="2512"/>
      <c r="M21" s="2512"/>
      <c r="N21" s="2513"/>
      <c r="O21" s="2508" t="s">
        <v>373</v>
      </c>
      <c r="P21" s="2509"/>
      <c r="Q21" s="2509"/>
      <c r="R21" s="2509"/>
      <c r="S21" s="2509"/>
      <c r="T21" s="2501" t="s">
        <v>374</v>
      </c>
      <c r="U21" s="2502"/>
      <c r="V21" s="2501">
        <v>1</v>
      </c>
      <c r="W21" s="2503"/>
      <c r="X21" s="2502"/>
      <c r="Y21" s="2508" t="s">
        <v>375</v>
      </c>
      <c r="Z21" s="2509"/>
      <c r="AA21" s="2509"/>
      <c r="AB21" s="2509"/>
      <c r="AC21" s="2509"/>
      <c r="AD21" s="2501" t="s">
        <v>374</v>
      </c>
      <c r="AE21" s="2502"/>
      <c r="AF21" s="2505">
        <v>2000</v>
      </c>
      <c r="AG21" s="2506"/>
      <c r="AH21" s="2506"/>
      <c r="AI21" s="2506"/>
      <c r="AJ21" s="2506"/>
      <c r="AK21" s="2507"/>
      <c r="AL21" s="2508" t="s">
        <v>374</v>
      </c>
      <c r="AM21" s="2509"/>
      <c r="AN21" s="2508" t="s">
        <v>376</v>
      </c>
      <c r="AO21" s="2510"/>
      <c r="AP21" s="2509" t="s">
        <v>377</v>
      </c>
      <c r="AQ21" s="2509"/>
      <c r="AR21" s="2511" t="s">
        <v>372</v>
      </c>
      <c r="AS21" s="2512"/>
      <c r="AT21" s="2512"/>
      <c r="AU21" s="2512"/>
      <c r="AV21" s="2512"/>
      <c r="AW21" s="2512"/>
      <c r="AX21" s="2512"/>
      <c r="AY21" s="2512"/>
      <c r="AZ21" s="2512"/>
      <c r="BA21" s="2512"/>
      <c r="BB21" s="2513"/>
      <c r="BC21" s="2508" t="s">
        <v>373</v>
      </c>
      <c r="BD21" s="2509"/>
      <c r="BE21" s="2509"/>
      <c r="BF21" s="2509"/>
      <c r="BG21" s="2509"/>
      <c r="BH21" s="2501" t="s">
        <v>374</v>
      </c>
      <c r="BI21" s="2502"/>
      <c r="BJ21" s="2501">
        <v>1</v>
      </c>
      <c r="BK21" s="2503"/>
      <c r="BL21" s="2504"/>
    </row>
    <row r="22" spans="1:64" ht="17.25" customHeight="1" thickBot="1">
      <c r="A22" s="2520"/>
      <c r="B22" s="2522"/>
      <c r="C22" s="2482"/>
      <c r="D22" s="2526"/>
      <c r="E22" s="2527"/>
      <c r="F22" s="2527"/>
      <c r="G22" s="2527"/>
      <c r="H22" s="2527"/>
      <c r="I22" s="2527"/>
      <c r="J22" s="2527"/>
      <c r="K22" s="2527"/>
      <c r="L22" s="2527"/>
      <c r="M22" s="2527"/>
      <c r="N22" s="2528"/>
      <c r="O22" s="2529"/>
      <c r="P22" s="2530"/>
      <c r="Q22" s="2530"/>
      <c r="R22" s="2530"/>
      <c r="S22" s="2530"/>
      <c r="T22" s="2508" t="s">
        <v>378</v>
      </c>
      <c r="U22" s="2510"/>
      <c r="V22" s="2508">
        <v>1</v>
      </c>
      <c r="W22" s="2509"/>
      <c r="X22" s="2510"/>
      <c r="Y22" s="2529"/>
      <c r="Z22" s="2530"/>
      <c r="AA22" s="2530"/>
      <c r="AB22" s="2530"/>
      <c r="AC22" s="2530"/>
      <c r="AD22" s="2508" t="s">
        <v>378</v>
      </c>
      <c r="AE22" s="2510"/>
      <c r="AF22" s="2523">
        <v>2000</v>
      </c>
      <c r="AG22" s="2524"/>
      <c r="AH22" s="2524"/>
      <c r="AI22" s="2524"/>
      <c r="AJ22" s="2524"/>
      <c r="AK22" s="2525"/>
      <c r="AL22" s="2508">
        <v>0</v>
      </c>
      <c r="AM22" s="2509"/>
      <c r="AN22" s="2508">
        <v>0</v>
      </c>
      <c r="AO22" s="2510"/>
      <c r="AP22" s="2509">
        <v>0</v>
      </c>
      <c r="AQ22" s="2509"/>
      <c r="AR22" s="2526"/>
      <c r="AS22" s="2527"/>
      <c r="AT22" s="2527"/>
      <c r="AU22" s="2527"/>
      <c r="AV22" s="2527"/>
      <c r="AW22" s="2527"/>
      <c r="AX22" s="2527"/>
      <c r="AY22" s="2527"/>
      <c r="AZ22" s="2527"/>
      <c r="BA22" s="2527"/>
      <c r="BB22" s="2528"/>
      <c r="BC22" s="2529"/>
      <c r="BD22" s="2530"/>
      <c r="BE22" s="2530"/>
      <c r="BF22" s="2530"/>
      <c r="BG22" s="2530"/>
      <c r="BH22" s="2508" t="s">
        <v>378</v>
      </c>
      <c r="BI22" s="2510"/>
      <c r="BJ22" s="2508">
        <v>3</v>
      </c>
      <c r="BK22" s="2509"/>
      <c r="BL22" s="2546"/>
    </row>
    <row r="23" spans="1:64" ht="14.5" thickTop="1">
      <c r="A23" s="2547"/>
      <c r="B23" s="2550" t="e">
        <f>#REF!</f>
        <v>#REF!</v>
      </c>
      <c r="C23" s="2553" t="e">
        <f>#REF!</f>
        <v>#REF!</v>
      </c>
      <c r="D23" s="2536" t="e">
        <f>#REF!</f>
        <v>#REF!</v>
      </c>
      <c r="E23" s="2537"/>
      <c r="F23" s="2538"/>
      <c r="G23" s="2539" t="e">
        <f>#REF!</f>
        <v>#REF!</v>
      </c>
      <c r="H23" s="2540"/>
      <c r="I23" s="2540"/>
      <c r="J23" s="2540"/>
      <c r="K23" s="2540"/>
      <c r="L23" s="2540"/>
      <c r="M23" s="2540"/>
      <c r="N23" s="2541"/>
      <c r="O23" s="2542" t="e">
        <f>#REF!</f>
        <v>#REF!</v>
      </c>
      <c r="P23" s="2543"/>
      <c r="Q23" s="2543"/>
      <c r="R23" s="2543"/>
      <c r="S23" s="2543"/>
      <c r="T23" s="2543"/>
      <c r="U23" s="2544"/>
      <c r="V23" s="2534" t="e">
        <f>#REF!</f>
        <v>#REF!</v>
      </c>
      <c r="W23" s="2535"/>
      <c r="X23" s="2556"/>
      <c r="Y23" s="2557" t="e">
        <f>#REF!</f>
        <v>#REF!</v>
      </c>
      <c r="Z23" s="2532"/>
      <c r="AA23" s="2532"/>
      <c r="AB23" s="2532"/>
      <c r="AC23" s="2533"/>
      <c r="AD23" s="2534" t="e">
        <f>#REF!</f>
        <v>#REF!</v>
      </c>
      <c r="AE23" s="2556"/>
      <c r="AF23" s="2531" t="e">
        <f>#REF!</f>
        <v>#REF!</v>
      </c>
      <c r="AG23" s="2532"/>
      <c r="AH23" s="2532"/>
      <c r="AI23" s="2532"/>
      <c r="AJ23" s="2532"/>
      <c r="AK23" s="2533"/>
      <c r="AL23" s="2534" t="e">
        <f>#REF!</f>
        <v>#REF!</v>
      </c>
      <c r="AM23" s="2535"/>
      <c r="AN23" s="2535"/>
      <c r="AO23" s="2535"/>
      <c r="AP23" s="2535"/>
      <c r="AQ23" s="2535"/>
      <c r="AR23" s="2536" t="e">
        <f>#REF!</f>
        <v>#REF!</v>
      </c>
      <c r="AS23" s="2537"/>
      <c r="AT23" s="2538"/>
      <c r="AU23" s="2539" t="e">
        <f>#REF!</f>
        <v>#REF!</v>
      </c>
      <c r="AV23" s="2540"/>
      <c r="AW23" s="2540"/>
      <c r="AX23" s="2540"/>
      <c r="AY23" s="2540"/>
      <c r="AZ23" s="2540"/>
      <c r="BA23" s="2540"/>
      <c r="BB23" s="2541"/>
      <c r="BC23" s="2542" t="e">
        <f>#REF!</f>
        <v>#REF!</v>
      </c>
      <c r="BD23" s="2543"/>
      <c r="BE23" s="2543"/>
      <c r="BF23" s="2543"/>
      <c r="BG23" s="2543"/>
      <c r="BH23" s="2543"/>
      <c r="BI23" s="2544"/>
      <c r="BJ23" s="2534" t="e">
        <f>#REF!</f>
        <v>#REF!</v>
      </c>
      <c r="BK23" s="2535"/>
      <c r="BL23" s="2545"/>
    </row>
    <row r="24" spans="1:64">
      <c r="A24" s="2548"/>
      <c r="B24" s="2551"/>
      <c r="C24" s="2554"/>
      <c r="D24" s="2564" t="e">
        <f>#REF!</f>
        <v>#REF!</v>
      </c>
      <c r="E24" s="2565"/>
      <c r="F24" s="2490"/>
      <c r="G24" s="2566" t="e">
        <f>#REF!</f>
        <v>#REF!</v>
      </c>
      <c r="H24" s="2567"/>
      <c r="I24" s="2567"/>
      <c r="J24" s="2567"/>
      <c r="K24" s="2567"/>
      <c r="L24" s="2567"/>
      <c r="M24" s="2567"/>
      <c r="N24" s="2568"/>
      <c r="O24" s="2569" t="e">
        <f>#REF!</f>
        <v>#REF!</v>
      </c>
      <c r="P24" s="2570"/>
      <c r="Q24" s="2570"/>
      <c r="R24" s="2570"/>
      <c r="S24" s="2570"/>
      <c r="T24" s="2570"/>
      <c r="U24" s="2571"/>
      <c r="V24" s="2561" t="e">
        <f>#REF!</f>
        <v>#REF!</v>
      </c>
      <c r="W24" s="2562"/>
      <c r="X24" s="2573"/>
      <c r="Y24" s="2574" t="e">
        <f>#REF!</f>
        <v>#REF!</v>
      </c>
      <c r="Z24" s="2559"/>
      <c r="AA24" s="2559"/>
      <c r="AB24" s="2559"/>
      <c r="AC24" s="2560"/>
      <c r="AD24" s="2561" t="e">
        <f>#REF!</f>
        <v>#REF!</v>
      </c>
      <c r="AE24" s="2573"/>
      <c r="AF24" s="2558" t="e">
        <f>#REF!</f>
        <v>#REF!</v>
      </c>
      <c r="AG24" s="2559"/>
      <c r="AH24" s="2559"/>
      <c r="AI24" s="2559"/>
      <c r="AJ24" s="2559"/>
      <c r="AK24" s="2560"/>
      <c r="AL24" s="2561" t="e">
        <f>#REF!</f>
        <v>#REF!</v>
      </c>
      <c r="AM24" s="2562"/>
      <c r="AN24" s="2562"/>
      <c r="AO24" s="2562"/>
      <c r="AP24" s="2562"/>
      <c r="AQ24" s="2563"/>
      <c r="AR24" s="2564" t="e">
        <f>#REF!</f>
        <v>#REF!</v>
      </c>
      <c r="AS24" s="2565"/>
      <c r="AT24" s="2490"/>
      <c r="AU24" s="2566" t="e">
        <f>#REF!</f>
        <v>#REF!</v>
      </c>
      <c r="AV24" s="2567"/>
      <c r="AW24" s="2567"/>
      <c r="AX24" s="2567"/>
      <c r="AY24" s="2567"/>
      <c r="AZ24" s="2567"/>
      <c r="BA24" s="2567"/>
      <c r="BB24" s="2568"/>
      <c r="BC24" s="2569" t="e">
        <f>#REF!</f>
        <v>#REF!</v>
      </c>
      <c r="BD24" s="2570"/>
      <c r="BE24" s="2570"/>
      <c r="BF24" s="2570"/>
      <c r="BG24" s="2570"/>
      <c r="BH24" s="2570"/>
      <c r="BI24" s="2571"/>
      <c r="BJ24" s="2561" t="e">
        <f>#REF!</f>
        <v>#REF!</v>
      </c>
      <c r="BK24" s="2562"/>
      <c r="BL24" s="2572"/>
    </row>
    <row r="25" spans="1:64">
      <c r="A25" s="2548"/>
      <c r="B25" s="2551"/>
      <c r="C25" s="2554"/>
      <c r="D25" s="2564" t="e">
        <f>#REF!</f>
        <v>#REF!</v>
      </c>
      <c r="E25" s="2565"/>
      <c r="F25" s="2490"/>
      <c r="G25" s="2566" t="e">
        <f>#REF!</f>
        <v>#REF!</v>
      </c>
      <c r="H25" s="2567"/>
      <c r="I25" s="2567"/>
      <c r="J25" s="2567"/>
      <c r="K25" s="2567"/>
      <c r="L25" s="2567"/>
      <c r="M25" s="2567"/>
      <c r="N25" s="2568"/>
      <c r="O25" s="2569" t="e">
        <f>#REF!</f>
        <v>#REF!</v>
      </c>
      <c r="P25" s="2570"/>
      <c r="Q25" s="2570"/>
      <c r="R25" s="2570"/>
      <c r="S25" s="2570"/>
      <c r="T25" s="2570"/>
      <c r="U25" s="2571"/>
      <c r="V25" s="2561" t="e">
        <f>#REF!</f>
        <v>#REF!</v>
      </c>
      <c r="W25" s="2562"/>
      <c r="X25" s="2573"/>
      <c r="Y25" s="2574" t="e">
        <f>#REF!</f>
        <v>#REF!</v>
      </c>
      <c r="Z25" s="2559"/>
      <c r="AA25" s="2559"/>
      <c r="AB25" s="2559"/>
      <c r="AC25" s="2560"/>
      <c r="AD25" s="2561" t="e">
        <f>#REF!</f>
        <v>#REF!</v>
      </c>
      <c r="AE25" s="2573"/>
      <c r="AF25" s="2558" t="e">
        <f>#REF!</f>
        <v>#REF!</v>
      </c>
      <c r="AG25" s="2559"/>
      <c r="AH25" s="2559"/>
      <c r="AI25" s="2559"/>
      <c r="AJ25" s="2559"/>
      <c r="AK25" s="2560"/>
      <c r="AL25" s="2561" t="e">
        <f>#REF!</f>
        <v>#REF!</v>
      </c>
      <c r="AM25" s="2562"/>
      <c r="AN25" s="2562"/>
      <c r="AO25" s="2562"/>
      <c r="AP25" s="2562"/>
      <c r="AQ25" s="2563"/>
      <c r="AR25" s="2564" t="e">
        <f>#REF!</f>
        <v>#REF!</v>
      </c>
      <c r="AS25" s="2565"/>
      <c r="AT25" s="2490"/>
      <c r="AU25" s="2566" t="e">
        <f>#REF!</f>
        <v>#REF!</v>
      </c>
      <c r="AV25" s="2567"/>
      <c r="AW25" s="2567"/>
      <c r="AX25" s="2567"/>
      <c r="AY25" s="2567"/>
      <c r="AZ25" s="2567"/>
      <c r="BA25" s="2567"/>
      <c r="BB25" s="2568"/>
      <c r="BC25" s="2569" t="e">
        <f>#REF!</f>
        <v>#REF!</v>
      </c>
      <c r="BD25" s="2570"/>
      <c r="BE25" s="2570"/>
      <c r="BF25" s="2570"/>
      <c r="BG25" s="2570"/>
      <c r="BH25" s="2570"/>
      <c r="BI25" s="2571"/>
      <c r="BJ25" s="2561" t="e">
        <f>#REF!</f>
        <v>#REF!</v>
      </c>
      <c r="BK25" s="2562"/>
      <c r="BL25" s="2572"/>
    </row>
    <row r="26" spans="1:64">
      <c r="A26" s="2548"/>
      <c r="B26" s="2551"/>
      <c r="C26" s="2554"/>
      <c r="D26" s="2564" t="e">
        <f>#REF!</f>
        <v>#REF!</v>
      </c>
      <c r="E26" s="2565"/>
      <c r="F26" s="2490"/>
      <c r="G26" s="2566" t="e">
        <f>#REF!</f>
        <v>#REF!</v>
      </c>
      <c r="H26" s="2567"/>
      <c r="I26" s="2567"/>
      <c r="J26" s="2567"/>
      <c r="K26" s="2567"/>
      <c r="L26" s="2567"/>
      <c r="M26" s="2567"/>
      <c r="N26" s="2568"/>
      <c r="O26" s="2569" t="e">
        <f>#REF!</f>
        <v>#REF!</v>
      </c>
      <c r="P26" s="2570"/>
      <c r="Q26" s="2570"/>
      <c r="R26" s="2570"/>
      <c r="S26" s="2570"/>
      <c r="T26" s="2570"/>
      <c r="U26" s="2571"/>
      <c r="V26" s="2561" t="e">
        <f>#REF!</f>
        <v>#REF!</v>
      </c>
      <c r="W26" s="2562"/>
      <c r="X26" s="2573"/>
      <c r="Y26" s="2574" t="e">
        <f>#REF!</f>
        <v>#REF!</v>
      </c>
      <c r="Z26" s="2559"/>
      <c r="AA26" s="2559"/>
      <c r="AB26" s="2559"/>
      <c r="AC26" s="2560"/>
      <c r="AD26" s="2561" t="e">
        <f>#REF!</f>
        <v>#REF!</v>
      </c>
      <c r="AE26" s="2573"/>
      <c r="AF26" s="2558" t="e">
        <f>#REF!</f>
        <v>#REF!</v>
      </c>
      <c r="AG26" s="2559"/>
      <c r="AH26" s="2559"/>
      <c r="AI26" s="2559"/>
      <c r="AJ26" s="2559"/>
      <c r="AK26" s="2560"/>
      <c r="AL26" s="2561" t="e">
        <f>#REF!</f>
        <v>#REF!</v>
      </c>
      <c r="AM26" s="2562"/>
      <c r="AN26" s="2562"/>
      <c r="AO26" s="2562"/>
      <c r="AP26" s="2562"/>
      <c r="AQ26" s="2563"/>
      <c r="AR26" s="2564" t="e">
        <f>#REF!</f>
        <v>#REF!</v>
      </c>
      <c r="AS26" s="2565"/>
      <c r="AT26" s="2490"/>
      <c r="AU26" s="2566" t="e">
        <f>#REF!</f>
        <v>#REF!</v>
      </c>
      <c r="AV26" s="2567"/>
      <c r="AW26" s="2567"/>
      <c r="AX26" s="2567"/>
      <c r="AY26" s="2567"/>
      <c r="AZ26" s="2567"/>
      <c r="BA26" s="2567"/>
      <c r="BB26" s="2568"/>
      <c r="BC26" s="2569" t="e">
        <f>#REF!</f>
        <v>#REF!</v>
      </c>
      <c r="BD26" s="2570"/>
      <c r="BE26" s="2570"/>
      <c r="BF26" s="2570"/>
      <c r="BG26" s="2570"/>
      <c r="BH26" s="2570"/>
      <c r="BI26" s="2571"/>
      <c r="BJ26" s="2561" t="e">
        <f>#REF!</f>
        <v>#REF!</v>
      </c>
      <c r="BK26" s="2562"/>
      <c r="BL26" s="2572"/>
    </row>
    <row r="27" spans="1:64">
      <c r="A27" s="2548"/>
      <c r="B27" s="2551"/>
      <c r="C27" s="2554"/>
      <c r="D27" s="2564" t="e">
        <f>#REF!</f>
        <v>#REF!</v>
      </c>
      <c r="E27" s="2565"/>
      <c r="F27" s="2490"/>
      <c r="G27" s="2566" t="e">
        <f>#REF!</f>
        <v>#REF!</v>
      </c>
      <c r="H27" s="2567"/>
      <c r="I27" s="2567"/>
      <c r="J27" s="2567"/>
      <c r="K27" s="2567"/>
      <c r="L27" s="2567"/>
      <c r="M27" s="2567"/>
      <c r="N27" s="2568"/>
      <c r="O27" s="2569" t="e">
        <f>#REF!</f>
        <v>#REF!</v>
      </c>
      <c r="P27" s="2570"/>
      <c r="Q27" s="2570"/>
      <c r="R27" s="2570"/>
      <c r="S27" s="2570"/>
      <c r="T27" s="2570"/>
      <c r="U27" s="2571"/>
      <c r="V27" s="2561" t="e">
        <f>#REF!</f>
        <v>#REF!</v>
      </c>
      <c r="W27" s="2562"/>
      <c r="X27" s="2573"/>
      <c r="Y27" s="2574" t="e">
        <f>#REF!</f>
        <v>#REF!</v>
      </c>
      <c r="Z27" s="2559"/>
      <c r="AA27" s="2559"/>
      <c r="AB27" s="2559"/>
      <c r="AC27" s="2560"/>
      <c r="AD27" s="2561" t="e">
        <f>#REF!</f>
        <v>#REF!</v>
      </c>
      <c r="AE27" s="2573"/>
      <c r="AF27" s="2558" t="e">
        <f>#REF!</f>
        <v>#REF!</v>
      </c>
      <c r="AG27" s="2559"/>
      <c r="AH27" s="2559"/>
      <c r="AI27" s="2559"/>
      <c r="AJ27" s="2559"/>
      <c r="AK27" s="2560"/>
      <c r="AL27" s="2561" t="e">
        <f>#REF!</f>
        <v>#REF!</v>
      </c>
      <c r="AM27" s="2562"/>
      <c r="AN27" s="2562"/>
      <c r="AO27" s="2562"/>
      <c r="AP27" s="2562"/>
      <c r="AQ27" s="2563"/>
      <c r="AR27" s="2564" t="e">
        <f>#REF!</f>
        <v>#REF!</v>
      </c>
      <c r="AS27" s="2565"/>
      <c r="AT27" s="2490"/>
      <c r="AU27" s="2566" t="e">
        <f>#REF!</f>
        <v>#REF!</v>
      </c>
      <c r="AV27" s="2567"/>
      <c r="AW27" s="2567"/>
      <c r="AX27" s="2567"/>
      <c r="AY27" s="2567"/>
      <c r="AZ27" s="2567"/>
      <c r="BA27" s="2567"/>
      <c r="BB27" s="2568"/>
      <c r="BC27" s="2569" t="e">
        <f>#REF!</f>
        <v>#REF!</v>
      </c>
      <c r="BD27" s="2570"/>
      <c r="BE27" s="2570"/>
      <c r="BF27" s="2570"/>
      <c r="BG27" s="2570"/>
      <c r="BH27" s="2570"/>
      <c r="BI27" s="2571"/>
      <c r="BJ27" s="2561" t="e">
        <f>#REF!</f>
        <v>#REF!</v>
      </c>
      <c r="BK27" s="2562"/>
      <c r="BL27" s="2572"/>
    </row>
    <row r="28" spans="1:64">
      <c r="A28" s="2548"/>
      <c r="B28" s="2551"/>
      <c r="C28" s="2554"/>
      <c r="D28" s="2564" t="e">
        <f>#REF!</f>
        <v>#REF!</v>
      </c>
      <c r="E28" s="2565"/>
      <c r="F28" s="2490"/>
      <c r="G28" s="2566" t="e">
        <f>#REF!</f>
        <v>#REF!</v>
      </c>
      <c r="H28" s="2567"/>
      <c r="I28" s="2567"/>
      <c r="J28" s="2567"/>
      <c r="K28" s="2567"/>
      <c r="L28" s="2567"/>
      <c r="M28" s="2567"/>
      <c r="N28" s="2568"/>
      <c r="O28" s="2569" t="e">
        <f>#REF!</f>
        <v>#REF!</v>
      </c>
      <c r="P28" s="2570"/>
      <c r="Q28" s="2570"/>
      <c r="R28" s="2570"/>
      <c r="S28" s="2570"/>
      <c r="T28" s="2570"/>
      <c r="U28" s="2571"/>
      <c r="V28" s="2561" t="e">
        <f>#REF!</f>
        <v>#REF!</v>
      </c>
      <c r="W28" s="2562"/>
      <c r="X28" s="2573"/>
      <c r="Y28" s="2574" t="e">
        <f>#REF!</f>
        <v>#REF!</v>
      </c>
      <c r="Z28" s="2559"/>
      <c r="AA28" s="2559"/>
      <c r="AB28" s="2559"/>
      <c r="AC28" s="2560"/>
      <c r="AD28" s="2561" t="e">
        <f>#REF!</f>
        <v>#REF!</v>
      </c>
      <c r="AE28" s="2573"/>
      <c r="AF28" s="2558" t="e">
        <f>#REF!</f>
        <v>#REF!</v>
      </c>
      <c r="AG28" s="2559"/>
      <c r="AH28" s="2559"/>
      <c r="AI28" s="2559"/>
      <c r="AJ28" s="2559"/>
      <c r="AK28" s="2560"/>
      <c r="AL28" s="2561" t="e">
        <f>#REF!</f>
        <v>#REF!</v>
      </c>
      <c r="AM28" s="2562"/>
      <c r="AN28" s="2562"/>
      <c r="AO28" s="2562"/>
      <c r="AP28" s="2562"/>
      <c r="AQ28" s="2563"/>
      <c r="AR28" s="2564" t="e">
        <f>#REF!</f>
        <v>#REF!</v>
      </c>
      <c r="AS28" s="2565"/>
      <c r="AT28" s="2490"/>
      <c r="AU28" s="2566" t="e">
        <f>#REF!</f>
        <v>#REF!</v>
      </c>
      <c r="AV28" s="2567"/>
      <c r="AW28" s="2567"/>
      <c r="AX28" s="2567"/>
      <c r="AY28" s="2567"/>
      <c r="AZ28" s="2567"/>
      <c r="BA28" s="2567"/>
      <c r="BB28" s="2568"/>
      <c r="BC28" s="2569" t="e">
        <f>#REF!</f>
        <v>#REF!</v>
      </c>
      <c r="BD28" s="2570"/>
      <c r="BE28" s="2570"/>
      <c r="BF28" s="2570"/>
      <c r="BG28" s="2570"/>
      <c r="BH28" s="2570"/>
      <c r="BI28" s="2571"/>
      <c r="BJ28" s="2561" t="e">
        <f>#REF!</f>
        <v>#REF!</v>
      </c>
      <c r="BK28" s="2562"/>
      <c r="BL28" s="2572"/>
    </row>
    <row r="29" spans="1:64">
      <c r="A29" s="2548"/>
      <c r="B29" s="2551"/>
      <c r="C29" s="2554"/>
      <c r="D29" s="2564" t="e">
        <f>#REF!</f>
        <v>#REF!</v>
      </c>
      <c r="E29" s="2565"/>
      <c r="F29" s="2490"/>
      <c r="G29" s="2566" t="e">
        <f>#REF!</f>
        <v>#REF!</v>
      </c>
      <c r="H29" s="2567"/>
      <c r="I29" s="2567"/>
      <c r="J29" s="2567"/>
      <c r="K29" s="2567"/>
      <c r="L29" s="2567"/>
      <c r="M29" s="2567"/>
      <c r="N29" s="2568"/>
      <c r="O29" s="2569" t="e">
        <f>#REF!</f>
        <v>#REF!</v>
      </c>
      <c r="P29" s="2570"/>
      <c r="Q29" s="2570"/>
      <c r="R29" s="2570"/>
      <c r="S29" s="2570"/>
      <c r="T29" s="2570"/>
      <c r="U29" s="2571"/>
      <c r="V29" s="2561" t="e">
        <f>#REF!</f>
        <v>#REF!</v>
      </c>
      <c r="W29" s="2562"/>
      <c r="X29" s="2573"/>
      <c r="Y29" s="2574" t="e">
        <f>#REF!</f>
        <v>#REF!</v>
      </c>
      <c r="Z29" s="2559"/>
      <c r="AA29" s="2559"/>
      <c r="AB29" s="2559"/>
      <c r="AC29" s="2560"/>
      <c r="AD29" s="2561" t="e">
        <f>#REF!</f>
        <v>#REF!</v>
      </c>
      <c r="AE29" s="2573"/>
      <c r="AF29" s="2558" t="e">
        <f>#REF!</f>
        <v>#REF!</v>
      </c>
      <c r="AG29" s="2559"/>
      <c r="AH29" s="2559"/>
      <c r="AI29" s="2559"/>
      <c r="AJ29" s="2559"/>
      <c r="AK29" s="2560"/>
      <c r="AL29" s="2561" t="e">
        <f>#REF!</f>
        <v>#REF!</v>
      </c>
      <c r="AM29" s="2562"/>
      <c r="AN29" s="2562"/>
      <c r="AO29" s="2562"/>
      <c r="AP29" s="2562"/>
      <c r="AQ29" s="2563"/>
      <c r="AR29" s="2564" t="e">
        <f>#REF!</f>
        <v>#REF!</v>
      </c>
      <c r="AS29" s="2565"/>
      <c r="AT29" s="2490"/>
      <c r="AU29" s="2566" t="e">
        <f>#REF!</f>
        <v>#REF!</v>
      </c>
      <c r="AV29" s="2567"/>
      <c r="AW29" s="2567"/>
      <c r="AX29" s="2567"/>
      <c r="AY29" s="2567"/>
      <c r="AZ29" s="2567"/>
      <c r="BA29" s="2567"/>
      <c r="BB29" s="2568"/>
      <c r="BC29" s="2569" t="e">
        <f>#REF!</f>
        <v>#REF!</v>
      </c>
      <c r="BD29" s="2570"/>
      <c r="BE29" s="2570"/>
      <c r="BF29" s="2570"/>
      <c r="BG29" s="2570"/>
      <c r="BH29" s="2570"/>
      <c r="BI29" s="2571"/>
      <c r="BJ29" s="2561" t="e">
        <f>#REF!</f>
        <v>#REF!</v>
      </c>
      <c r="BK29" s="2562"/>
      <c r="BL29" s="2572"/>
    </row>
    <row r="30" spans="1:64">
      <c r="A30" s="2548"/>
      <c r="B30" s="2551"/>
      <c r="C30" s="2554"/>
      <c r="D30" s="2564"/>
      <c r="E30" s="2565"/>
      <c r="F30" s="2490"/>
      <c r="G30" s="2561"/>
      <c r="H30" s="2562"/>
      <c r="I30" s="2562"/>
      <c r="J30" s="2562"/>
      <c r="K30" s="2562"/>
      <c r="L30" s="2562"/>
      <c r="M30" s="2562"/>
      <c r="N30" s="2573"/>
      <c r="O30" s="2561"/>
      <c r="P30" s="2562"/>
      <c r="Q30" s="2562"/>
      <c r="R30" s="2562"/>
      <c r="S30" s="2562"/>
      <c r="T30" s="2562"/>
      <c r="U30" s="2573"/>
      <c r="V30" s="2561"/>
      <c r="W30" s="2562"/>
      <c r="X30" s="2573"/>
      <c r="Y30" s="2561"/>
      <c r="Z30" s="2562"/>
      <c r="AA30" s="2562"/>
      <c r="AB30" s="2562"/>
      <c r="AC30" s="2573"/>
      <c r="AD30" s="2561"/>
      <c r="AE30" s="2573"/>
      <c r="AF30" s="2574"/>
      <c r="AG30" s="2559"/>
      <c r="AH30" s="2559"/>
      <c r="AI30" s="2559"/>
      <c r="AJ30" s="2559"/>
      <c r="AK30" s="2560"/>
      <c r="AL30" s="2561"/>
      <c r="AM30" s="2562"/>
      <c r="AN30" s="2562"/>
      <c r="AO30" s="2562"/>
      <c r="AP30" s="2562"/>
      <c r="AQ30" s="2562"/>
      <c r="AR30" s="2564"/>
      <c r="AS30" s="2565"/>
      <c r="AT30" s="2490"/>
      <c r="AU30" s="2561"/>
      <c r="AV30" s="2562"/>
      <c r="AW30" s="2562"/>
      <c r="AX30" s="2562"/>
      <c r="AY30" s="2562"/>
      <c r="AZ30" s="2562"/>
      <c r="BA30" s="2562"/>
      <c r="BB30" s="2573"/>
      <c r="BC30" s="2561"/>
      <c r="BD30" s="2562"/>
      <c r="BE30" s="2562"/>
      <c r="BF30" s="2562"/>
      <c r="BG30" s="2562"/>
      <c r="BH30" s="2562"/>
      <c r="BI30" s="2573"/>
      <c r="BJ30" s="2561"/>
      <c r="BK30" s="2562"/>
      <c r="BL30" s="2572"/>
    </row>
    <row r="31" spans="1:64">
      <c r="A31" s="2548"/>
      <c r="B31" s="2551"/>
      <c r="C31" s="2554"/>
      <c r="D31" s="2594" t="s">
        <v>372</v>
      </c>
      <c r="E31" s="2595"/>
      <c r="F31" s="2595"/>
      <c r="G31" s="2595"/>
      <c r="H31" s="2595"/>
      <c r="I31" s="2595"/>
      <c r="J31" s="2595"/>
      <c r="K31" s="2595"/>
      <c r="L31" s="2595"/>
      <c r="M31" s="2595"/>
      <c r="N31" s="2596"/>
      <c r="O31" s="2591" t="s">
        <v>373</v>
      </c>
      <c r="P31" s="2592"/>
      <c r="Q31" s="2592"/>
      <c r="R31" s="2592"/>
      <c r="S31" s="2592"/>
      <c r="T31" s="2578" t="s">
        <v>374</v>
      </c>
      <c r="U31" s="2579"/>
      <c r="V31" s="2578">
        <f>COUNTIF(V23:X30,"○")</f>
        <v>0</v>
      </c>
      <c r="W31" s="2580"/>
      <c r="X31" s="2579"/>
      <c r="Y31" s="2591" t="s">
        <v>375</v>
      </c>
      <c r="Z31" s="2592"/>
      <c r="AA31" s="2592"/>
      <c r="AB31" s="2592"/>
      <c r="AC31" s="2592"/>
      <c r="AD31" s="2578" t="s">
        <v>374</v>
      </c>
      <c r="AE31" s="2579"/>
      <c r="AF31" s="2588">
        <f>SUMIF(V23:X30,"○",AF23:AK30)</f>
        <v>0</v>
      </c>
      <c r="AG31" s="2589"/>
      <c r="AH31" s="2589"/>
      <c r="AI31" s="2589"/>
      <c r="AJ31" s="2589"/>
      <c r="AK31" s="2590"/>
      <c r="AL31" s="2591" t="s">
        <v>374</v>
      </c>
      <c r="AM31" s="2592"/>
      <c r="AN31" s="2591" t="s">
        <v>376</v>
      </c>
      <c r="AO31" s="2593"/>
      <c r="AP31" s="2592" t="s">
        <v>377</v>
      </c>
      <c r="AQ31" s="2592"/>
      <c r="AR31" s="2594" t="s">
        <v>372</v>
      </c>
      <c r="AS31" s="2595"/>
      <c r="AT31" s="2595"/>
      <c r="AU31" s="2595"/>
      <c r="AV31" s="2595"/>
      <c r="AW31" s="2595"/>
      <c r="AX31" s="2595"/>
      <c r="AY31" s="2595"/>
      <c r="AZ31" s="2595"/>
      <c r="BA31" s="2595"/>
      <c r="BB31" s="2596"/>
      <c r="BC31" s="2591" t="s">
        <v>373</v>
      </c>
      <c r="BD31" s="2592"/>
      <c r="BE31" s="2592"/>
      <c r="BF31" s="2592"/>
      <c r="BG31" s="2592"/>
      <c r="BH31" s="2578" t="s">
        <v>374</v>
      </c>
      <c r="BI31" s="2579"/>
      <c r="BJ31" s="2578">
        <f>COUNTIF(BJ23:BL30,"○")</f>
        <v>0</v>
      </c>
      <c r="BK31" s="2580"/>
      <c r="BL31" s="2581"/>
    </row>
    <row r="32" spans="1:64" ht="14.5" thickBot="1">
      <c r="A32" s="2549"/>
      <c r="B32" s="2552"/>
      <c r="C32" s="2555"/>
      <c r="D32" s="2597"/>
      <c r="E32" s="2598"/>
      <c r="F32" s="2598"/>
      <c r="G32" s="2598"/>
      <c r="H32" s="2598"/>
      <c r="I32" s="2598"/>
      <c r="J32" s="2598"/>
      <c r="K32" s="2598"/>
      <c r="L32" s="2598"/>
      <c r="M32" s="2598"/>
      <c r="N32" s="2599"/>
      <c r="O32" s="2600"/>
      <c r="P32" s="2601"/>
      <c r="Q32" s="2601"/>
      <c r="R32" s="2601"/>
      <c r="S32" s="2601"/>
      <c r="T32" s="2582" t="s">
        <v>378</v>
      </c>
      <c r="U32" s="2583"/>
      <c r="V32" s="2582">
        <f>COUNTIF(V23:X30,"○")+COUNTIF(V23:X30,"×")</f>
        <v>0</v>
      </c>
      <c r="W32" s="2584"/>
      <c r="X32" s="2583"/>
      <c r="Y32" s="2600"/>
      <c r="Z32" s="2601"/>
      <c r="AA32" s="2601"/>
      <c r="AB32" s="2601"/>
      <c r="AC32" s="2601"/>
      <c r="AD32" s="2582" t="s">
        <v>378</v>
      </c>
      <c r="AE32" s="2583"/>
      <c r="AF32" s="2585" t="e">
        <f>SUM(AF23:AK30)</f>
        <v>#REF!</v>
      </c>
      <c r="AG32" s="2586"/>
      <c r="AH32" s="2586"/>
      <c r="AI32" s="2586"/>
      <c r="AJ32" s="2586"/>
      <c r="AK32" s="2587"/>
      <c r="AL32" s="2582">
        <f>COUNTIF(AL23:AQ30,"○")</f>
        <v>0</v>
      </c>
      <c r="AM32" s="2584"/>
      <c r="AN32" s="2582">
        <f>COUNTIF(AL23:AQ30,"△")</f>
        <v>0</v>
      </c>
      <c r="AO32" s="2583"/>
      <c r="AP32" s="2584">
        <f>COUNTIF(AL23:AQ30,"×")</f>
        <v>0</v>
      </c>
      <c r="AQ32" s="2584"/>
      <c r="AR32" s="2597"/>
      <c r="AS32" s="2598"/>
      <c r="AT32" s="2598"/>
      <c r="AU32" s="2598"/>
      <c r="AV32" s="2598"/>
      <c r="AW32" s="2598"/>
      <c r="AX32" s="2598"/>
      <c r="AY32" s="2598"/>
      <c r="AZ32" s="2598"/>
      <c r="BA32" s="2598"/>
      <c r="BB32" s="2599"/>
      <c r="BC32" s="2600"/>
      <c r="BD32" s="2601"/>
      <c r="BE32" s="2601"/>
      <c r="BF32" s="2601"/>
      <c r="BG32" s="2601"/>
      <c r="BH32" s="2582" t="s">
        <v>378</v>
      </c>
      <c r="BI32" s="2583"/>
      <c r="BJ32" s="2582">
        <f>COUNTIF(BJ23:BL30,"○")+COUNTIF(BJ23:BL30,"×")</f>
        <v>0</v>
      </c>
      <c r="BK32" s="2584"/>
      <c r="BL32" s="2602"/>
    </row>
    <row r="33" spans="1:64" ht="14.5" thickTop="1">
      <c r="A33" s="212"/>
      <c r="B33" s="213"/>
      <c r="C33" s="214"/>
      <c r="D33" s="2577"/>
      <c r="E33" s="2456"/>
      <c r="F33" s="2457"/>
      <c r="G33" s="2603"/>
      <c r="H33" s="2604"/>
      <c r="I33" s="2604"/>
      <c r="J33" s="2604"/>
      <c r="K33" s="2604"/>
      <c r="L33" s="2604"/>
      <c r="M33" s="2604"/>
      <c r="N33" s="2605"/>
      <c r="O33" s="2617"/>
      <c r="P33" s="2618"/>
      <c r="Q33" s="2618"/>
      <c r="R33" s="2618"/>
      <c r="S33" s="2618"/>
      <c r="T33" s="2618"/>
      <c r="U33" s="2619"/>
      <c r="V33" s="2575"/>
      <c r="W33" s="2576"/>
      <c r="X33" s="2620"/>
      <c r="Y33" s="2621"/>
      <c r="Z33" s="2622"/>
      <c r="AA33" s="2622"/>
      <c r="AB33" s="2622"/>
      <c r="AC33" s="2623"/>
      <c r="AD33" s="2575"/>
      <c r="AE33" s="2620"/>
      <c r="AF33" s="2624"/>
      <c r="AG33" s="2622"/>
      <c r="AH33" s="2622"/>
      <c r="AI33" s="2622"/>
      <c r="AJ33" s="2622"/>
      <c r="AK33" s="2623"/>
      <c r="AL33" s="2575"/>
      <c r="AM33" s="2576"/>
      <c r="AN33" s="2576"/>
      <c r="AO33" s="2576"/>
      <c r="AP33" s="2576"/>
      <c r="AQ33" s="2576"/>
      <c r="AR33" s="2577"/>
      <c r="AS33" s="2456"/>
      <c r="AT33" s="2457"/>
      <c r="AU33" s="2603"/>
      <c r="AV33" s="2604"/>
      <c r="AW33" s="2604"/>
      <c r="AX33" s="2604"/>
      <c r="AY33" s="2604"/>
      <c r="AZ33" s="2604"/>
      <c r="BA33" s="2604"/>
      <c r="BB33" s="2605"/>
      <c r="BC33" s="2606"/>
      <c r="BD33" s="2607"/>
      <c r="BE33" s="2607"/>
      <c r="BF33" s="2607"/>
      <c r="BG33" s="2607"/>
      <c r="BH33" s="2607"/>
      <c r="BI33" s="2608"/>
      <c r="BJ33" s="2575"/>
      <c r="BK33" s="2576"/>
      <c r="BL33" s="2609"/>
    </row>
    <row r="34" spans="1:64">
      <c r="A34" s="215"/>
      <c r="B34" s="216"/>
      <c r="C34" s="217"/>
      <c r="D34" s="2564"/>
      <c r="E34" s="2565"/>
      <c r="F34" s="2490"/>
      <c r="G34" s="2566"/>
      <c r="H34" s="2567"/>
      <c r="I34" s="2567"/>
      <c r="J34" s="2567"/>
      <c r="K34" s="2567"/>
      <c r="L34" s="2567"/>
      <c r="M34" s="2567"/>
      <c r="N34" s="2568"/>
      <c r="O34" s="2610"/>
      <c r="P34" s="2611"/>
      <c r="Q34" s="2611"/>
      <c r="R34" s="2611"/>
      <c r="S34" s="2611"/>
      <c r="T34" s="2611"/>
      <c r="U34" s="2612"/>
      <c r="V34" s="2561"/>
      <c r="W34" s="2562"/>
      <c r="X34" s="2573"/>
      <c r="Y34" s="2574"/>
      <c r="Z34" s="2559"/>
      <c r="AA34" s="2559"/>
      <c r="AB34" s="2559"/>
      <c r="AC34" s="2560"/>
      <c r="AD34" s="2561"/>
      <c r="AE34" s="2573"/>
      <c r="AF34" s="2558"/>
      <c r="AG34" s="2559"/>
      <c r="AH34" s="2559"/>
      <c r="AI34" s="2559"/>
      <c r="AJ34" s="2559"/>
      <c r="AK34" s="2560"/>
      <c r="AL34" s="2561"/>
      <c r="AM34" s="2562"/>
      <c r="AN34" s="2562"/>
      <c r="AO34" s="2562"/>
      <c r="AP34" s="2562"/>
      <c r="AQ34" s="2562"/>
      <c r="AR34" s="2564"/>
      <c r="AS34" s="2565"/>
      <c r="AT34" s="2490"/>
      <c r="AU34" s="2566"/>
      <c r="AV34" s="2567"/>
      <c r="AW34" s="2567"/>
      <c r="AX34" s="2567"/>
      <c r="AY34" s="2567"/>
      <c r="AZ34" s="2567"/>
      <c r="BA34" s="2567"/>
      <c r="BB34" s="2568"/>
      <c r="BC34" s="2613"/>
      <c r="BD34" s="2614"/>
      <c r="BE34" s="2614"/>
      <c r="BF34" s="2614"/>
      <c r="BG34" s="2614"/>
      <c r="BH34" s="2614"/>
      <c r="BI34" s="2615"/>
      <c r="BJ34" s="2561"/>
      <c r="BK34" s="2562"/>
      <c r="BL34" s="2616"/>
    </row>
    <row r="35" spans="1:64">
      <c r="A35" s="215"/>
      <c r="B35" s="216"/>
      <c r="C35" s="217"/>
      <c r="D35" s="2564"/>
      <c r="E35" s="2565"/>
      <c r="F35" s="2490"/>
      <c r="G35" s="2566"/>
      <c r="H35" s="2567"/>
      <c r="I35" s="2567"/>
      <c r="J35" s="2567"/>
      <c r="K35" s="2567"/>
      <c r="L35" s="2567"/>
      <c r="M35" s="2567"/>
      <c r="N35" s="2568"/>
      <c r="O35" s="2610"/>
      <c r="P35" s="2611"/>
      <c r="Q35" s="2611"/>
      <c r="R35" s="2611"/>
      <c r="S35" s="2611"/>
      <c r="T35" s="2611"/>
      <c r="U35" s="2612"/>
      <c r="V35" s="2561"/>
      <c r="W35" s="2562"/>
      <c r="X35" s="2573"/>
      <c r="Y35" s="2574"/>
      <c r="Z35" s="2559"/>
      <c r="AA35" s="2559"/>
      <c r="AB35" s="2559"/>
      <c r="AC35" s="2560"/>
      <c r="AD35" s="2561"/>
      <c r="AE35" s="2573"/>
      <c r="AF35" s="2558"/>
      <c r="AG35" s="2559"/>
      <c r="AH35" s="2559"/>
      <c r="AI35" s="2559"/>
      <c r="AJ35" s="2559"/>
      <c r="AK35" s="2560"/>
      <c r="AL35" s="2561"/>
      <c r="AM35" s="2562"/>
      <c r="AN35" s="2562"/>
      <c r="AO35" s="2562"/>
      <c r="AP35" s="2562"/>
      <c r="AQ35" s="2562"/>
      <c r="AR35" s="2564"/>
      <c r="AS35" s="2565"/>
      <c r="AT35" s="2490"/>
      <c r="AU35" s="2566"/>
      <c r="AV35" s="2567"/>
      <c r="AW35" s="2567"/>
      <c r="AX35" s="2567"/>
      <c r="AY35" s="2567"/>
      <c r="AZ35" s="2567"/>
      <c r="BA35" s="2567"/>
      <c r="BB35" s="2568"/>
      <c r="BC35" s="2613"/>
      <c r="BD35" s="2614"/>
      <c r="BE35" s="2614"/>
      <c r="BF35" s="2614"/>
      <c r="BG35" s="2614"/>
      <c r="BH35" s="2614"/>
      <c r="BI35" s="2615"/>
      <c r="BJ35" s="2561"/>
      <c r="BK35" s="2562"/>
      <c r="BL35" s="2616"/>
    </row>
    <row r="36" spans="1:64">
      <c r="A36" s="215"/>
      <c r="B36" s="216"/>
      <c r="C36" s="217"/>
      <c r="D36" s="2564"/>
      <c r="E36" s="2565"/>
      <c r="F36" s="2490"/>
      <c r="G36" s="2566"/>
      <c r="H36" s="2567"/>
      <c r="I36" s="2567"/>
      <c r="J36" s="2567"/>
      <c r="K36" s="2567"/>
      <c r="L36" s="2567"/>
      <c r="M36" s="2567"/>
      <c r="N36" s="2568"/>
      <c r="O36" s="2610"/>
      <c r="P36" s="2611"/>
      <c r="Q36" s="2611"/>
      <c r="R36" s="2611"/>
      <c r="S36" s="2611"/>
      <c r="T36" s="2611"/>
      <c r="U36" s="2612"/>
      <c r="V36" s="2561"/>
      <c r="W36" s="2562"/>
      <c r="X36" s="2573"/>
      <c r="Y36" s="2574"/>
      <c r="Z36" s="2559"/>
      <c r="AA36" s="2559"/>
      <c r="AB36" s="2559"/>
      <c r="AC36" s="2560"/>
      <c r="AD36" s="2561"/>
      <c r="AE36" s="2573"/>
      <c r="AF36" s="2558"/>
      <c r="AG36" s="2559"/>
      <c r="AH36" s="2559"/>
      <c r="AI36" s="2559"/>
      <c r="AJ36" s="2559"/>
      <c r="AK36" s="2560"/>
      <c r="AL36" s="2561"/>
      <c r="AM36" s="2562"/>
      <c r="AN36" s="2562"/>
      <c r="AO36" s="2562"/>
      <c r="AP36" s="2562"/>
      <c r="AQ36" s="2562"/>
      <c r="AR36" s="2564"/>
      <c r="AS36" s="2565"/>
      <c r="AT36" s="2490"/>
      <c r="AU36" s="2566"/>
      <c r="AV36" s="2567"/>
      <c r="AW36" s="2567"/>
      <c r="AX36" s="2567"/>
      <c r="AY36" s="2567"/>
      <c r="AZ36" s="2567"/>
      <c r="BA36" s="2567"/>
      <c r="BB36" s="2568"/>
      <c r="BC36" s="2613"/>
      <c r="BD36" s="2614"/>
      <c r="BE36" s="2614"/>
      <c r="BF36" s="2614"/>
      <c r="BG36" s="2614"/>
      <c r="BH36" s="2614"/>
      <c r="BI36" s="2615"/>
      <c r="BJ36" s="2561"/>
      <c r="BK36" s="2562"/>
      <c r="BL36" s="2616"/>
    </row>
    <row r="37" spans="1:64">
      <c r="A37" s="215"/>
      <c r="B37" s="216"/>
      <c r="C37" s="217"/>
      <c r="D37" s="2564"/>
      <c r="E37" s="2565"/>
      <c r="F37" s="2490"/>
      <c r="G37" s="2566"/>
      <c r="H37" s="2567"/>
      <c r="I37" s="2567"/>
      <c r="J37" s="2567"/>
      <c r="K37" s="2567"/>
      <c r="L37" s="2567"/>
      <c r="M37" s="2567"/>
      <c r="N37" s="2568"/>
      <c r="O37" s="2610"/>
      <c r="P37" s="2611"/>
      <c r="Q37" s="2611"/>
      <c r="R37" s="2611"/>
      <c r="S37" s="2611"/>
      <c r="T37" s="2611"/>
      <c r="U37" s="2612"/>
      <c r="V37" s="2561"/>
      <c r="W37" s="2562"/>
      <c r="X37" s="2573"/>
      <c r="Y37" s="2574"/>
      <c r="Z37" s="2559"/>
      <c r="AA37" s="2559"/>
      <c r="AB37" s="2559"/>
      <c r="AC37" s="2560"/>
      <c r="AD37" s="2561"/>
      <c r="AE37" s="2573"/>
      <c r="AF37" s="2558"/>
      <c r="AG37" s="2559"/>
      <c r="AH37" s="2559"/>
      <c r="AI37" s="2559"/>
      <c r="AJ37" s="2559"/>
      <c r="AK37" s="2560"/>
      <c r="AL37" s="2561"/>
      <c r="AM37" s="2562"/>
      <c r="AN37" s="2562"/>
      <c r="AO37" s="2562"/>
      <c r="AP37" s="2562"/>
      <c r="AQ37" s="2562"/>
      <c r="AR37" s="2564"/>
      <c r="AS37" s="2565"/>
      <c r="AT37" s="2490"/>
      <c r="AU37" s="2566"/>
      <c r="AV37" s="2567"/>
      <c r="AW37" s="2567"/>
      <c r="AX37" s="2567"/>
      <c r="AY37" s="2567"/>
      <c r="AZ37" s="2567"/>
      <c r="BA37" s="2567"/>
      <c r="BB37" s="2568"/>
      <c r="BC37" s="2613"/>
      <c r="BD37" s="2614"/>
      <c r="BE37" s="2614"/>
      <c r="BF37" s="2614"/>
      <c r="BG37" s="2614"/>
      <c r="BH37" s="2614"/>
      <c r="BI37" s="2615"/>
      <c r="BJ37" s="2561"/>
      <c r="BK37" s="2562"/>
      <c r="BL37" s="2616"/>
    </row>
    <row r="38" spans="1:64">
      <c r="A38" s="215"/>
      <c r="B38" s="216"/>
      <c r="C38" s="217"/>
      <c r="D38" s="2564"/>
      <c r="E38" s="2565"/>
      <c r="F38" s="2490"/>
      <c r="G38" s="2566"/>
      <c r="H38" s="2567"/>
      <c r="I38" s="2567"/>
      <c r="J38" s="2567"/>
      <c r="K38" s="2567"/>
      <c r="L38" s="2567"/>
      <c r="M38" s="2567"/>
      <c r="N38" s="2568"/>
      <c r="O38" s="2610"/>
      <c r="P38" s="2611"/>
      <c r="Q38" s="2611"/>
      <c r="R38" s="2611"/>
      <c r="S38" s="2611"/>
      <c r="T38" s="2611"/>
      <c r="U38" s="2612"/>
      <c r="V38" s="2561"/>
      <c r="W38" s="2562"/>
      <c r="X38" s="2573"/>
      <c r="Y38" s="2574"/>
      <c r="Z38" s="2559"/>
      <c r="AA38" s="2559"/>
      <c r="AB38" s="2559"/>
      <c r="AC38" s="2560"/>
      <c r="AD38" s="2561"/>
      <c r="AE38" s="2573"/>
      <c r="AF38" s="2558"/>
      <c r="AG38" s="2559"/>
      <c r="AH38" s="2559"/>
      <c r="AI38" s="2559"/>
      <c r="AJ38" s="2559"/>
      <c r="AK38" s="2560"/>
      <c r="AL38" s="2561"/>
      <c r="AM38" s="2562"/>
      <c r="AN38" s="2562"/>
      <c r="AO38" s="2562"/>
      <c r="AP38" s="2562"/>
      <c r="AQ38" s="2562"/>
      <c r="AR38" s="2564"/>
      <c r="AS38" s="2565"/>
      <c r="AT38" s="2490"/>
      <c r="AU38" s="2566"/>
      <c r="AV38" s="2567"/>
      <c r="AW38" s="2567"/>
      <c r="AX38" s="2567"/>
      <c r="AY38" s="2567"/>
      <c r="AZ38" s="2567"/>
      <c r="BA38" s="2567"/>
      <c r="BB38" s="2568"/>
      <c r="BC38" s="2613"/>
      <c r="BD38" s="2614"/>
      <c r="BE38" s="2614"/>
      <c r="BF38" s="2614"/>
      <c r="BG38" s="2614"/>
      <c r="BH38" s="2614"/>
      <c r="BI38" s="2615"/>
      <c r="BJ38" s="2561"/>
      <c r="BK38" s="2562"/>
      <c r="BL38" s="2616"/>
    </row>
    <row r="39" spans="1:64">
      <c r="A39" s="215"/>
      <c r="B39" s="216"/>
      <c r="C39" s="217"/>
      <c r="D39" s="2564"/>
      <c r="E39" s="2565"/>
      <c r="F39" s="2490"/>
      <c r="G39" s="2566"/>
      <c r="H39" s="2567"/>
      <c r="I39" s="2567"/>
      <c r="J39" s="2567"/>
      <c r="K39" s="2567"/>
      <c r="L39" s="2567"/>
      <c r="M39" s="2567"/>
      <c r="N39" s="2568"/>
      <c r="O39" s="2610"/>
      <c r="P39" s="2611"/>
      <c r="Q39" s="2611"/>
      <c r="R39" s="2611"/>
      <c r="S39" s="2611"/>
      <c r="T39" s="2611"/>
      <c r="U39" s="2612"/>
      <c r="V39" s="2561"/>
      <c r="W39" s="2562"/>
      <c r="X39" s="2573"/>
      <c r="Y39" s="2574"/>
      <c r="Z39" s="2559"/>
      <c r="AA39" s="2559"/>
      <c r="AB39" s="2559"/>
      <c r="AC39" s="2560"/>
      <c r="AD39" s="2561"/>
      <c r="AE39" s="2573"/>
      <c r="AF39" s="2558"/>
      <c r="AG39" s="2559"/>
      <c r="AH39" s="2559"/>
      <c r="AI39" s="2559"/>
      <c r="AJ39" s="2559"/>
      <c r="AK39" s="2560"/>
      <c r="AL39" s="2561"/>
      <c r="AM39" s="2562"/>
      <c r="AN39" s="2562"/>
      <c r="AO39" s="2562"/>
      <c r="AP39" s="2562"/>
      <c r="AQ39" s="2562"/>
      <c r="AR39" s="2564"/>
      <c r="AS39" s="2565"/>
      <c r="AT39" s="2490"/>
      <c r="AU39" s="2566"/>
      <c r="AV39" s="2567"/>
      <c r="AW39" s="2567"/>
      <c r="AX39" s="2567"/>
      <c r="AY39" s="2567"/>
      <c r="AZ39" s="2567"/>
      <c r="BA39" s="2567"/>
      <c r="BB39" s="2568"/>
      <c r="BC39" s="2613"/>
      <c r="BD39" s="2614"/>
      <c r="BE39" s="2614"/>
      <c r="BF39" s="2614"/>
      <c r="BG39" s="2614"/>
      <c r="BH39" s="2614"/>
      <c r="BI39" s="2615"/>
      <c r="BJ39" s="2561"/>
      <c r="BK39" s="2562"/>
      <c r="BL39" s="2616"/>
    </row>
    <row r="40" spans="1:64">
      <c r="A40" s="215"/>
      <c r="B40" s="216"/>
      <c r="C40" s="217"/>
      <c r="D40" s="2564"/>
      <c r="E40" s="2565"/>
      <c r="F40" s="2490"/>
      <c r="G40" s="2566"/>
      <c r="H40" s="2567"/>
      <c r="I40" s="2567"/>
      <c r="J40" s="2567"/>
      <c r="K40" s="2567"/>
      <c r="L40" s="2567"/>
      <c r="M40" s="2567"/>
      <c r="N40" s="2568"/>
      <c r="O40" s="2610"/>
      <c r="P40" s="2611"/>
      <c r="Q40" s="2611"/>
      <c r="R40" s="2611"/>
      <c r="S40" s="2611"/>
      <c r="T40" s="2611"/>
      <c r="U40" s="2612"/>
      <c r="V40" s="2561"/>
      <c r="W40" s="2562"/>
      <c r="X40" s="2573"/>
      <c r="Y40" s="2574"/>
      <c r="Z40" s="2559"/>
      <c r="AA40" s="2559"/>
      <c r="AB40" s="2559"/>
      <c r="AC40" s="2560"/>
      <c r="AD40" s="2561"/>
      <c r="AE40" s="2573"/>
      <c r="AF40" s="2558"/>
      <c r="AG40" s="2559"/>
      <c r="AH40" s="2559"/>
      <c r="AI40" s="2559"/>
      <c r="AJ40" s="2559"/>
      <c r="AK40" s="2560"/>
      <c r="AL40" s="2561"/>
      <c r="AM40" s="2562"/>
      <c r="AN40" s="2562"/>
      <c r="AO40" s="2562"/>
      <c r="AP40" s="2562"/>
      <c r="AQ40" s="2562"/>
      <c r="AR40" s="2564"/>
      <c r="AS40" s="2565"/>
      <c r="AT40" s="2490"/>
      <c r="AU40" s="2566"/>
      <c r="AV40" s="2567"/>
      <c r="AW40" s="2567"/>
      <c r="AX40" s="2567"/>
      <c r="AY40" s="2567"/>
      <c r="AZ40" s="2567"/>
      <c r="BA40" s="2567"/>
      <c r="BB40" s="2568"/>
      <c r="BC40" s="2613"/>
      <c r="BD40" s="2614"/>
      <c r="BE40" s="2614"/>
      <c r="BF40" s="2614"/>
      <c r="BG40" s="2614"/>
      <c r="BH40" s="2614"/>
      <c r="BI40" s="2615"/>
      <c r="BJ40" s="2561"/>
      <c r="BK40" s="2562"/>
      <c r="BL40" s="2616"/>
    </row>
    <row r="41" spans="1:64">
      <c r="A41" s="215"/>
      <c r="B41" s="216"/>
      <c r="C41" s="217"/>
      <c r="D41" s="2564"/>
      <c r="E41" s="2565"/>
      <c r="F41" s="2490"/>
      <c r="G41" s="2566"/>
      <c r="H41" s="2567"/>
      <c r="I41" s="2567"/>
      <c r="J41" s="2567"/>
      <c r="K41" s="2567"/>
      <c r="L41" s="2567"/>
      <c r="M41" s="2567"/>
      <c r="N41" s="2568"/>
      <c r="O41" s="2610"/>
      <c r="P41" s="2611"/>
      <c r="Q41" s="2611"/>
      <c r="R41" s="2611"/>
      <c r="S41" s="2611"/>
      <c r="T41" s="2611"/>
      <c r="U41" s="2612"/>
      <c r="V41" s="2561"/>
      <c r="W41" s="2562"/>
      <c r="X41" s="2573"/>
      <c r="Y41" s="2574"/>
      <c r="Z41" s="2559"/>
      <c r="AA41" s="2559"/>
      <c r="AB41" s="2559"/>
      <c r="AC41" s="2560"/>
      <c r="AD41" s="2561"/>
      <c r="AE41" s="2573"/>
      <c r="AF41" s="2558"/>
      <c r="AG41" s="2559"/>
      <c r="AH41" s="2559"/>
      <c r="AI41" s="2559"/>
      <c r="AJ41" s="2559"/>
      <c r="AK41" s="2560"/>
      <c r="AL41" s="2561"/>
      <c r="AM41" s="2562"/>
      <c r="AN41" s="2562"/>
      <c r="AO41" s="2562"/>
      <c r="AP41" s="2562"/>
      <c r="AQ41" s="2562"/>
      <c r="AR41" s="2564"/>
      <c r="AS41" s="2565"/>
      <c r="AT41" s="2490"/>
      <c r="AU41" s="2566"/>
      <c r="AV41" s="2567"/>
      <c r="AW41" s="2567"/>
      <c r="AX41" s="2567"/>
      <c r="AY41" s="2567"/>
      <c r="AZ41" s="2567"/>
      <c r="BA41" s="2567"/>
      <c r="BB41" s="2568"/>
      <c r="BC41" s="2613"/>
      <c r="BD41" s="2614"/>
      <c r="BE41" s="2614"/>
      <c r="BF41" s="2614"/>
      <c r="BG41" s="2614"/>
      <c r="BH41" s="2614"/>
      <c r="BI41" s="2615"/>
      <c r="BJ41" s="2561"/>
      <c r="BK41" s="2562"/>
      <c r="BL41" s="2616"/>
    </row>
    <row r="42" spans="1:64">
      <c r="A42" s="215"/>
      <c r="B42" s="216"/>
      <c r="C42" s="217"/>
      <c r="D42" s="2564"/>
      <c r="E42" s="2565"/>
      <c r="F42" s="2490"/>
      <c r="G42" s="2566"/>
      <c r="H42" s="2567"/>
      <c r="I42" s="2567"/>
      <c r="J42" s="2567"/>
      <c r="K42" s="2567"/>
      <c r="L42" s="2567"/>
      <c r="M42" s="2567"/>
      <c r="N42" s="2568"/>
      <c r="O42" s="2610"/>
      <c r="P42" s="2611"/>
      <c r="Q42" s="2611"/>
      <c r="R42" s="2611"/>
      <c r="S42" s="2611"/>
      <c r="T42" s="2611"/>
      <c r="U42" s="2612"/>
      <c r="V42" s="2561"/>
      <c r="W42" s="2562"/>
      <c r="X42" s="2573"/>
      <c r="Y42" s="2574"/>
      <c r="Z42" s="2559"/>
      <c r="AA42" s="2559"/>
      <c r="AB42" s="2559"/>
      <c r="AC42" s="2560"/>
      <c r="AD42" s="2561"/>
      <c r="AE42" s="2573"/>
      <c r="AF42" s="2558"/>
      <c r="AG42" s="2559"/>
      <c r="AH42" s="2559"/>
      <c r="AI42" s="2559"/>
      <c r="AJ42" s="2559"/>
      <c r="AK42" s="2560"/>
      <c r="AL42" s="2561"/>
      <c r="AM42" s="2562"/>
      <c r="AN42" s="2562"/>
      <c r="AO42" s="2562"/>
      <c r="AP42" s="2562"/>
      <c r="AQ42" s="2562"/>
      <c r="AR42" s="2564"/>
      <c r="AS42" s="2565"/>
      <c r="AT42" s="2490"/>
      <c r="AU42" s="2566"/>
      <c r="AV42" s="2567"/>
      <c r="AW42" s="2567"/>
      <c r="AX42" s="2567"/>
      <c r="AY42" s="2567"/>
      <c r="AZ42" s="2567"/>
      <c r="BA42" s="2567"/>
      <c r="BB42" s="2568"/>
      <c r="BC42" s="2613"/>
      <c r="BD42" s="2614"/>
      <c r="BE42" s="2614"/>
      <c r="BF42" s="2614"/>
      <c r="BG42" s="2614"/>
      <c r="BH42" s="2614"/>
      <c r="BI42" s="2615"/>
      <c r="BJ42" s="2561"/>
      <c r="BK42" s="2562"/>
      <c r="BL42" s="2616"/>
    </row>
    <row r="43" spans="1:64">
      <c r="A43" s="215"/>
      <c r="B43" s="216"/>
      <c r="C43" s="217"/>
      <c r="D43" s="2564"/>
      <c r="E43" s="2565"/>
      <c r="F43" s="2490"/>
      <c r="G43" s="2566"/>
      <c r="H43" s="2567"/>
      <c r="I43" s="2567"/>
      <c r="J43" s="2567"/>
      <c r="K43" s="2567"/>
      <c r="L43" s="2567"/>
      <c r="M43" s="2567"/>
      <c r="N43" s="2568"/>
      <c r="O43" s="2610"/>
      <c r="P43" s="2611"/>
      <c r="Q43" s="2611"/>
      <c r="R43" s="2611"/>
      <c r="S43" s="2611"/>
      <c r="T43" s="2611"/>
      <c r="U43" s="2612"/>
      <c r="V43" s="2561"/>
      <c r="W43" s="2562"/>
      <c r="X43" s="2573"/>
      <c r="Y43" s="2574"/>
      <c r="Z43" s="2559"/>
      <c r="AA43" s="2559"/>
      <c r="AB43" s="2559"/>
      <c r="AC43" s="2560"/>
      <c r="AD43" s="2561"/>
      <c r="AE43" s="2573"/>
      <c r="AF43" s="2558"/>
      <c r="AG43" s="2559"/>
      <c r="AH43" s="2559"/>
      <c r="AI43" s="2559"/>
      <c r="AJ43" s="2559"/>
      <c r="AK43" s="2560"/>
      <c r="AL43" s="2561"/>
      <c r="AM43" s="2562"/>
      <c r="AN43" s="2562"/>
      <c r="AO43" s="2562"/>
      <c r="AP43" s="2562"/>
      <c r="AQ43" s="2562"/>
      <c r="AR43" s="2564"/>
      <c r="AS43" s="2565"/>
      <c r="AT43" s="2490"/>
      <c r="AU43" s="2566"/>
      <c r="AV43" s="2567"/>
      <c r="AW43" s="2567"/>
      <c r="AX43" s="2567"/>
      <c r="AY43" s="2567"/>
      <c r="AZ43" s="2567"/>
      <c r="BA43" s="2567"/>
      <c r="BB43" s="2568"/>
      <c r="BC43" s="2613"/>
      <c r="BD43" s="2614"/>
      <c r="BE43" s="2614"/>
      <c r="BF43" s="2614"/>
      <c r="BG43" s="2614"/>
      <c r="BH43" s="2614"/>
      <c r="BI43" s="2615"/>
      <c r="BJ43" s="2561"/>
      <c r="BK43" s="2562"/>
      <c r="BL43" s="2616"/>
    </row>
    <row r="44" spans="1:64">
      <c r="A44" s="215"/>
      <c r="B44" s="216"/>
      <c r="C44" s="217"/>
      <c r="D44" s="2564"/>
      <c r="E44" s="2565"/>
      <c r="F44" s="2490"/>
      <c r="G44" s="2566"/>
      <c r="H44" s="2567"/>
      <c r="I44" s="2567"/>
      <c r="J44" s="2567"/>
      <c r="K44" s="2567"/>
      <c r="L44" s="2567"/>
      <c r="M44" s="2567"/>
      <c r="N44" s="2568"/>
      <c r="O44" s="2610"/>
      <c r="P44" s="2611"/>
      <c r="Q44" s="2611"/>
      <c r="R44" s="2611"/>
      <c r="S44" s="2611"/>
      <c r="T44" s="2611"/>
      <c r="U44" s="2612"/>
      <c r="V44" s="2561"/>
      <c r="W44" s="2562"/>
      <c r="X44" s="2573"/>
      <c r="Y44" s="2574"/>
      <c r="Z44" s="2559"/>
      <c r="AA44" s="2559"/>
      <c r="AB44" s="2559"/>
      <c r="AC44" s="2560"/>
      <c r="AD44" s="2561"/>
      <c r="AE44" s="2573"/>
      <c r="AF44" s="2558"/>
      <c r="AG44" s="2559"/>
      <c r="AH44" s="2559"/>
      <c r="AI44" s="2559"/>
      <c r="AJ44" s="2559"/>
      <c r="AK44" s="2560"/>
      <c r="AL44" s="2561"/>
      <c r="AM44" s="2562"/>
      <c r="AN44" s="2562"/>
      <c r="AO44" s="2562"/>
      <c r="AP44" s="2562"/>
      <c r="AQ44" s="2562"/>
      <c r="AR44" s="2564"/>
      <c r="AS44" s="2565"/>
      <c r="AT44" s="2490"/>
      <c r="AU44" s="2566"/>
      <c r="AV44" s="2567"/>
      <c r="AW44" s="2567"/>
      <c r="AX44" s="2567"/>
      <c r="AY44" s="2567"/>
      <c r="AZ44" s="2567"/>
      <c r="BA44" s="2567"/>
      <c r="BB44" s="2568"/>
      <c r="BC44" s="2613"/>
      <c r="BD44" s="2614"/>
      <c r="BE44" s="2614"/>
      <c r="BF44" s="2614"/>
      <c r="BG44" s="2614"/>
      <c r="BH44" s="2614"/>
      <c r="BI44" s="2615"/>
      <c r="BJ44" s="2561"/>
      <c r="BK44" s="2562"/>
      <c r="BL44" s="2616"/>
    </row>
    <row r="45" spans="1:64">
      <c r="A45" s="215"/>
      <c r="B45" s="216"/>
      <c r="C45" s="217"/>
      <c r="D45" s="2564"/>
      <c r="E45" s="2565"/>
      <c r="F45" s="2490"/>
      <c r="G45" s="2566"/>
      <c r="H45" s="2567"/>
      <c r="I45" s="2567"/>
      <c r="J45" s="2567"/>
      <c r="K45" s="2567"/>
      <c r="L45" s="2567"/>
      <c r="M45" s="2567"/>
      <c r="N45" s="2568"/>
      <c r="O45" s="2610"/>
      <c r="P45" s="2611"/>
      <c r="Q45" s="2611"/>
      <c r="R45" s="2611"/>
      <c r="S45" s="2611"/>
      <c r="T45" s="2611"/>
      <c r="U45" s="2612"/>
      <c r="V45" s="2561"/>
      <c r="W45" s="2562"/>
      <c r="X45" s="2573"/>
      <c r="Y45" s="2574"/>
      <c r="Z45" s="2559"/>
      <c r="AA45" s="2559"/>
      <c r="AB45" s="2559"/>
      <c r="AC45" s="2560"/>
      <c r="AD45" s="2561"/>
      <c r="AE45" s="2573"/>
      <c r="AF45" s="2558"/>
      <c r="AG45" s="2559"/>
      <c r="AH45" s="2559"/>
      <c r="AI45" s="2559"/>
      <c r="AJ45" s="2559"/>
      <c r="AK45" s="2560"/>
      <c r="AL45" s="2561"/>
      <c r="AM45" s="2562"/>
      <c r="AN45" s="2562"/>
      <c r="AO45" s="2562"/>
      <c r="AP45" s="2562"/>
      <c r="AQ45" s="2562"/>
      <c r="AR45" s="2564"/>
      <c r="AS45" s="2565"/>
      <c r="AT45" s="2490"/>
      <c r="AU45" s="2566"/>
      <c r="AV45" s="2567"/>
      <c r="AW45" s="2567"/>
      <c r="AX45" s="2567"/>
      <c r="AY45" s="2567"/>
      <c r="AZ45" s="2567"/>
      <c r="BA45" s="2567"/>
      <c r="BB45" s="2568"/>
      <c r="BC45" s="2613"/>
      <c r="BD45" s="2614"/>
      <c r="BE45" s="2614"/>
      <c r="BF45" s="2614"/>
      <c r="BG45" s="2614"/>
      <c r="BH45" s="2614"/>
      <c r="BI45" s="2615"/>
      <c r="BJ45" s="2561"/>
      <c r="BK45" s="2562"/>
      <c r="BL45" s="2616"/>
    </row>
    <row r="46" spans="1:64">
      <c r="A46" s="215"/>
      <c r="B46" s="216"/>
      <c r="C46" s="217"/>
      <c r="D46" s="2564"/>
      <c r="E46" s="2565"/>
      <c r="F46" s="2490"/>
      <c r="G46" s="2566"/>
      <c r="H46" s="2567"/>
      <c r="I46" s="2567"/>
      <c r="J46" s="2567"/>
      <c r="K46" s="2567"/>
      <c r="L46" s="2567"/>
      <c r="M46" s="2567"/>
      <c r="N46" s="2568"/>
      <c r="O46" s="2610"/>
      <c r="P46" s="2611"/>
      <c r="Q46" s="2611"/>
      <c r="R46" s="2611"/>
      <c r="S46" s="2611"/>
      <c r="T46" s="2611"/>
      <c r="U46" s="2612"/>
      <c r="V46" s="2561"/>
      <c r="W46" s="2562"/>
      <c r="X46" s="2573"/>
      <c r="Y46" s="2574"/>
      <c r="Z46" s="2559"/>
      <c r="AA46" s="2559"/>
      <c r="AB46" s="2559"/>
      <c r="AC46" s="2560"/>
      <c r="AD46" s="2561"/>
      <c r="AE46" s="2573"/>
      <c r="AF46" s="2558"/>
      <c r="AG46" s="2559"/>
      <c r="AH46" s="2559"/>
      <c r="AI46" s="2559"/>
      <c r="AJ46" s="2559"/>
      <c r="AK46" s="2560"/>
      <c r="AL46" s="2561"/>
      <c r="AM46" s="2562"/>
      <c r="AN46" s="2562"/>
      <c r="AO46" s="2562"/>
      <c r="AP46" s="2562"/>
      <c r="AQ46" s="2562"/>
      <c r="AR46" s="2564"/>
      <c r="AS46" s="2565"/>
      <c r="AT46" s="2490"/>
      <c r="AU46" s="2566"/>
      <c r="AV46" s="2567"/>
      <c r="AW46" s="2567"/>
      <c r="AX46" s="2567"/>
      <c r="AY46" s="2567"/>
      <c r="AZ46" s="2567"/>
      <c r="BA46" s="2567"/>
      <c r="BB46" s="2568"/>
      <c r="BC46" s="2613"/>
      <c r="BD46" s="2614"/>
      <c r="BE46" s="2614"/>
      <c r="BF46" s="2614"/>
      <c r="BG46" s="2614"/>
      <c r="BH46" s="2614"/>
      <c r="BI46" s="2615"/>
      <c r="BJ46" s="2561"/>
      <c r="BK46" s="2562"/>
      <c r="BL46" s="2616"/>
    </row>
    <row r="47" spans="1:64">
      <c r="A47" s="215"/>
      <c r="B47" s="216"/>
      <c r="C47" s="217"/>
      <c r="D47" s="2564"/>
      <c r="E47" s="2565"/>
      <c r="F47" s="2490"/>
      <c r="G47" s="2566"/>
      <c r="H47" s="2567"/>
      <c r="I47" s="2567"/>
      <c r="J47" s="2567"/>
      <c r="K47" s="2567"/>
      <c r="L47" s="2567"/>
      <c r="M47" s="2567"/>
      <c r="N47" s="2568"/>
      <c r="O47" s="2610"/>
      <c r="P47" s="2611"/>
      <c r="Q47" s="2611"/>
      <c r="R47" s="2611"/>
      <c r="S47" s="2611"/>
      <c r="T47" s="2611"/>
      <c r="U47" s="2612"/>
      <c r="V47" s="2561"/>
      <c r="W47" s="2562"/>
      <c r="X47" s="2573"/>
      <c r="Y47" s="2574"/>
      <c r="Z47" s="2559"/>
      <c r="AA47" s="2559"/>
      <c r="AB47" s="2559"/>
      <c r="AC47" s="2560"/>
      <c r="AD47" s="2561"/>
      <c r="AE47" s="2573"/>
      <c r="AF47" s="2558"/>
      <c r="AG47" s="2559"/>
      <c r="AH47" s="2559"/>
      <c r="AI47" s="2559"/>
      <c r="AJ47" s="2559"/>
      <c r="AK47" s="2560"/>
      <c r="AL47" s="2561"/>
      <c r="AM47" s="2562"/>
      <c r="AN47" s="2562"/>
      <c r="AO47" s="2562"/>
      <c r="AP47" s="2562"/>
      <c r="AQ47" s="2562"/>
      <c r="AR47" s="2564"/>
      <c r="AS47" s="2565"/>
      <c r="AT47" s="2490"/>
      <c r="AU47" s="2566"/>
      <c r="AV47" s="2567"/>
      <c r="AW47" s="2567"/>
      <c r="AX47" s="2567"/>
      <c r="AY47" s="2567"/>
      <c r="AZ47" s="2567"/>
      <c r="BA47" s="2567"/>
      <c r="BB47" s="2568"/>
      <c r="BC47" s="2613"/>
      <c r="BD47" s="2614"/>
      <c r="BE47" s="2614"/>
      <c r="BF47" s="2614"/>
      <c r="BG47" s="2614"/>
      <c r="BH47" s="2614"/>
      <c r="BI47" s="2615"/>
      <c r="BJ47" s="2561"/>
      <c r="BK47" s="2562"/>
      <c r="BL47" s="2616"/>
    </row>
    <row r="48" spans="1:64" ht="14.5" thickBot="1">
      <c r="A48" s="218"/>
      <c r="B48" s="219"/>
      <c r="C48" s="220"/>
      <c r="D48" s="2634"/>
      <c r="E48" s="2635"/>
      <c r="F48" s="2636"/>
      <c r="G48" s="2625"/>
      <c r="H48" s="2626"/>
      <c r="I48" s="2626"/>
      <c r="J48" s="2626"/>
      <c r="K48" s="2626"/>
      <c r="L48" s="2626"/>
      <c r="M48" s="2626"/>
      <c r="N48" s="2627"/>
      <c r="O48" s="2637"/>
      <c r="P48" s="2638"/>
      <c r="Q48" s="2638"/>
      <c r="R48" s="2638"/>
      <c r="S48" s="2638"/>
      <c r="T48" s="2638"/>
      <c r="U48" s="2639"/>
      <c r="V48" s="2631"/>
      <c r="W48" s="2632"/>
      <c r="X48" s="2640"/>
      <c r="Y48" s="2641"/>
      <c r="Z48" s="2642"/>
      <c r="AA48" s="2642"/>
      <c r="AB48" s="2642"/>
      <c r="AC48" s="2643"/>
      <c r="AD48" s="2631"/>
      <c r="AE48" s="2640"/>
      <c r="AF48" s="2644"/>
      <c r="AG48" s="2642"/>
      <c r="AH48" s="2642"/>
      <c r="AI48" s="2642"/>
      <c r="AJ48" s="2642"/>
      <c r="AK48" s="2643"/>
      <c r="AL48" s="2631"/>
      <c r="AM48" s="2632"/>
      <c r="AN48" s="2632"/>
      <c r="AO48" s="2632"/>
      <c r="AP48" s="2632"/>
      <c r="AQ48" s="2632"/>
      <c r="AR48" s="2634"/>
      <c r="AS48" s="2635"/>
      <c r="AT48" s="2636"/>
      <c r="AU48" s="2625"/>
      <c r="AV48" s="2626"/>
      <c r="AW48" s="2626"/>
      <c r="AX48" s="2626"/>
      <c r="AY48" s="2626"/>
      <c r="AZ48" s="2626"/>
      <c r="BA48" s="2626"/>
      <c r="BB48" s="2627"/>
      <c r="BC48" s="2628"/>
      <c r="BD48" s="2629"/>
      <c r="BE48" s="2629"/>
      <c r="BF48" s="2629"/>
      <c r="BG48" s="2629"/>
      <c r="BH48" s="2629"/>
      <c r="BI48" s="2630"/>
      <c r="BJ48" s="2631"/>
      <c r="BK48" s="2632"/>
      <c r="BL48" s="2633"/>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3" orientation="landscape"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3:AI62"/>
  <sheetViews>
    <sheetView showGridLines="0" view="pageBreakPreview" zoomScaleNormal="100" zoomScaleSheetLayoutView="100" workbookViewId="0">
      <selection activeCell="V30" sqref="V30:W30"/>
    </sheetView>
  </sheetViews>
  <sheetFormatPr defaultColWidth="2.36328125" defaultRowHeight="13"/>
  <cols>
    <col min="1" max="16384" width="2.36328125" style="44"/>
  </cols>
  <sheetData>
    <row r="3" spans="2:35">
      <c r="Z3" s="46" t="s">
        <v>667</v>
      </c>
      <c r="AA3" s="1159"/>
      <c r="AB3" s="1159"/>
      <c r="AC3" s="1159"/>
      <c r="AD3" s="1159"/>
      <c r="AE3" s="1159"/>
      <c r="AF3" s="1159"/>
      <c r="AG3" s="1159"/>
      <c r="AH3" s="1159"/>
      <c r="AI3" s="1159"/>
    </row>
    <row r="6" spans="2:35" s="967" customFormat="1" ht="30" customHeight="1">
      <c r="I6" s="967" t="s">
        <v>7066</v>
      </c>
      <c r="N6" s="968" t="s">
        <v>659</v>
      </c>
      <c r="O6" s="1160"/>
      <c r="P6" s="1160"/>
      <c r="Q6" s="1160"/>
      <c r="R6" s="1160"/>
      <c r="S6" s="1160"/>
      <c r="T6" s="1160"/>
      <c r="U6" s="1160"/>
      <c r="V6" s="1160"/>
      <c r="W6" s="1160"/>
      <c r="X6" s="1160"/>
      <c r="Y6" s="967" t="s">
        <v>7067</v>
      </c>
    </row>
    <row r="9" spans="2:35">
      <c r="B9" s="44" t="s">
        <v>7068</v>
      </c>
    </row>
    <row r="10" spans="2:35">
      <c r="D10" s="1161"/>
      <c r="E10" s="1161"/>
      <c r="F10" s="1161"/>
      <c r="G10" s="1161"/>
      <c r="H10" s="1161"/>
      <c r="I10" s="1161"/>
      <c r="J10" s="1161"/>
      <c r="K10" s="1161"/>
      <c r="L10" s="1161"/>
      <c r="M10" s="44" t="s">
        <v>162</v>
      </c>
    </row>
    <row r="12" spans="2:35">
      <c r="X12" s="46" t="s">
        <v>7069</v>
      </c>
      <c r="Y12" s="1095"/>
      <c r="Z12" s="1095"/>
      <c r="AA12" s="1095"/>
      <c r="AB12" s="1095"/>
      <c r="AC12" s="1095"/>
      <c r="AD12" s="1095"/>
      <c r="AE12" s="1095"/>
      <c r="AF12" s="1095"/>
      <c r="AG12" s="1095"/>
      <c r="AH12" s="1095"/>
      <c r="AI12" s="1095"/>
    </row>
    <row r="13" spans="2:35">
      <c r="Y13" s="1095"/>
      <c r="Z13" s="1095"/>
      <c r="AA13" s="1095"/>
      <c r="AB13" s="1095"/>
      <c r="AC13" s="1095"/>
      <c r="AD13" s="1095"/>
      <c r="AE13" s="1095"/>
      <c r="AF13" s="1095"/>
      <c r="AG13" s="1095"/>
      <c r="AH13" s="1095"/>
      <c r="AI13" s="1095"/>
    </row>
    <row r="14" spans="2:35">
      <c r="Y14" s="1095"/>
      <c r="Z14" s="1095"/>
      <c r="AA14" s="1095"/>
      <c r="AB14" s="1095"/>
      <c r="AC14" s="1095"/>
      <c r="AD14" s="1095"/>
      <c r="AE14" s="1095"/>
      <c r="AF14" s="1095"/>
      <c r="AG14" s="1095"/>
      <c r="AH14" s="1095"/>
      <c r="AI14" s="1095"/>
    </row>
    <row r="15" spans="2:35">
      <c r="X15" s="46" t="s">
        <v>7070</v>
      </c>
      <c r="Y15" s="1161"/>
      <c r="Z15" s="1161"/>
      <c r="AA15" s="1161"/>
      <c r="AB15" s="1161"/>
      <c r="AC15" s="1161"/>
      <c r="AD15" s="1161"/>
      <c r="AE15" s="1161"/>
      <c r="AF15" s="1161"/>
      <c r="AG15" s="1161"/>
      <c r="AH15" s="1097" t="s">
        <v>772</v>
      </c>
      <c r="AI15" s="1097"/>
    </row>
    <row r="17" spans="2:33">
      <c r="B17" s="44" t="s">
        <v>7071</v>
      </c>
    </row>
    <row r="19" spans="2:33">
      <c r="D19" s="500" t="s">
        <v>7072</v>
      </c>
      <c r="E19" s="500"/>
      <c r="F19" s="500"/>
      <c r="G19" s="500"/>
      <c r="H19" s="500" t="s">
        <v>207</v>
      </c>
      <c r="I19" s="1162"/>
      <c r="J19" s="1162"/>
      <c r="K19" s="1162"/>
      <c r="L19" s="1162"/>
      <c r="M19" s="1162"/>
      <c r="N19" s="1162"/>
      <c r="O19" s="1162"/>
      <c r="P19" s="1162"/>
      <c r="Q19" s="1162"/>
      <c r="R19" s="1162"/>
      <c r="S19" s="1162"/>
      <c r="T19" s="1162"/>
      <c r="U19" s="1162"/>
      <c r="V19" s="1162"/>
      <c r="W19" s="1162"/>
      <c r="X19" s="1162"/>
      <c r="Y19" s="1162"/>
      <c r="Z19" s="1162"/>
      <c r="AA19" s="1162"/>
      <c r="AB19" s="1162"/>
      <c r="AC19" s="1162"/>
      <c r="AD19" s="1162"/>
      <c r="AE19" s="1162"/>
      <c r="AF19" s="1162"/>
    </row>
    <row r="20" spans="2:33">
      <c r="D20" s="969"/>
      <c r="U20" s="970"/>
      <c r="V20" s="1163"/>
      <c r="W20" s="1163"/>
      <c r="X20" s="1163"/>
      <c r="Y20" s="1163"/>
      <c r="Z20" s="1163"/>
      <c r="AA20" s="1163"/>
      <c r="AB20" s="1163"/>
      <c r="AC20" s="1163"/>
      <c r="AD20" s="1163"/>
      <c r="AE20" s="1163"/>
      <c r="AF20" s="1163"/>
    </row>
    <row r="22" spans="2:33">
      <c r="B22" s="44" t="s">
        <v>7073</v>
      </c>
      <c r="J22" s="971"/>
      <c r="K22" s="1161"/>
      <c r="L22" s="1161"/>
      <c r="M22" s="1161"/>
      <c r="N22" s="1161"/>
      <c r="O22" s="1161"/>
      <c r="P22" s="1161"/>
      <c r="Q22" s="1161"/>
      <c r="R22" s="1161"/>
      <c r="S22" s="1161"/>
      <c r="T22" s="1161"/>
      <c r="U22" s="1161"/>
      <c r="V22" s="1161"/>
      <c r="W22" s="44" t="s">
        <v>7074</v>
      </c>
    </row>
    <row r="24" spans="2:33">
      <c r="B24" s="44" t="s">
        <v>205</v>
      </c>
      <c r="G24" s="972"/>
      <c r="H24" s="531" t="s">
        <v>7075</v>
      </c>
      <c r="I24" s="1157"/>
      <c r="J24" s="1157"/>
      <c r="K24" s="1157"/>
      <c r="L24" s="1157"/>
      <c r="M24" s="1157"/>
      <c r="N24" s="1157"/>
      <c r="O24" s="1157"/>
      <c r="P24" s="1157"/>
      <c r="Q24" s="1157"/>
      <c r="R24" s="1157"/>
      <c r="S24" s="1157"/>
      <c r="T24" s="973"/>
      <c r="U24" s="974"/>
      <c r="V24" s="1158"/>
      <c r="W24" s="1158"/>
      <c r="X24" s="975"/>
      <c r="Y24" s="972"/>
      <c r="Z24" s="972"/>
      <c r="AA24" s="972"/>
      <c r="AB24" s="972"/>
      <c r="AC24" s="972"/>
      <c r="AD24" s="972"/>
      <c r="AE24" s="972"/>
      <c r="AF24" s="972"/>
      <c r="AG24" s="972"/>
    </row>
    <row r="26" spans="2:33">
      <c r="B26" s="44" t="s">
        <v>7076</v>
      </c>
      <c r="H26" s="531" t="s">
        <v>7075</v>
      </c>
      <c r="I26" s="1157"/>
      <c r="J26" s="1157"/>
      <c r="K26" s="1157"/>
      <c r="L26" s="1157"/>
      <c r="M26" s="1157"/>
      <c r="N26" s="1157"/>
      <c r="O26" s="1157"/>
      <c r="P26" s="1157"/>
      <c r="Q26" s="1157"/>
      <c r="R26" s="1157"/>
      <c r="S26" s="1157"/>
      <c r="T26" s="973"/>
      <c r="U26" s="531"/>
      <c r="V26" s="1158"/>
      <c r="W26" s="1158"/>
    </row>
    <row r="28" spans="2:33">
      <c r="B28" s="44" t="s">
        <v>7077</v>
      </c>
      <c r="H28" s="531" t="s">
        <v>7075</v>
      </c>
      <c r="I28" s="1157"/>
      <c r="J28" s="1157"/>
      <c r="K28" s="1157"/>
      <c r="L28" s="1157"/>
      <c r="M28" s="1157"/>
      <c r="N28" s="1157"/>
      <c r="O28" s="1157"/>
      <c r="P28" s="1157"/>
      <c r="Q28" s="1157"/>
      <c r="R28" s="1157"/>
      <c r="S28" s="1157"/>
      <c r="T28" s="973"/>
      <c r="U28" s="531"/>
      <c r="V28" s="1158"/>
      <c r="W28" s="1158"/>
    </row>
    <row r="30" spans="2:33">
      <c r="B30" s="44" t="s">
        <v>7078</v>
      </c>
      <c r="H30" s="531" t="s">
        <v>7075</v>
      </c>
      <c r="I30" s="1157"/>
      <c r="J30" s="1157"/>
      <c r="K30" s="1157"/>
      <c r="L30" s="1157"/>
      <c r="M30" s="1157"/>
      <c r="N30" s="1157"/>
      <c r="O30" s="1157"/>
      <c r="P30" s="1157"/>
      <c r="Q30" s="1157"/>
      <c r="R30" s="1157"/>
      <c r="S30" s="1157"/>
      <c r="T30" s="973"/>
      <c r="U30" s="531"/>
      <c r="V30" s="1158"/>
      <c r="W30" s="1158"/>
    </row>
    <row r="32" spans="2:33">
      <c r="B32" s="44" t="s">
        <v>201</v>
      </c>
      <c r="F32" s="971"/>
      <c r="G32" s="971" t="s">
        <v>7079</v>
      </c>
      <c r="H32" s="971"/>
      <c r="I32" s="971"/>
      <c r="J32" s="971"/>
      <c r="K32" s="971"/>
      <c r="L32" s="971"/>
      <c r="M32" s="971"/>
      <c r="N32" s="971"/>
      <c r="O32" s="971"/>
      <c r="P32" s="971"/>
      <c r="Q32" s="971"/>
      <c r="R32" s="971"/>
      <c r="S32" s="971"/>
      <c r="T32" s="971"/>
      <c r="U32" s="971"/>
      <c r="V32" s="971"/>
      <c r="W32" s="971"/>
      <c r="X32" s="971"/>
      <c r="Y32" s="971"/>
      <c r="Z32" s="971"/>
      <c r="AA32" s="971" t="s">
        <v>7080</v>
      </c>
      <c r="AB32" s="971"/>
      <c r="AC32" s="971"/>
      <c r="AD32" s="971"/>
      <c r="AE32" s="971"/>
      <c r="AF32" s="971"/>
    </row>
    <row r="33" spans="2:35">
      <c r="F33" s="957"/>
      <c r="G33" s="957"/>
      <c r="H33" s="957"/>
      <c r="I33" s="957"/>
      <c r="J33" s="957"/>
      <c r="K33" s="957"/>
      <c r="L33" s="957"/>
      <c r="M33" s="957"/>
      <c r="N33" s="957"/>
      <c r="O33" s="957"/>
      <c r="P33" s="957"/>
      <c r="Q33" s="957"/>
      <c r="R33" s="957"/>
      <c r="S33" s="957"/>
      <c r="T33" s="957"/>
      <c r="U33" s="957"/>
      <c r="V33" s="957"/>
      <c r="W33" s="957"/>
      <c r="X33" s="957"/>
      <c r="Y33" s="957"/>
      <c r="Z33" s="957"/>
      <c r="AA33" s="957"/>
      <c r="AB33" s="957"/>
      <c r="AC33" s="957"/>
      <c r="AD33" s="957"/>
      <c r="AE33" s="957"/>
      <c r="AF33" s="957"/>
    </row>
    <row r="34" spans="2:35">
      <c r="B34" s="44" t="s">
        <v>796</v>
      </c>
      <c r="F34" s="957"/>
      <c r="G34" s="957" t="s">
        <v>7079</v>
      </c>
      <c r="H34" s="957"/>
      <c r="I34" s="957"/>
      <c r="J34" s="957"/>
      <c r="K34" s="957"/>
      <c r="L34" s="957"/>
      <c r="M34" s="957"/>
      <c r="N34" s="957"/>
      <c r="O34" s="957"/>
      <c r="P34" s="957"/>
      <c r="Q34" s="957"/>
      <c r="R34" s="957"/>
      <c r="S34" s="957"/>
      <c r="T34" s="957"/>
      <c r="U34" s="957"/>
      <c r="V34" s="957"/>
      <c r="W34" s="957"/>
      <c r="X34" s="957"/>
      <c r="Y34" s="957"/>
      <c r="Z34" s="957"/>
      <c r="AA34" s="957" t="s">
        <v>7080</v>
      </c>
      <c r="AB34" s="957"/>
      <c r="AC34" s="957"/>
      <c r="AD34" s="957"/>
      <c r="AE34" s="957"/>
      <c r="AF34" s="957"/>
    </row>
    <row r="36" spans="2:35">
      <c r="B36" s="44" t="s">
        <v>7081</v>
      </c>
      <c r="F36" s="976"/>
      <c r="G36" s="957" t="s">
        <v>7079</v>
      </c>
      <c r="H36" s="957"/>
      <c r="I36" s="957"/>
      <c r="J36" s="957"/>
      <c r="K36" s="957"/>
      <c r="L36" s="957"/>
      <c r="M36" s="957"/>
      <c r="N36" s="957"/>
      <c r="O36" s="957"/>
      <c r="P36" s="957"/>
      <c r="Q36" s="957"/>
      <c r="R36" s="957"/>
      <c r="S36" s="957"/>
      <c r="T36" s="957"/>
      <c r="U36" s="957"/>
      <c r="V36" s="957"/>
      <c r="W36" s="957"/>
      <c r="X36" s="957"/>
      <c r="Y36" s="957"/>
      <c r="Z36" s="957"/>
      <c r="AA36" s="957" t="s">
        <v>7080</v>
      </c>
    </row>
    <row r="38" spans="2:35">
      <c r="B38" s="44" t="s">
        <v>7082</v>
      </c>
      <c r="F38" s="976"/>
      <c r="G38" s="957" t="s">
        <v>7079</v>
      </c>
      <c r="H38" s="957"/>
      <c r="I38" s="957"/>
      <c r="J38" s="957"/>
      <c r="K38" s="957"/>
      <c r="L38" s="957"/>
      <c r="M38" s="957"/>
      <c r="N38" s="957"/>
      <c r="O38" s="957"/>
      <c r="P38" s="957"/>
      <c r="Q38" s="957"/>
      <c r="R38" s="957"/>
      <c r="S38" s="957"/>
      <c r="T38" s="957"/>
      <c r="U38" s="957"/>
      <c r="V38" s="957"/>
      <c r="W38" s="957"/>
      <c r="X38" s="957"/>
      <c r="Y38" s="957"/>
      <c r="Z38" s="957"/>
      <c r="AA38" s="957" t="s">
        <v>7080</v>
      </c>
    </row>
    <row r="40" spans="2:35">
      <c r="B40" s="44" t="s">
        <v>7083</v>
      </c>
      <c r="G40" s="957" t="s">
        <v>7079</v>
      </c>
      <c r="H40" s="1097" t="s">
        <v>7084</v>
      </c>
      <c r="I40" s="1097"/>
      <c r="J40" s="1097"/>
      <c r="K40" s="1097"/>
      <c r="L40" s="1097"/>
      <c r="M40" s="1097"/>
      <c r="N40" s="1097"/>
      <c r="O40" s="1097"/>
      <c r="P40" s="1097"/>
      <c r="Q40" s="1097"/>
      <c r="R40" s="1097"/>
      <c r="S40" s="1097"/>
      <c r="T40" s="957" t="s">
        <v>7080</v>
      </c>
      <c r="U40" s="955"/>
      <c r="V40" s="955"/>
      <c r="W40" s="955"/>
      <c r="X40" s="955"/>
      <c r="Y40" s="955"/>
      <c r="Z40" s="955"/>
      <c r="AA40" s="955"/>
      <c r="AB40" s="955"/>
      <c r="AC40" s="955"/>
      <c r="AD40" s="955"/>
      <c r="AE40" s="955"/>
      <c r="AF40" s="955"/>
      <c r="AG40" s="955"/>
    </row>
    <row r="42" spans="2:35">
      <c r="B42" s="44" t="s">
        <v>7085</v>
      </c>
      <c r="J42" s="971"/>
      <c r="K42" s="957" t="s">
        <v>7079</v>
      </c>
      <c r="L42" s="971"/>
      <c r="M42" s="971"/>
      <c r="N42" s="971"/>
      <c r="O42" s="971"/>
      <c r="P42" s="971"/>
      <c r="Q42" s="971"/>
      <c r="R42" s="971"/>
      <c r="U42" s="977"/>
      <c r="V42" s="977"/>
      <c r="Y42" s="1161"/>
      <c r="Z42" s="1161"/>
      <c r="AA42" s="1161"/>
      <c r="AB42" s="1161"/>
      <c r="AC42" s="1161"/>
      <c r="AD42" s="1161"/>
      <c r="AE42" s="1161"/>
      <c r="AF42" s="1161"/>
      <c r="AG42" s="1161"/>
      <c r="AH42" s="44" t="s">
        <v>7086</v>
      </c>
      <c r="AI42" s="957" t="s">
        <v>7080</v>
      </c>
    </row>
    <row r="44" spans="2:35">
      <c r="B44" s="44" t="s">
        <v>7087</v>
      </c>
      <c r="G44" s="957" t="s">
        <v>7079</v>
      </c>
      <c r="H44" s="957"/>
      <c r="I44" s="957"/>
      <c r="J44" s="957"/>
      <c r="K44" s="957"/>
      <c r="L44" s="957"/>
      <c r="M44" s="957"/>
      <c r="N44" s="957"/>
      <c r="O44" s="957"/>
      <c r="P44" s="957"/>
      <c r="Q44" s="957"/>
      <c r="R44" s="957"/>
      <c r="S44" s="957"/>
      <c r="T44" s="957"/>
      <c r="U44" s="957"/>
      <c r="V44" s="957"/>
      <c r="W44" s="957"/>
      <c r="X44" s="957"/>
      <c r="Y44" s="957"/>
      <c r="Z44" s="957"/>
      <c r="AA44" s="957" t="s">
        <v>7080</v>
      </c>
      <c r="AB44" s="955"/>
      <c r="AC44" s="955"/>
      <c r="AD44" s="955"/>
      <c r="AE44" s="955"/>
      <c r="AF44" s="955"/>
      <c r="AG44" s="955"/>
    </row>
    <row r="46" spans="2:35">
      <c r="B46" s="44" t="s">
        <v>7088</v>
      </c>
      <c r="F46" s="978"/>
      <c r="G46" s="957" t="s">
        <v>7079</v>
      </c>
      <c r="H46" s="957"/>
      <c r="I46" s="957"/>
      <c r="J46" s="957"/>
      <c r="K46" s="957"/>
      <c r="L46" s="957"/>
      <c r="M46" s="957"/>
      <c r="N46" s="957"/>
      <c r="O46" s="957"/>
      <c r="P46" s="957"/>
      <c r="Q46" s="957"/>
      <c r="R46" s="957"/>
      <c r="S46" s="957"/>
      <c r="T46" s="957"/>
      <c r="U46" s="957"/>
      <c r="V46" s="957"/>
      <c r="W46" s="957"/>
      <c r="X46" s="957"/>
      <c r="Y46" s="957"/>
      <c r="Z46" s="957"/>
      <c r="AA46" s="957" t="s">
        <v>7080</v>
      </c>
      <c r="AB46" s="978"/>
      <c r="AC46" s="978"/>
      <c r="AD46" s="978"/>
      <c r="AE46" s="978"/>
      <c r="AF46" s="978"/>
      <c r="AG46" s="978"/>
    </row>
    <row r="48" spans="2:35">
      <c r="B48" s="44" t="s">
        <v>7089</v>
      </c>
      <c r="F48" s="971"/>
      <c r="G48" s="957" t="s">
        <v>7079</v>
      </c>
      <c r="H48" s="957"/>
      <c r="I48" s="957"/>
      <c r="J48" s="957"/>
      <c r="K48" s="957"/>
      <c r="L48" s="957"/>
      <c r="M48" s="957"/>
      <c r="N48" s="957"/>
      <c r="O48" s="957"/>
      <c r="P48" s="957"/>
      <c r="Q48" s="957"/>
      <c r="R48" s="957"/>
      <c r="S48" s="957"/>
      <c r="T48" s="957"/>
      <c r="U48" s="957"/>
      <c r="V48" s="957"/>
      <c r="W48" s="957"/>
      <c r="X48" s="957"/>
      <c r="Y48" s="957"/>
      <c r="Z48" s="957"/>
      <c r="AA48" s="957" t="s">
        <v>7080</v>
      </c>
      <c r="AB48" s="971"/>
      <c r="AC48" s="971"/>
      <c r="AD48" s="971"/>
      <c r="AE48" s="971"/>
      <c r="AF48" s="971"/>
      <c r="AG48" s="971"/>
    </row>
    <row r="50" spans="1:35">
      <c r="B50" s="44" t="s">
        <v>7090</v>
      </c>
      <c r="F50" s="971"/>
      <c r="G50" s="957" t="s">
        <v>7079</v>
      </c>
      <c r="H50" s="957"/>
      <c r="I50" s="957"/>
      <c r="J50" s="957"/>
      <c r="K50" s="957"/>
      <c r="L50" s="957"/>
      <c r="M50" s="957"/>
      <c r="N50" s="957"/>
      <c r="O50" s="957"/>
      <c r="P50" s="957"/>
      <c r="Q50" s="957"/>
      <c r="R50" s="957"/>
      <c r="S50" s="957"/>
      <c r="T50" s="957"/>
      <c r="U50" s="957"/>
      <c r="V50" s="957"/>
      <c r="W50" s="957"/>
      <c r="X50" s="957"/>
      <c r="Y50" s="957"/>
      <c r="Z50" s="957"/>
      <c r="AA50" s="957" t="s">
        <v>7080</v>
      </c>
      <c r="AB50" s="971"/>
      <c r="AC50" s="971"/>
      <c r="AD50" s="971"/>
      <c r="AE50" s="971"/>
      <c r="AF50" s="971"/>
      <c r="AG50" s="971"/>
    </row>
    <row r="52" spans="1:35">
      <c r="B52" s="44" t="s">
        <v>7091</v>
      </c>
      <c r="J52" s="971"/>
      <c r="K52" s="957" t="s">
        <v>7079</v>
      </c>
      <c r="L52" s="957"/>
      <c r="M52" s="957"/>
      <c r="N52" s="957"/>
      <c r="O52" s="957"/>
      <c r="P52" s="957"/>
      <c r="Q52" s="957"/>
      <c r="R52" s="957"/>
      <c r="S52" s="957"/>
      <c r="T52" s="957"/>
      <c r="U52" s="957"/>
      <c r="V52" s="957"/>
      <c r="W52" s="957"/>
      <c r="X52" s="957"/>
      <c r="Y52" s="957"/>
      <c r="Z52" s="957"/>
      <c r="AA52" s="957"/>
      <c r="AB52" s="957"/>
      <c r="AC52" s="957"/>
      <c r="AD52" s="957"/>
      <c r="AE52" s="957" t="s">
        <v>7080</v>
      </c>
      <c r="AF52" s="971"/>
      <c r="AG52" s="971"/>
    </row>
    <row r="54" spans="1:35">
      <c r="B54" s="44" t="s">
        <v>7092</v>
      </c>
      <c r="J54" s="971"/>
      <c r="K54" s="957" t="s">
        <v>7079</v>
      </c>
      <c r="L54" s="957"/>
      <c r="M54" s="957"/>
      <c r="N54" s="957"/>
      <c r="O54" s="957"/>
      <c r="P54" s="957"/>
      <c r="Q54" s="957"/>
      <c r="R54" s="957"/>
      <c r="S54" s="957"/>
      <c r="T54" s="957"/>
      <c r="U54" s="957"/>
      <c r="V54" s="957"/>
      <c r="W54" s="957"/>
      <c r="X54" s="957"/>
      <c r="Y54" s="957"/>
      <c r="Z54" s="957"/>
      <c r="AA54" s="957"/>
      <c r="AB54" s="957"/>
      <c r="AC54" s="957"/>
      <c r="AD54" s="957"/>
      <c r="AE54" s="957" t="s">
        <v>7080</v>
      </c>
      <c r="AF54" s="971"/>
      <c r="AG54" s="971"/>
    </row>
    <row r="55" spans="1:35">
      <c r="A55" s="979"/>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row>
    <row r="57" spans="1:35" ht="15" customHeight="1">
      <c r="E57" s="514" t="s">
        <v>7053</v>
      </c>
      <c r="F57" s="1095" t="s">
        <v>7093</v>
      </c>
      <c r="G57" s="1095"/>
      <c r="H57" s="1095"/>
      <c r="I57" s="1095"/>
      <c r="J57" s="1095"/>
      <c r="K57" s="1095"/>
      <c r="L57" s="1095"/>
      <c r="M57" s="1095"/>
      <c r="N57" s="1095"/>
      <c r="O57" s="1095"/>
      <c r="P57" s="1095"/>
      <c r="Q57" s="1095"/>
      <c r="R57" s="1095"/>
      <c r="S57" s="1095"/>
      <c r="T57" s="1095"/>
      <c r="U57" s="1095"/>
      <c r="V57" s="1095"/>
      <c r="W57" s="1095"/>
      <c r="X57" s="1095"/>
      <c r="Y57" s="1095"/>
      <c r="Z57" s="1095"/>
      <c r="AA57" s="1095"/>
      <c r="AB57" s="1095"/>
      <c r="AC57" s="1095"/>
      <c r="AD57" s="1095"/>
      <c r="AE57" s="1095"/>
      <c r="AF57" s="1095"/>
    </row>
    <row r="58" spans="1:35" ht="15" customHeight="1">
      <c r="E58" s="514"/>
      <c r="F58" s="1095"/>
      <c r="G58" s="1095"/>
      <c r="H58" s="1095"/>
      <c r="I58" s="1095"/>
      <c r="J58" s="1095"/>
      <c r="K58" s="1095"/>
      <c r="L58" s="1095"/>
      <c r="M58" s="1095"/>
      <c r="N58" s="1095"/>
      <c r="O58" s="1095"/>
      <c r="P58" s="1095"/>
      <c r="Q58" s="1095"/>
      <c r="R58" s="1095"/>
      <c r="S58" s="1095"/>
      <c r="T58" s="1095"/>
      <c r="U58" s="1095"/>
      <c r="V58" s="1095"/>
      <c r="W58" s="1095"/>
      <c r="X58" s="1095"/>
      <c r="Y58" s="1095"/>
      <c r="Z58" s="1095"/>
      <c r="AA58" s="1095"/>
      <c r="AB58" s="1095"/>
      <c r="AC58" s="1095"/>
      <c r="AD58" s="1095"/>
      <c r="AE58" s="1095"/>
      <c r="AF58" s="1095"/>
    </row>
    <row r="59" spans="1:35" ht="15" customHeight="1">
      <c r="E59" s="965" t="s">
        <v>7055</v>
      </c>
      <c r="F59" s="1095" t="s">
        <v>7094</v>
      </c>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row>
    <row r="60" spans="1:35" ht="15" customHeight="1">
      <c r="E60" s="965"/>
      <c r="F60" s="1095"/>
      <c r="G60" s="1095"/>
      <c r="H60" s="1095"/>
      <c r="I60" s="1095"/>
      <c r="J60" s="1095"/>
      <c r="K60" s="1095"/>
      <c r="L60" s="1095"/>
      <c r="M60" s="1095"/>
      <c r="N60" s="1095"/>
      <c r="O60" s="1095"/>
      <c r="P60" s="1095"/>
      <c r="Q60" s="1095"/>
      <c r="R60" s="1095"/>
      <c r="S60" s="1095"/>
      <c r="T60" s="1095"/>
      <c r="U60" s="1095"/>
      <c r="V60" s="1095"/>
      <c r="W60" s="1095"/>
      <c r="X60" s="1095"/>
      <c r="Y60" s="1095"/>
      <c r="Z60" s="1095"/>
      <c r="AA60" s="1095"/>
      <c r="AB60" s="1095"/>
      <c r="AC60" s="1095"/>
      <c r="AD60" s="1095"/>
      <c r="AE60" s="1095"/>
      <c r="AF60" s="1095"/>
    </row>
    <row r="61" spans="1:35" ht="15" customHeight="1">
      <c r="E61" s="965" t="s">
        <v>7095</v>
      </c>
      <c r="F61" s="1095" t="s">
        <v>7096</v>
      </c>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row>
    <row r="62" spans="1:35" ht="15" customHeight="1">
      <c r="F62" s="1095"/>
      <c r="G62" s="1095"/>
      <c r="H62" s="1095"/>
      <c r="I62" s="1095"/>
      <c r="J62" s="1095"/>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row>
  </sheetData>
  <mergeCells count="22">
    <mergeCell ref="F57:AF58"/>
    <mergeCell ref="F59:AF60"/>
    <mergeCell ref="F61:AF62"/>
    <mergeCell ref="I28:S28"/>
    <mergeCell ref="V28:W28"/>
    <mergeCell ref="I30:S30"/>
    <mergeCell ref="V30:W30"/>
    <mergeCell ref="H40:S40"/>
    <mergeCell ref="Y42:AG42"/>
    <mergeCell ref="I26:S26"/>
    <mergeCell ref="V26:W26"/>
    <mergeCell ref="AA3:AI3"/>
    <mergeCell ref="O6:X6"/>
    <mergeCell ref="D10:L10"/>
    <mergeCell ref="Y12:AI14"/>
    <mergeCell ref="Y15:AG15"/>
    <mergeCell ref="AH15:AI15"/>
    <mergeCell ref="I19:AF19"/>
    <mergeCell ref="V20:AF20"/>
    <mergeCell ref="K22:V22"/>
    <mergeCell ref="I24:S24"/>
    <mergeCell ref="V24:W24"/>
  </mergeCells>
  <phoneticPr fontId="1"/>
  <dataValidations count="1">
    <dataValidation imeMode="fullKatakana" allowBlank="1" showInputMessage="1" showErrorMessage="1" sqref="F65588:AG65588 JB65588:KC65588 SX65588:TY65588 ACT65588:ADU65588 AMP65588:ANQ65588 AWL65588:AXM65588 BGH65588:BHI65588 BQD65588:BRE65588 BZZ65588:CBA65588 CJV65588:CKW65588 CTR65588:CUS65588 DDN65588:DEO65588 DNJ65588:DOK65588 DXF65588:DYG65588 EHB65588:EIC65588 EQX65588:ERY65588 FAT65588:FBU65588 FKP65588:FLQ65588 FUL65588:FVM65588 GEH65588:GFI65588 GOD65588:GPE65588 GXZ65588:GZA65588 HHV65588:HIW65588 HRR65588:HSS65588 IBN65588:ICO65588 ILJ65588:IMK65588 IVF65588:IWG65588 JFB65588:JGC65588 JOX65588:JPY65588 JYT65588:JZU65588 KIP65588:KJQ65588 KSL65588:KTM65588 LCH65588:LDI65588 LMD65588:LNE65588 LVZ65588:LXA65588 MFV65588:MGW65588 MPR65588:MQS65588 MZN65588:NAO65588 NJJ65588:NKK65588 NTF65588:NUG65588 ODB65588:OEC65588 OMX65588:ONY65588 OWT65588:OXU65588 PGP65588:PHQ65588 PQL65588:PRM65588 QAH65588:QBI65588 QKD65588:QLE65588 QTZ65588:QVA65588 RDV65588:REW65588 RNR65588:ROS65588 RXN65588:RYO65588 SHJ65588:SIK65588 SRF65588:SSG65588 TBB65588:TCC65588 TKX65588:TLY65588 TUT65588:TVU65588 UEP65588:UFQ65588 UOL65588:UPM65588 UYH65588:UZI65588 VID65588:VJE65588 VRZ65588:VTA65588 WBV65588:WCW65588 WLR65588:WMS65588 WVN65588:WWO65588 F131124:AG131124 JB131124:KC131124 SX131124:TY131124 ACT131124:ADU131124 AMP131124:ANQ131124 AWL131124:AXM131124 BGH131124:BHI131124 BQD131124:BRE131124 BZZ131124:CBA131124 CJV131124:CKW131124 CTR131124:CUS131124 DDN131124:DEO131124 DNJ131124:DOK131124 DXF131124:DYG131124 EHB131124:EIC131124 EQX131124:ERY131124 FAT131124:FBU131124 FKP131124:FLQ131124 FUL131124:FVM131124 GEH131124:GFI131124 GOD131124:GPE131124 GXZ131124:GZA131124 HHV131124:HIW131124 HRR131124:HSS131124 IBN131124:ICO131124 ILJ131124:IMK131124 IVF131124:IWG131124 JFB131124:JGC131124 JOX131124:JPY131124 JYT131124:JZU131124 KIP131124:KJQ131124 KSL131124:KTM131124 LCH131124:LDI131124 LMD131124:LNE131124 LVZ131124:LXA131124 MFV131124:MGW131124 MPR131124:MQS131124 MZN131124:NAO131124 NJJ131124:NKK131124 NTF131124:NUG131124 ODB131124:OEC131124 OMX131124:ONY131124 OWT131124:OXU131124 PGP131124:PHQ131124 PQL131124:PRM131124 QAH131124:QBI131124 QKD131124:QLE131124 QTZ131124:QVA131124 RDV131124:REW131124 RNR131124:ROS131124 RXN131124:RYO131124 SHJ131124:SIK131124 SRF131124:SSG131124 TBB131124:TCC131124 TKX131124:TLY131124 TUT131124:TVU131124 UEP131124:UFQ131124 UOL131124:UPM131124 UYH131124:UZI131124 VID131124:VJE131124 VRZ131124:VTA131124 WBV131124:WCW131124 WLR131124:WMS131124 WVN131124:WWO131124 F196660:AG196660 JB196660:KC196660 SX196660:TY196660 ACT196660:ADU196660 AMP196660:ANQ196660 AWL196660:AXM196660 BGH196660:BHI196660 BQD196660:BRE196660 BZZ196660:CBA196660 CJV196660:CKW196660 CTR196660:CUS196660 DDN196660:DEO196660 DNJ196660:DOK196660 DXF196660:DYG196660 EHB196660:EIC196660 EQX196660:ERY196660 FAT196660:FBU196660 FKP196660:FLQ196660 FUL196660:FVM196660 GEH196660:GFI196660 GOD196660:GPE196660 GXZ196660:GZA196660 HHV196660:HIW196660 HRR196660:HSS196660 IBN196660:ICO196660 ILJ196660:IMK196660 IVF196660:IWG196660 JFB196660:JGC196660 JOX196660:JPY196660 JYT196660:JZU196660 KIP196660:KJQ196660 KSL196660:KTM196660 LCH196660:LDI196660 LMD196660:LNE196660 LVZ196660:LXA196660 MFV196660:MGW196660 MPR196660:MQS196660 MZN196660:NAO196660 NJJ196660:NKK196660 NTF196660:NUG196660 ODB196660:OEC196660 OMX196660:ONY196660 OWT196660:OXU196660 PGP196660:PHQ196660 PQL196660:PRM196660 QAH196660:QBI196660 QKD196660:QLE196660 QTZ196660:QVA196660 RDV196660:REW196660 RNR196660:ROS196660 RXN196660:RYO196660 SHJ196660:SIK196660 SRF196660:SSG196660 TBB196660:TCC196660 TKX196660:TLY196660 TUT196660:TVU196660 UEP196660:UFQ196660 UOL196660:UPM196660 UYH196660:UZI196660 VID196660:VJE196660 VRZ196660:VTA196660 WBV196660:WCW196660 WLR196660:WMS196660 WVN196660:WWO196660 F262196:AG262196 JB262196:KC262196 SX262196:TY262196 ACT262196:ADU262196 AMP262196:ANQ262196 AWL262196:AXM262196 BGH262196:BHI262196 BQD262196:BRE262196 BZZ262196:CBA262196 CJV262196:CKW262196 CTR262196:CUS262196 DDN262196:DEO262196 DNJ262196:DOK262196 DXF262196:DYG262196 EHB262196:EIC262196 EQX262196:ERY262196 FAT262196:FBU262196 FKP262196:FLQ262196 FUL262196:FVM262196 GEH262196:GFI262196 GOD262196:GPE262196 GXZ262196:GZA262196 HHV262196:HIW262196 HRR262196:HSS262196 IBN262196:ICO262196 ILJ262196:IMK262196 IVF262196:IWG262196 JFB262196:JGC262196 JOX262196:JPY262196 JYT262196:JZU262196 KIP262196:KJQ262196 KSL262196:KTM262196 LCH262196:LDI262196 LMD262196:LNE262196 LVZ262196:LXA262196 MFV262196:MGW262196 MPR262196:MQS262196 MZN262196:NAO262196 NJJ262196:NKK262196 NTF262196:NUG262196 ODB262196:OEC262196 OMX262196:ONY262196 OWT262196:OXU262196 PGP262196:PHQ262196 PQL262196:PRM262196 QAH262196:QBI262196 QKD262196:QLE262196 QTZ262196:QVA262196 RDV262196:REW262196 RNR262196:ROS262196 RXN262196:RYO262196 SHJ262196:SIK262196 SRF262196:SSG262196 TBB262196:TCC262196 TKX262196:TLY262196 TUT262196:TVU262196 UEP262196:UFQ262196 UOL262196:UPM262196 UYH262196:UZI262196 VID262196:VJE262196 VRZ262196:VTA262196 WBV262196:WCW262196 WLR262196:WMS262196 WVN262196:WWO262196 F327732:AG327732 JB327732:KC327732 SX327732:TY327732 ACT327732:ADU327732 AMP327732:ANQ327732 AWL327732:AXM327732 BGH327732:BHI327732 BQD327732:BRE327732 BZZ327732:CBA327732 CJV327732:CKW327732 CTR327732:CUS327732 DDN327732:DEO327732 DNJ327732:DOK327732 DXF327732:DYG327732 EHB327732:EIC327732 EQX327732:ERY327732 FAT327732:FBU327732 FKP327732:FLQ327732 FUL327732:FVM327732 GEH327732:GFI327732 GOD327732:GPE327732 GXZ327732:GZA327732 HHV327732:HIW327732 HRR327732:HSS327732 IBN327732:ICO327732 ILJ327732:IMK327732 IVF327732:IWG327732 JFB327732:JGC327732 JOX327732:JPY327732 JYT327732:JZU327732 KIP327732:KJQ327732 KSL327732:KTM327732 LCH327732:LDI327732 LMD327732:LNE327732 LVZ327732:LXA327732 MFV327732:MGW327732 MPR327732:MQS327732 MZN327732:NAO327732 NJJ327732:NKK327732 NTF327732:NUG327732 ODB327732:OEC327732 OMX327732:ONY327732 OWT327732:OXU327732 PGP327732:PHQ327732 PQL327732:PRM327732 QAH327732:QBI327732 QKD327732:QLE327732 QTZ327732:QVA327732 RDV327732:REW327732 RNR327732:ROS327732 RXN327732:RYO327732 SHJ327732:SIK327732 SRF327732:SSG327732 TBB327732:TCC327732 TKX327732:TLY327732 TUT327732:TVU327732 UEP327732:UFQ327732 UOL327732:UPM327732 UYH327732:UZI327732 VID327732:VJE327732 VRZ327732:VTA327732 WBV327732:WCW327732 WLR327732:WMS327732 WVN327732:WWO327732 F393268:AG393268 JB393268:KC393268 SX393268:TY393268 ACT393268:ADU393268 AMP393268:ANQ393268 AWL393268:AXM393268 BGH393268:BHI393268 BQD393268:BRE393268 BZZ393268:CBA393268 CJV393268:CKW393268 CTR393268:CUS393268 DDN393268:DEO393268 DNJ393268:DOK393268 DXF393268:DYG393268 EHB393268:EIC393268 EQX393268:ERY393268 FAT393268:FBU393268 FKP393268:FLQ393268 FUL393268:FVM393268 GEH393268:GFI393268 GOD393268:GPE393268 GXZ393268:GZA393268 HHV393268:HIW393268 HRR393268:HSS393268 IBN393268:ICO393268 ILJ393268:IMK393268 IVF393268:IWG393268 JFB393268:JGC393268 JOX393268:JPY393268 JYT393268:JZU393268 KIP393268:KJQ393268 KSL393268:KTM393268 LCH393268:LDI393268 LMD393268:LNE393268 LVZ393268:LXA393268 MFV393268:MGW393268 MPR393268:MQS393268 MZN393268:NAO393268 NJJ393268:NKK393268 NTF393268:NUG393268 ODB393268:OEC393268 OMX393268:ONY393268 OWT393268:OXU393268 PGP393268:PHQ393268 PQL393268:PRM393268 QAH393268:QBI393268 QKD393268:QLE393268 QTZ393268:QVA393268 RDV393268:REW393268 RNR393268:ROS393268 RXN393268:RYO393268 SHJ393268:SIK393268 SRF393268:SSG393268 TBB393268:TCC393268 TKX393268:TLY393268 TUT393268:TVU393268 UEP393268:UFQ393268 UOL393268:UPM393268 UYH393268:UZI393268 VID393268:VJE393268 VRZ393268:VTA393268 WBV393268:WCW393268 WLR393268:WMS393268 WVN393268:WWO393268 F458804:AG458804 JB458804:KC458804 SX458804:TY458804 ACT458804:ADU458804 AMP458804:ANQ458804 AWL458804:AXM458804 BGH458804:BHI458804 BQD458804:BRE458804 BZZ458804:CBA458804 CJV458804:CKW458804 CTR458804:CUS458804 DDN458804:DEO458804 DNJ458804:DOK458804 DXF458804:DYG458804 EHB458804:EIC458804 EQX458804:ERY458804 FAT458804:FBU458804 FKP458804:FLQ458804 FUL458804:FVM458804 GEH458804:GFI458804 GOD458804:GPE458804 GXZ458804:GZA458804 HHV458804:HIW458804 HRR458804:HSS458804 IBN458804:ICO458804 ILJ458804:IMK458804 IVF458804:IWG458804 JFB458804:JGC458804 JOX458804:JPY458804 JYT458804:JZU458804 KIP458804:KJQ458804 KSL458804:KTM458804 LCH458804:LDI458804 LMD458804:LNE458804 LVZ458804:LXA458804 MFV458804:MGW458804 MPR458804:MQS458804 MZN458804:NAO458804 NJJ458804:NKK458804 NTF458804:NUG458804 ODB458804:OEC458804 OMX458804:ONY458804 OWT458804:OXU458804 PGP458804:PHQ458804 PQL458804:PRM458804 QAH458804:QBI458804 QKD458804:QLE458804 QTZ458804:QVA458804 RDV458804:REW458804 RNR458804:ROS458804 RXN458804:RYO458804 SHJ458804:SIK458804 SRF458804:SSG458804 TBB458804:TCC458804 TKX458804:TLY458804 TUT458804:TVU458804 UEP458804:UFQ458804 UOL458804:UPM458804 UYH458804:UZI458804 VID458804:VJE458804 VRZ458804:VTA458804 WBV458804:WCW458804 WLR458804:WMS458804 WVN458804:WWO458804 F524340:AG524340 JB524340:KC524340 SX524340:TY524340 ACT524340:ADU524340 AMP524340:ANQ524340 AWL524340:AXM524340 BGH524340:BHI524340 BQD524340:BRE524340 BZZ524340:CBA524340 CJV524340:CKW524340 CTR524340:CUS524340 DDN524340:DEO524340 DNJ524340:DOK524340 DXF524340:DYG524340 EHB524340:EIC524340 EQX524340:ERY524340 FAT524340:FBU524340 FKP524340:FLQ524340 FUL524340:FVM524340 GEH524340:GFI524340 GOD524340:GPE524340 GXZ524340:GZA524340 HHV524340:HIW524340 HRR524340:HSS524340 IBN524340:ICO524340 ILJ524340:IMK524340 IVF524340:IWG524340 JFB524340:JGC524340 JOX524340:JPY524340 JYT524340:JZU524340 KIP524340:KJQ524340 KSL524340:KTM524340 LCH524340:LDI524340 LMD524340:LNE524340 LVZ524340:LXA524340 MFV524340:MGW524340 MPR524340:MQS524340 MZN524340:NAO524340 NJJ524340:NKK524340 NTF524340:NUG524340 ODB524340:OEC524340 OMX524340:ONY524340 OWT524340:OXU524340 PGP524340:PHQ524340 PQL524340:PRM524340 QAH524340:QBI524340 QKD524340:QLE524340 QTZ524340:QVA524340 RDV524340:REW524340 RNR524340:ROS524340 RXN524340:RYO524340 SHJ524340:SIK524340 SRF524340:SSG524340 TBB524340:TCC524340 TKX524340:TLY524340 TUT524340:TVU524340 UEP524340:UFQ524340 UOL524340:UPM524340 UYH524340:UZI524340 VID524340:VJE524340 VRZ524340:VTA524340 WBV524340:WCW524340 WLR524340:WMS524340 WVN524340:WWO524340 F589876:AG589876 JB589876:KC589876 SX589876:TY589876 ACT589876:ADU589876 AMP589876:ANQ589876 AWL589876:AXM589876 BGH589876:BHI589876 BQD589876:BRE589876 BZZ589876:CBA589876 CJV589876:CKW589876 CTR589876:CUS589876 DDN589876:DEO589876 DNJ589876:DOK589876 DXF589876:DYG589876 EHB589876:EIC589876 EQX589876:ERY589876 FAT589876:FBU589876 FKP589876:FLQ589876 FUL589876:FVM589876 GEH589876:GFI589876 GOD589876:GPE589876 GXZ589876:GZA589876 HHV589876:HIW589876 HRR589876:HSS589876 IBN589876:ICO589876 ILJ589876:IMK589876 IVF589876:IWG589876 JFB589876:JGC589876 JOX589876:JPY589876 JYT589876:JZU589876 KIP589876:KJQ589876 KSL589876:KTM589876 LCH589876:LDI589876 LMD589876:LNE589876 LVZ589876:LXA589876 MFV589876:MGW589876 MPR589876:MQS589876 MZN589876:NAO589876 NJJ589876:NKK589876 NTF589876:NUG589876 ODB589876:OEC589876 OMX589876:ONY589876 OWT589876:OXU589876 PGP589876:PHQ589876 PQL589876:PRM589876 QAH589876:QBI589876 QKD589876:QLE589876 QTZ589876:QVA589876 RDV589876:REW589876 RNR589876:ROS589876 RXN589876:RYO589876 SHJ589876:SIK589876 SRF589876:SSG589876 TBB589876:TCC589876 TKX589876:TLY589876 TUT589876:TVU589876 UEP589876:UFQ589876 UOL589876:UPM589876 UYH589876:UZI589876 VID589876:VJE589876 VRZ589876:VTA589876 WBV589876:WCW589876 WLR589876:WMS589876 WVN589876:WWO589876 F655412:AG655412 JB655412:KC655412 SX655412:TY655412 ACT655412:ADU655412 AMP655412:ANQ655412 AWL655412:AXM655412 BGH655412:BHI655412 BQD655412:BRE655412 BZZ655412:CBA655412 CJV655412:CKW655412 CTR655412:CUS655412 DDN655412:DEO655412 DNJ655412:DOK655412 DXF655412:DYG655412 EHB655412:EIC655412 EQX655412:ERY655412 FAT655412:FBU655412 FKP655412:FLQ655412 FUL655412:FVM655412 GEH655412:GFI655412 GOD655412:GPE655412 GXZ655412:GZA655412 HHV655412:HIW655412 HRR655412:HSS655412 IBN655412:ICO655412 ILJ655412:IMK655412 IVF655412:IWG655412 JFB655412:JGC655412 JOX655412:JPY655412 JYT655412:JZU655412 KIP655412:KJQ655412 KSL655412:KTM655412 LCH655412:LDI655412 LMD655412:LNE655412 LVZ655412:LXA655412 MFV655412:MGW655412 MPR655412:MQS655412 MZN655412:NAO655412 NJJ655412:NKK655412 NTF655412:NUG655412 ODB655412:OEC655412 OMX655412:ONY655412 OWT655412:OXU655412 PGP655412:PHQ655412 PQL655412:PRM655412 QAH655412:QBI655412 QKD655412:QLE655412 QTZ655412:QVA655412 RDV655412:REW655412 RNR655412:ROS655412 RXN655412:RYO655412 SHJ655412:SIK655412 SRF655412:SSG655412 TBB655412:TCC655412 TKX655412:TLY655412 TUT655412:TVU655412 UEP655412:UFQ655412 UOL655412:UPM655412 UYH655412:UZI655412 VID655412:VJE655412 VRZ655412:VTA655412 WBV655412:WCW655412 WLR655412:WMS655412 WVN655412:WWO655412 F720948:AG720948 JB720948:KC720948 SX720948:TY720948 ACT720948:ADU720948 AMP720948:ANQ720948 AWL720948:AXM720948 BGH720948:BHI720948 BQD720948:BRE720948 BZZ720948:CBA720948 CJV720948:CKW720948 CTR720948:CUS720948 DDN720948:DEO720948 DNJ720948:DOK720948 DXF720948:DYG720948 EHB720948:EIC720948 EQX720948:ERY720948 FAT720948:FBU720948 FKP720948:FLQ720948 FUL720948:FVM720948 GEH720948:GFI720948 GOD720948:GPE720948 GXZ720948:GZA720948 HHV720948:HIW720948 HRR720948:HSS720948 IBN720948:ICO720948 ILJ720948:IMK720948 IVF720948:IWG720948 JFB720948:JGC720948 JOX720948:JPY720948 JYT720948:JZU720948 KIP720948:KJQ720948 KSL720948:KTM720948 LCH720948:LDI720948 LMD720948:LNE720948 LVZ720948:LXA720948 MFV720948:MGW720948 MPR720948:MQS720948 MZN720948:NAO720948 NJJ720948:NKK720948 NTF720948:NUG720948 ODB720948:OEC720948 OMX720948:ONY720948 OWT720948:OXU720948 PGP720948:PHQ720948 PQL720948:PRM720948 QAH720948:QBI720948 QKD720948:QLE720948 QTZ720948:QVA720948 RDV720948:REW720948 RNR720948:ROS720948 RXN720948:RYO720948 SHJ720948:SIK720948 SRF720948:SSG720948 TBB720948:TCC720948 TKX720948:TLY720948 TUT720948:TVU720948 UEP720948:UFQ720948 UOL720948:UPM720948 UYH720948:UZI720948 VID720948:VJE720948 VRZ720948:VTA720948 WBV720948:WCW720948 WLR720948:WMS720948 WVN720948:WWO720948 F786484:AG786484 JB786484:KC786484 SX786484:TY786484 ACT786484:ADU786484 AMP786484:ANQ786484 AWL786484:AXM786484 BGH786484:BHI786484 BQD786484:BRE786484 BZZ786484:CBA786484 CJV786484:CKW786484 CTR786484:CUS786484 DDN786484:DEO786484 DNJ786484:DOK786484 DXF786484:DYG786484 EHB786484:EIC786484 EQX786484:ERY786484 FAT786484:FBU786484 FKP786484:FLQ786484 FUL786484:FVM786484 GEH786484:GFI786484 GOD786484:GPE786484 GXZ786484:GZA786484 HHV786484:HIW786484 HRR786484:HSS786484 IBN786484:ICO786484 ILJ786484:IMK786484 IVF786484:IWG786484 JFB786484:JGC786484 JOX786484:JPY786484 JYT786484:JZU786484 KIP786484:KJQ786484 KSL786484:KTM786484 LCH786484:LDI786484 LMD786484:LNE786484 LVZ786484:LXA786484 MFV786484:MGW786484 MPR786484:MQS786484 MZN786484:NAO786484 NJJ786484:NKK786484 NTF786484:NUG786484 ODB786484:OEC786484 OMX786484:ONY786484 OWT786484:OXU786484 PGP786484:PHQ786484 PQL786484:PRM786484 QAH786484:QBI786484 QKD786484:QLE786484 QTZ786484:QVA786484 RDV786484:REW786484 RNR786484:ROS786484 RXN786484:RYO786484 SHJ786484:SIK786484 SRF786484:SSG786484 TBB786484:TCC786484 TKX786484:TLY786484 TUT786484:TVU786484 UEP786484:UFQ786484 UOL786484:UPM786484 UYH786484:UZI786484 VID786484:VJE786484 VRZ786484:VTA786484 WBV786484:WCW786484 WLR786484:WMS786484 WVN786484:WWO786484 F852020:AG852020 JB852020:KC852020 SX852020:TY852020 ACT852020:ADU852020 AMP852020:ANQ852020 AWL852020:AXM852020 BGH852020:BHI852020 BQD852020:BRE852020 BZZ852020:CBA852020 CJV852020:CKW852020 CTR852020:CUS852020 DDN852020:DEO852020 DNJ852020:DOK852020 DXF852020:DYG852020 EHB852020:EIC852020 EQX852020:ERY852020 FAT852020:FBU852020 FKP852020:FLQ852020 FUL852020:FVM852020 GEH852020:GFI852020 GOD852020:GPE852020 GXZ852020:GZA852020 HHV852020:HIW852020 HRR852020:HSS852020 IBN852020:ICO852020 ILJ852020:IMK852020 IVF852020:IWG852020 JFB852020:JGC852020 JOX852020:JPY852020 JYT852020:JZU852020 KIP852020:KJQ852020 KSL852020:KTM852020 LCH852020:LDI852020 LMD852020:LNE852020 LVZ852020:LXA852020 MFV852020:MGW852020 MPR852020:MQS852020 MZN852020:NAO852020 NJJ852020:NKK852020 NTF852020:NUG852020 ODB852020:OEC852020 OMX852020:ONY852020 OWT852020:OXU852020 PGP852020:PHQ852020 PQL852020:PRM852020 QAH852020:QBI852020 QKD852020:QLE852020 QTZ852020:QVA852020 RDV852020:REW852020 RNR852020:ROS852020 RXN852020:RYO852020 SHJ852020:SIK852020 SRF852020:SSG852020 TBB852020:TCC852020 TKX852020:TLY852020 TUT852020:TVU852020 UEP852020:UFQ852020 UOL852020:UPM852020 UYH852020:UZI852020 VID852020:VJE852020 VRZ852020:VTA852020 WBV852020:WCW852020 WLR852020:WMS852020 WVN852020:WWO852020 F917556:AG917556 JB917556:KC917556 SX917556:TY917556 ACT917556:ADU917556 AMP917556:ANQ917556 AWL917556:AXM917556 BGH917556:BHI917556 BQD917556:BRE917556 BZZ917556:CBA917556 CJV917556:CKW917556 CTR917556:CUS917556 DDN917556:DEO917556 DNJ917556:DOK917556 DXF917556:DYG917556 EHB917556:EIC917556 EQX917556:ERY917556 FAT917556:FBU917556 FKP917556:FLQ917556 FUL917556:FVM917556 GEH917556:GFI917556 GOD917556:GPE917556 GXZ917556:GZA917556 HHV917556:HIW917556 HRR917556:HSS917556 IBN917556:ICO917556 ILJ917556:IMK917556 IVF917556:IWG917556 JFB917556:JGC917556 JOX917556:JPY917556 JYT917556:JZU917556 KIP917556:KJQ917556 KSL917556:KTM917556 LCH917556:LDI917556 LMD917556:LNE917556 LVZ917556:LXA917556 MFV917556:MGW917556 MPR917556:MQS917556 MZN917556:NAO917556 NJJ917556:NKK917556 NTF917556:NUG917556 ODB917556:OEC917556 OMX917556:ONY917556 OWT917556:OXU917556 PGP917556:PHQ917556 PQL917556:PRM917556 QAH917556:QBI917556 QKD917556:QLE917556 QTZ917556:QVA917556 RDV917556:REW917556 RNR917556:ROS917556 RXN917556:RYO917556 SHJ917556:SIK917556 SRF917556:SSG917556 TBB917556:TCC917556 TKX917556:TLY917556 TUT917556:TVU917556 UEP917556:UFQ917556 UOL917556:UPM917556 UYH917556:UZI917556 VID917556:VJE917556 VRZ917556:VTA917556 WBV917556:WCW917556 WLR917556:WMS917556 WVN917556:WWO917556 F983092:AG983092 JB983092:KC983092 SX983092:TY983092 ACT983092:ADU983092 AMP983092:ANQ983092 AWL983092:AXM983092 BGH983092:BHI983092 BQD983092:BRE983092 BZZ983092:CBA983092 CJV983092:CKW983092 CTR983092:CUS983092 DDN983092:DEO983092 DNJ983092:DOK983092 DXF983092:DYG983092 EHB983092:EIC983092 EQX983092:ERY983092 FAT983092:FBU983092 FKP983092:FLQ983092 FUL983092:FVM983092 GEH983092:GFI983092 GOD983092:GPE983092 GXZ983092:GZA983092 HHV983092:HIW983092 HRR983092:HSS983092 IBN983092:ICO983092 ILJ983092:IMK983092 IVF983092:IWG983092 JFB983092:JGC983092 JOX983092:JPY983092 JYT983092:JZU983092 KIP983092:KJQ983092 KSL983092:KTM983092 LCH983092:LDI983092 LMD983092:LNE983092 LVZ983092:LXA983092 MFV983092:MGW983092 MPR983092:MQS983092 MZN983092:NAO983092 NJJ983092:NKK983092 NTF983092:NUG983092 ODB983092:OEC983092 OMX983092:ONY983092 OWT983092:OXU983092 PGP983092:PHQ983092 PQL983092:PRM983092 QAH983092:QBI983092 QKD983092:QLE983092 QTZ983092:QVA983092 RDV983092:REW983092 RNR983092:ROS983092 RXN983092:RYO983092 SHJ983092:SIK983092 SRF983092:SSG983092 TBB983092:TCC983092 TKX983092:TLY983092 TUT983092:TVU983092 UEP983092:UFQ983092 UOL983092:UPM983092 UYH983092:UZI983092 VID983092:VJE983092 VRZ983092:VTA983092 WBV983092:WCW983092 WLR983092:WMS983092 WVN983092:WWO983092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xr:uid="{00000000-0002-0000-0700-000000000000}"/>
  </dataValidations>
  <pageMargins left="0.78740157480314965" right="0.78740157480314965" top="0.98425196850393704" bottom="0.98425196850393704" header="0.51181102362204722" footer="0.51181102362204722"/>
  <pageSetup paperSize="9" scale="88"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41</xdr:row>
                <xdr:rowOff>0</xdr:rowOff>
              </from>
              <to>
                <xdr:col>23</xdr:col>
                <xdr:colOff>133350</xdr:colOff>
                <xdr:row>42</xdr:row>
                <xdr:rowOff>57150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41</xdr:row>
                <xdr:rowOff>0</xdr:rowOff>
              </from>
              <to>
                <xdr:col>20</xdr:col>
                <xdr:colOff>133350</xdr:colOff>
                <xdr:row>42</xdr:row>
                <xdr:rowOff>57150</xdr:rowOff>
              </to>
            </anchor>
          </controlPr>
        </control>
      </mc:Choice>
      <mc:Fallback>
        <control shapeId="113665" r:id="rId6" name="Option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7">
    <pageSetUpPr fitToPage="1"/>
  </sheetPr>
  <dimension ref="A1:Y50"/>
  <sheetViews>
    <sheetView showGridLines="0" view="pageBreakPreview" zoomScale="95" zoomScaleNormal="95" zoomScaleSheetLayoutView="95" workbookViewId="0"/>
  </sheetViews>
  <sheetFormatPr defaultColWidth="3.6328125" defaultRowHeight="13"/>
  <cols>
    <col min="1" max="16384" width="3.6328125" style="82"/>
  </cols>
  <sheetData>
    <row r="1" spans="1:25">
      <c r="A1" s="81"/>
    </row>
    <row r="3" spans="1:25" ht="19">
      <c r="A3" s="1053" t="s">
        <v>216</v>
      </c>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row>
    <row r="5" spans="1:25">
      <c r="B5" s="82" t="s">
        <v>217</v>
      </c>
      <c r="C5" s="82" t="s">
        <v>218</v>
      </c>
    </row>
    <row r="6" spans="1:25">
      <c r="S6" s="83" t="s">
        <v>160</v>
      </c>
      <c r="T6" s="1054"/>
      <c r="U6" s="1054"/>
      <c r="V6" s="1054"/>
      <c r="W6" s="1054"/>
      <c r="X6" s="1054"/>
    </row>
    <row r="8" spans="1:25">
      <c r="B8" s="84"/>
    </row>
    <row r="9" spans="1:25">
      <c r="E9" s="1164" t="s">
        <v>176</v>
      </c>
      <c r="F9" s="1164"/>
      <c r="G9" s="1164"/>
      <c r="H9" s="1164"/>
      <c r="I9" s="1164"/>
      <c r="J9" s="1164"/>
      <c r="K9" s="82" t="s">
        <v>215</v>
      </c>
    </row>
    <row r="12" spans="1:25">
      <c r="P12" s="83"/>
    </row>
    <row r="13" spans="1:25">
      <c r="N13" s="82" t="s">
        <v>169</v>
      </c>
      <c r="P13" s="83"/>
      <c r="Q13" s="1056"/>
      <c r="R13" s="1056"/>
      <c r="S13" s="1056"/>
      <c r="T13" s="1056"/>
      <c r="U13" s="1056"/>
      <c r="V13" s="1056"/>
      <c r="W13" s="1056"/>
    </row>
    <row r="15" spans="1:25" ht="19">
      <c r="B15" s="85"/>
      <c r="C15" s="85"/>
      <c r="D15" s="85"/>
      <c r="E15" s="86"/>
      <c r="F15" s="86"/>
      <c r="G15" s="86"/>
      <c r="H15" s="86"/>
      <c r="I15" s="86"/>
      <c r="J15" s="86"/>
      <c r="K15" s="86"/>
      <c r="L15" s="86"/>
      <c r="M15" s="86"/>
      <c r="N15" s="86"/>
    </row>
    <row r="18" spans="1:25" ht="22" customHeight="1"/>
    <row r="19" spans="1:25" ht="13.5" customHeight="1">
      <c r="D19" s="1165" t="s">
        <v>219</v>
      </c>
      <c r="E19" s="1165"/>
      <c r="F19" s="1165"/>
      <c r="G19" s="1165"/>
      <c r="H19" s="1165"/>
      <c r="I19" s="1165"/>
      <c r="J19" s="1165"/>
      <c r="K19" s="1165"/>
      <c r="L19" s="1165"/>
      <c r="M19" s="1165"/>
      <c r="N19" s="1165"/>
      <c r="O19" s="1165"/>
      <c r="P19" s="1165"/>
      <c r="Q19" s="1165"/>
      <c r="R19" s="1165"/>
      <c r="S19" s="1165"/>
      <c r="T19" s="1165"/>
      <c r="U19" s="1165"/>
      <c r="V19" s="1165"/>
    </row>
    <row r="20" spans="1:25">
      <c r="D20" s="1165"/>
      <c r="E20" s="1165"/>
      <c r="F20" s="1165"/>
      <c r="G20" s="1165"/>
      <c r="H20" s="1165"/>
      <c r="I20" s="1165"/>
      <c r="J20" s="1165"/>
      <c r="K20" s="1165"/>
      <c r="L20" s="1165"/>
      <c r="M20" s="1165"/>
      <c r="N20" s="1165"/>
      <c r="O20" s="1165"/>
      <c r="P20" s="1165"/>
      <c r="Q20" s="1165"/>
      <c r="R20" s="1165"/>
      <c r="S20" s="1165"/>
      <c r="T20" s="1165"/>
      <c r="U20" s="1165"/>
      <c r="V20" s="1165"/>
    </row>
    <row r="21" spans="1:25">
      <c r="D21" s="1165"/>
      <c r="E21" s="1165"/>
      <c r="F21" s="1165"/>
      <c r="G21" s="1165"/>
      <c r="H21" s="1165"/>
      <c r="I21" s="1165"/>
      <c r="J21" s="1165"/>
      <c r="K21" s="1165"/>
      <c r="L21" s="1165"/>
      <c r="M21" s="1165"/>
      <c r="N21" s="1165"/>
      <c r="O21" s="1165"/>
      <c r="P21" s="1165"/>
      <c r="Q21" s="1165"/>
      <c r="R21" s="1165"/>
      <c r="S21" s="1165"/>
      <c r="T21" s="1165"/>
      <c r="U21" s="1165"/>
      <c r="V21" s="1165"/>
    </row>
    <row r="22" spans="1:25">
      <c r="D22" s="1165"/>
      <c r="E22" s="1165"/>
      <c r="F22" s="1165"/>
      <c r="G22" s="1165"/>
      <c r="H22" s="1165"/>
      <c r="I22" s="1165"/>
      <c r="J22" s="1165"/>
      <c r="K22" s="1165"/>
      <c r="L22" s="1165"/>
      <c r="M22" s="1165"/>
      <c r="N22" s="1165"/>
      <c r="O22" s="1165"/>
      <c r="P22" s="1165"/>
      <c r="Q22" s="1165"/>
      <c r="R22" s="1165"/>
      <c r="S22" s="1165"/>
      <c r="T22" s="1165"/>
      <c r="U22" s="1165"/>
      <c r="V22" s="1165"/>
    </row>
    <row r="23" spans="1:25">
      <c r="D23" s="1165"/>
      <c r="E23" s="1165"/>
      <c r="F23" s="1165"/>
      <c r="G23" s="1165"/>
      <c r="H23" s="1165"/>
      <c r="I23" s="1165"/>
      <c r="J23" s="1165"/>
      <c r="K23" s="1165"/>
      <c r="L23" s="1165"/>
      <c r="M23" s="1165"/>
      <c r="N23" s="1165"/>
      <c r="O23" s="1165"/>
      <c r="P23" s="1165"/>
      <c r="Q23" s="1165"/>
      <c r="R23" s="1165"/>
      <c r="S23" s="1165"/>
      <c r="T23" s="1165"/>
      <c r="U23" s="1165"/>
      <c r="V23" s="1165"/>
    </row>
    <row r="26" spans="1:25">
      <c r="A26" s="1062" t="s">
        <v>155</v>
      </c>
      <c r="B26" s="106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row>
    <row r="29" spans="1:25">
      <c r="D29" s="82" t="s">
        <v>220</v>
      </c>
      <c r="I29" s="1056"/>
      <c r="J29" s="1056"/>
      <c r="K29" s="1056"/>
      <c r="L29" s="1056"/>
      <c r="M29" s="1056"/>
      <c r="N29" s="1056"/>
      <c r="O29" s="1056"/>
      <c r="P29" s="1056"/>
      <c r="Q29" s="1056"/>
      <c r="R29" s="1056"/>
    </row>
    <row r="33" spans="4:23">
      <c r="D33" s="82" t="s">
        <v>221</v>
      </c>
      <c r="I33" s="1056"/>
      <c r="J33" s="1056"/>
      <c r="K33" s="1056"/>
      <c r="L33" s="1056"/>
      <c r="M33" s="1056"/>
      <c r="N33" s="1056"/>
      <c r="O33" s="1056"/>
      <c r="P33" s="1056"/>
      <c r="Q33" s="1056"/>
      <c r="R33" s="1056"/>
    </row>
    <row r="36" spans="4:23">
      <c r="I36" s="1056"/>
      <c r="J36" s="1056"/>
      <c r="K36" s="1056"/>
      <c r="L36" s="1056"/>
      <c r="M36" s="1056"/>
      <c r="N36" s="1056"/>
      <c r="O36" s="1056"/>
      <c r="P36" s="1056"/>
      <c r="Q36" s="1056"/>
      <c r="R36" s="1056"/>
    </row>
    <row r="37" spans="4:23">
      <c r="D37" s="82" t="s">
        <v>222</v>
      </c>
    </row>
    <row r="41" spans="4:23">
      <c r="D41" s="82" t="s">
        <v>223</v>
      </c>
    </row>
    <row r="43" spans="4:23" ht="18.75" customHeight="1">
      <c r="E43" s="1166" t="s">
        <v>213</v>
      </c>
      <c r="F43" s="1167"/>
      <c r="G43" s="1168"/>
      <c r="H43" s="1166" t="s">
        <v>224</v>
      </c>
      <c r="I43" s="1167"/>
      <c r="J43" s="1167"/>
      <c r="K43" s="1167"/>
      <c r="L43" s="1168"/>
      <c r="M43" s="1166" t="s">
        <v>225</v>
      </c>
      <c r="N43" s="1167"/>
      <c r="O43" s="1167"/>
      <c r="P43" s="1167"/>
      <c r="Q43" s="1167"/>
      <c r="R43" s="1167"/>
      <c r="S43" s="1168"/>
      <c r="T43" s="1166" t="s">
        <v>226</v>
      </c>
      <c r="U43" s="1167"/>
      <c r="V43" s="1167"/>
      <c r="W43" s="1168"/>
    </row>
    <row r="44" spans="4:23" ht="18.75" customHeight="1">
      <c r="E44" s="87"/>
      <c r="F44" s="88"/>
      <c r="G44" s="89"/>
      <c r="H44" s="87"/>
      <c r="I44" s="88"/>
      <c r="J44" s="88"/>
      <c r="K44" s="88"/>
      <c r="L44" s="89"/>
      <c r="M44" s="87"/>
      <c r="N44" s="88"/>
      <c r="O44" s="88"/>
      <c r="P44" s="88"/>
      <c r="Q44" s="88"/>
      <c r="R44" s="88"/>
      <c r="S44" s="89"/>
      <c r="T44" s="88"/>
      <c r="U44" s="88"/>
      <c r="V44" s="88"/>
      <c r="W44" s="89"/>
    </row>
    <row r="45" spans="4:23" ht="18.75" customHeight="1">
      <c r="E45" s="87"/>
      <c r="F45" s="88"/>
      <c r="G45" s="89"/>
      <c r="H45" s="87"/>
      <c r="I45" s="88"/>
      <c r="J45" s="88"/>
      <c r="K45" s="88"/>
      <c r="L45" s="89"/>
      <c r="M45" s="87"/>
      <c r="N45" s="88"/>
      <c r="O45" s="88"/>
      <c r="P45" s="88"/>
      <c r="Q45" s="88"/>
      <c r="R45" s="88"/>
      <c r="S45" s="89"/>
      <c r="T45" s="88"/>
      <c r="U45" s="88"/>
      <c r="V45" s="88"/>
      <c r="W45" s="89"/>
    </row>
    <row r="46" spans="4:23" ht="18.75" customHeight="1">
      <c r="E46" s="87"/>
      <c r="F46" s="88"/>
      <c r="G46" s="89"/>
      <c r="H46" s="87"/>
      <c r="I46" s="88"/>
      <c r="J46" s="88"/>
      <c r="K46" s="88"/>
      <c r="L46" s="89"/>
      <c r="M46" s="87"/>
      <c r="N46" s="88"/>
      <c r="O46" s="88"/>
      <c r="P46" s="88"/>
      <c r="Q46" s="88"/>
      <c r="R46" s="88"/>
      <c r="S46" s="89"/>
      <c r="T46" s="88"/>
      <c r="U46" s="88"/>
      <c r="V46" s="88"/>
      <c r="W46" s="89"/>
    </row>
    <row r="47" spans="4:23" ht="18.75" customHeight="1">
      <c r="E47" s="87"/>
      <c r="F47" s="88"/>
      <c r="G47" s="89"/>
      <c r="H47" s="87"/>
      <c r="I47" s="88"/>
      <c r="J47" s="88"/>
      <c r="K47" s="88"/>
      <c r="L47" s="89"/>
      <c r="M47" s="87"/>
      <c r="N47" s="88"/>
      <c r="O47" s="88"/>
      <c r="P47" s="88"/>
      <c r="Q47" s="88"/>
      <c r="R47" s="88"/>
      <c r="S47" s="89"/>
      <c r="T47" s="88"/>
      <c r="U47" s="88"/>
      <c r="V47" s="88"/>
      <c r="W47" s="89"/>
    </row>
    <row r="48" spans="4:23" ht="18.75" customHeight="1">
      <c r="E48" s="87"/>
      <c r="F48" s="88" t="s">
        <v>227</v>
      </c>
      <c r="G48" s="89"/>
      <c r="H48" s="87"/>
      <c r="I48" s="88"/>
      <c r="J48" s="88"/>
      <c r="K48" s="88"/>
      <c r="L48" s="89"/>
      <c r="M48" s="87"/>
      <c r="N48" s="88"/>
      <c r="O48" s="88"/>
      <c r="P48" s="88"/>
      <c r="Q48" s="88"/>
      <c r="R48" s="88"/>
      <c r="S48" s="89"/>
      <c r="T48" s="88"/>
      <c r="U48" s="88"/>
      <c r="V48" s="88"/>
      <c r="W48" s="89"/>
    </row>
    <row r="49" spans="3:23" ht="18.75" customHeight="1">
      <c r="E49" s="90"/>
      <c r="F49" s="90"/>
      <c r="G49" s="90"/>
      <c r="H49" s="90"/>
      <c r="I49" s="90"/>
      <c r="J49" s="90"/>
      <c r="K49" s="90"/>
      <c r="L49" s="90"/>
      <c r="M49" s="90"/>
      <c r="N49" s="90"/>
      <c r="O49" s="90"/>
      <c r="P49" s="90"/>
      <c r="Q49" s="90"/>
      <c r="R49" s="90"/>
      <c r="S49" s="90"/>
      <c r="T49" s="90"/>
      <c r="U49" s="90"/>
      <c r="V49" s="90"/>
      <c r="W49" s="90"/>
    </row>
    <row r="50" spans="3:23">
      <c r="C50" s="82" t="s">
        <v>228</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2022-06-01T09:23:23Z</cp:lastPrinted>
  <dcterms:created xsi:type="dcterms:W3CDTF">2021-11-18T04:08:35Z</dcterms:created>
  <dcterms:modified xsi:type="dcterms:W3CDTF">2022-06-02T08:50:25Z</dcterms:modified>
</cp:coreProperties>
</file>