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filterPrivacy="1"/>
  <xr:revisionPtr revIDLastSave="0" documentId="13_ncr:1_{88B6B7F1-BDCC-43F7-8A8A-D16F880AEE6F}" xr6:coauthVersionLast="36" xr6:coauthVersionMax="47" xr10:uidLastSave="{00000000-0000-0000-0000-000000000000}"/>
  <bookViews>
    <workbookView xWindow="0" yWindow="0" windowWidth="19200" windowHeight="8080" tabRatio="796" xr2:uid="{00000000-000D-0000-FFFF-FFFF00000000}"/>
  </bookViews>
  <sheets>
    <sheet name="効果検証様式（集計値）" sheetId="1" r:id="rId1"/>
    <sheet name="R4.10" sheetId="84" r:id="rId2"/>
    <sheet name="R4.11" sheetId="112" r:id="rId3"/>
    <sheet name="R4.12" sheetId="114" r:id="rId4"/>
    <sheet name="R5.1" sheetId="115" r:id="rId5"/>
    <sheet name="R5.2" sheetId="116" r:id="rId6"/>
    <sheet name="R5.3" sheetId="117" r:id="rId7"/>
    <sheet name="R5.4" sheetId="118" r:id="rId8"/>
    <sheet name="R5.5" sheetId="119" r:id="rId9"/>
    <sheet name="R5.6" sheetId="120" r:id="rId10"/>
    <sheet name="R5.7" sheetId="121" r:id="rId11"/>
    <sheet name="R5.8" sheetId="122" r:id="rId12"/>
    <sheet name="R5.9" sheetId="123" r:id="rId13"/>
    <sheet name="R5.11" sheetId="124" r:id="rId14"/>
  </sheets>
  <definedNames>
    <definedName name="_xlnm.Print_Area" localSheetId="1">'R4.10'!$A$1:$J$36</definedName>
    <definedName name="_xlnm.Print_Area" localSheetId="2">'R4.11'!$A$1:$J$36</definedName>
    <definedName name="_xlnm.Print_Area" localSheetId="3">'R4.12'!$A$1:$J$36</definedName>
    <definedName name="_xlnm.Print_Area" localSheetId="4">'R5.1'!$A$1:$J$36</definedName>
    <definedName name="_xlnm.Print_Area" localSheetId="13">'R5.11'!$A$1:$J$36</definedName>
    <definedName name="_xlnm.Print_Area" localSheetId="5">'R5.2'!$A$1:$J$36</definedName>
    <definedName name="_xlnm.Print_Area" localSheetId="6">'R5.3'!$A$1:$J$36</definedName>
    <definedName name="_xlnm.Print_Area" localSheetId="7">'R5.4'!$A$1:$J$36</definedName>
    <definedName name="_xlnm.Print_Area" localSheetId="8">'R5.5'!$A$1:$J$36</definedName>
    <definedName name="_xlnm.Print_Area" localSheetId="9">'R5.6'!$A$1:$J$36</definedName>
    <definedName name="_xlnm.Print_Area" localSheetId="10">'R5.7'!$A$1:$J$36</definedName>
    <definedName name="_xlnm.Print_Area" localSheetId="11">'R5.8'!$A$1:$J$36</definedName>
    <definedName name="_xlnm.Print_Area" localSheetId="12">'R5.9'!$A$1:$J$36</definedName>
    <definedName name="_xlnm.Print_Area" localSheetId="0">'効果検証様式（集計値）'!$A$1:$H$38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17" i="1"/>
  <c r="E11" i="1"/>
  <c r="E15" i="118"/>
  <c r="E15" i="117"/>
  <c r="E15" i="116"/>
  <c r="E15" i="115"/>
  <c r="E15" i="112"/>
  <c r="E15" i="84" l="1"/>
  <c r="E18" i="112"/>
  <c r="E15" i="114"/>
  <c r="E18" i="84"/>
  <c r="E9" i="84"/>
  <c r="E32" i="124" l="1"/>
  <c r="E31" i="124"/>
  <c r="E19" i="124"/>
  <c r="E18" i="124"/>
  <c r="E15" i="124"/>
  <c r="E9" i="124"/>
  <c r="E32" i="123"/>
  <c r="E31" i="123"/>
  <c r="E19" i="123"/>
  <c r="E18" i="123"/>
  <c r="E15" i="123"/>
  <c r="E9" i="123"/>
  <c r="E32" i="122"/>
  <c r="E31" i="122"/>
  <c r="E19" i="122"/>
  <c r="E18" i="122"/>
  <c r="E15" i="122"/>
  <c r="E9" i="122"/>
  <c r="E32" i="121"/>
  <c r="E31" i="121"/>
  <c r="E19" i="121"/>
  <c r="E18" i="121"/>
  <c r="E15" i="121"/>
  <c r="E9" i="121"/>
  <c r="E32" i="120"/>
  <c r="E31" i="120"/>
  <c r="E19" i="120"/>
  <c r="E18" i="120"/>
  <c r="E15" i="120"/>
  <c r="E9" i="120"/>
  <c r="E32" i="119" l="1"/>
  <c r="E31" i="119"/>
  <c r="E19" i="119"/>
  <c r="E18" i="119"/>
  <c r="E15" i="119"/>
  <c r="E9" i="119"/>
  <c r="E32" i="118"/>
  <c r="E31" i="118"/>
  <c r="E19" i="118"/>
  <c r="E18" i="118"/>
  <c r="E9" i="118"/>
  <c r="E32" i="117"/>
  <c r="E31" i="117"/>
  <c r="E19" i="117"/>
  <c r="E18" i="117"/>
  <c r="E9" i="117"/>
  <c r="E32" i="116"/>
  <c r="E31" i="116"/>
  <c r="E19" i="116"/>
  <c r="E18" i="116"/>
  <c r="E9" i="116"/>
  <c r="E32" i="115"/>
  <c r="E31" i="115"/>
  <c r="E19" i="115"/>
  <c r="E18" i="115"/>
  <c r="E9" i="115"/>
  <c r="E32" i="114"/>
  <c r="E31" i="114"/>
  <c r="E19" i="114"/>
  <c r="E18" i="114"/>
  <c r="E9" i="114"/>
  <c r="E31" i="84"/>
  <c r="E32" i="84"/>
  <c r="E33" i="1"/>
  <c r="E20" i="1" l="1"/>
  <c r="E19" i="112"/>
  <c r="E19" i="84"/>
  <c r="E32" i="112" l="1"/>
  <c r="E31" i="112"/>
  <c r="E9" i="112"/>
  <c r="E34" i="1" l="1"/>
</calcChain>
</file>

<file path=xl/sharedStrings.xml><?xml version="1.0" encoding="utf-8"?>
<sst xmlns="http://schemas.openxmlformats.org/spreadsheetml/2006/main" count="578" uniqueCount="55">
  <si>
    <t>効果検証様式（全国旅行支援）</t>
    <rPh sb="0" eb="2">
      <t>コウカ</t>
    </rPh>
    <rPh sb="2" eb="4">
      <t>ケンショウ</t>
    </rPh>
    <rPh sb="4" eb="6">
      <t>ヨウシキ</t>
    </rPh>
    <rPh sb="7" eb="13">
      <t>ゼンコクリョコウシエン</t>
    </rPh>
    <phoneticPr fontId="1"/>
  </si>
  <si>
    <t>都道府県名</t>
    <rPh sb="0" eb="4">
      <t>トドウフケン</t>
    </rPh>
    <rPh sb="4" eb="5">
      <t>メイ</t>
    </rPh>
    <phoneticPr fontId="1"/>
  </si>
  <si>
    <t>作成年月日</t>
    <rPh sb="0" eb="2">
      <t>サクセイ</t>
    </rPh>
    <rPh sb="2" eb="5">
      <t>ネンガッピ</t>
    </rPh>
    <phoneticPr fontId="1"/>
  </si>
  <si>
    <t>①</t>
    <phoneticPr fontId="1"/>
  </si>
  <si>
    <t>対象商品の内容</t>
    <phoneticPr fontId="1"/>
  </si>
  <si>
    <t>事業名</t>
    <rPh sb="0" eb="3">
      <t>ジギョウメイ</t>
    </rPh>
    <phoneticPr fontId="1"/>
  </si>
  <si>
    <t>②</t>
    <phoneticPr fontId="1"/>
  </si>
  <si>
    <t>対象商品の数量</t>
    <rPh sb="5" eb="7">
      <t>スウリョウ</t>
    </rPh>
    <phoneticPr fontId="1"/>
  </si>
  <si>
    <t>販売金額（円）</t>
    <rPh sb="0" eb="2">
      <t>ハンバイ</t>
    </rPh>
    <rPh sb="2" eb="4">
      <t>キンガク</t>
    </rPh>
    <rPh sb="5" eb="6">
      <t>エン</t>
    </rPh>
    <phoneticPr fontId="1"/>
  </si>
  <si>
    <t>②-1：旅行会社経由</t>
    <rPh sb="4" eb="6">
      <t>リョコウ</t>
    </rPh>
    <rPh sb="6" eb="8">
      <t>カイシャ</t>
    </rPh>
    <rPh sb="8" eb="10">
      <t>ケイユ</t>
    </rPh>
    <phoneticPr fontId="1"/>
  </si>
  <si>
    <t>②-2：旅行会社経由（日帰り）</t>
    <rPh sb="4" eb="6">
      <t>リョコウ</t>
    </rPh>
    <rPh sb="6" eb="8">
      <t>カイシャ</t>
    </rPh>
    <rPh sb="8" eb="10">
      <t>ケイユ</t>
    </rPh>
    <rPh sb="11" eb="13">
      <t>ヒガエ</t>
    </rPh>
    <phoneticPr fontId="1"/>
  </si>
  <si>
    <t>②-3：宿直販等</t>
    <rPh sb="4" eb="5">
      <t>ヤド</t>
    </rPh>
    <rPh sb="5" eb="7">
      <t>チョクハン</t>
    </rPh>
    <rPh sb="7" eb="8">
      <t>トウ</t>
    </rPh>
    <phoneticPr fontId="1"/>
  </si>
  <si>
    <t>補助金額（円）</t>
    <rPh sb="5" eb="6">
      <t>エン</t>
    </rPh>
    <phoneticPr fontId="1"/>
  </si>
  <si>
    <t>旅行割引額</t>
    <rPh sb="0" eb="2">
      <t>リョコウ</t>
    </rPh>
    <rPh sb="2" eb="4">
      <t>ワリビキ</t>
    </rPh>
    <rPh sb="4" eb="5">
      <t>ガク</t>
    </rPh>
    <phoneticPr fontId="1"/>
  </si>
  <si>
    <t>②-4：旅行会社経由</t>
    <rPh sb="4" eb="6">
      <t>リョコウ</t>
    </rPh>
    <rPh sb="6" eb="8">
      <t>カイシャ</t>
    </rPh>
    <rPh sb="8" eb="10">
      <t>ケイユ</t>
    </rPh>
    <phoneticPr fontId="1"/>
  </si>
  <si>
    <t>②-5：旅行会社経由（日帰り）</t>
    <rPh sb="11" eb="13">
      <t>ヒガエ</t>
    </rPh>
    <phoneticPr fontId="1"/>
  </si>
  <si>
    <t>②-6：宿直販等</t>
    <rPh sb="4" eb="5">
      <t>ヤド</t>
    </rPh>
    <rPh sb="5" eb="7">
      <t>チョクハン</t>
    </rPh>
    <rPh sb="7" eb="8">
      <t>トウ</t>
    </rPh>
    <phoneticPr fontId="1"/>
  </si>
  <si>
    <t>②-7：ｸｰﾎﾟﾝ使用額</t>
    <phoneticPr fontId="1"/>
  </si>
  <si>
    <t>②-10：1人泊あたりの平均旅行代金（円）※2</t>
    <rPh sb="6" eb="7">
      <t>ニン</t>
    </rPh>
    <rPh sb="7" eb="8">
      <t>ハク</t>
    </rPh>
    <rPh sb="12" eb="14">
      <t>ヘイキン</t>
    </rPh>
    <rPh sb="14" eb="16">
      <t>リョコウ</t>
    </rPh>
    <rPh sb="16" eb="18">
      <t>ダイキン</t>
    </rPh>
    <rPh sb="19" eb="20">
      <t>エン</t>
    </rPh>
    <phoneticPr fontId="1"/>
  </si>
  <si>
    <t>③</t>
    <phoneticPr fontId="1"/>
  </si>
  <si>
    <t>対象商品の販売時期及び利用可能時期</t>
    <rPh sb="5" eb="7">
      <t>ハンバイ</t>
    </rPh>
    <rPh sb="7" eb="9">
      <t>ジキ</t>
    </rPh>
    <rPh sb="9" eb="10">
      <t>オヨ</t>
    </rPh>
    <rPh sb="11" eb="13">
      <t>リヨウ</t>
    </rPh>
    <rPh sb="13" eb="15">
      <t>カノウ</t>
    </rPh>
    <rPh sb="15" eb="17">
      <t>ジキ</t>
    </rPh>
    <phoneticPr fontId="1"/>
  </si>
  <si>
    <t>自</t>
    <rPh sb="0" eb="1">
      <t>ジ</t>
    </rPh>
    <phoneticPr fontId="1"/>
  </si>
  <si>
    <t>至</t>
    <rPh sb="0" eb="1">
      <t>イタ</t>
    </rPh>
    <phoneticPr fontId="1"/>
  </si>
  <si>
    <t>③-1：販売期間</t>
    <rPh sb="4" eb="6">
      <t>ハンバイ</t>
    </rPh>
    <rPh sb="6" eb="8">
      <t>キカン</t>
    </rPh>
    <phoneticPr fontId="1"/>
  </si>
  <si>
    <t>③-2：割引の対象となる旅行期間</t>
    <rPh sb="4" eb="6">
      <t>ワリビキ</t>
    </rPh>
    <rPh sb="7" eb="9">
      <t>タイショウ</t>
    </rPh>
    <rPh sb="12" eb="14">
      <t>リョコウ</t>
    </rPh>
    <rPh sb="14" eb="16">
      <t>キカン</t>
    </rPh>
    <phoneticPr fontId="1"/>
  </si>
  <si>
    <t>④</t>
    <phoneticPr fontId="1"/>
  </si>
  <si>
    <t>対象商品の販売方法とその販売割合</t>
    <rPh sb="0" eb="2">
      <t>タイショウ</t>
    </rPh>
    <rPh sb="2" eb="4">
      <t>ショウヒン</t>
    </rPh>
    <rPh sb="5" eb="7">
      <t>ハンバイ</t>
    </rPh>
    <rPh sb="7" eb="9">
      <t>ホウホウ</t>
    </rPh>
    <rPh sb="12" eb="14">
      <t>ハンバイ</t>
    </rPh>
    <rPh sb="14" eb="16">
      <t>ワリアイ</t>
    </rPh>
    <phoneticPr fontId="1"/>
  </si>
  <si>
    <t>販路ごとの販売割合</t>
    <rPh sb="0" eb="2">
      <t>ハンロ</t>
    </rPh>
    <rPh sb="5" eb="7">
      <t>ハンバイ</t>
    </rPh>
    <rPh sb="7" eb="9">
      <t>ワリアイ</t>
    </rPh>
    <phoneticPr fontId="1"/>
  </si>
  <si>
    <t>④-1：旅行会社経由</t>
    <rPh sb="4" eb="6">
      <t>リョコウ</t>
    </rPh>
    <rPh sb="6" eb="8">
      <t>カイシャ</t>
    </rPh>
    <rPh sb="8" eb="10">
      <t>ケイユ</t>
    </rPh>
    <phoneticPr fontId="1"/>
  </si>
  <si>
    <t>④-2：宿直販等</t>
    <rPh sb="4" eb="5">
      <t>ヤド</t>
    </rPh>
    <rPh sb="5" eb="7">
      <t>チョクハン</t>
    </rPh>
    <rPh sb="7" eb="8">
      <t>トウ</t>
    </rPh>
    <phoneticPr fontId="1"/>
  </si>
  <si>
    <t>⑤</t>
    <phoneticPr fontId="1"/>
  </si>
  <si>
    <t>旅行需要の喚起効果を最大限発揮するとともに、不正を防止するために講じた措置</t>
    <rPh sb="0" eb="2">
      <t>リョコウ</t>
    </rPh>
    <rPh sb="2" eb="4">
      <t>ジュヨウ</t>
    </rPh>
    <rPh sb="5" eb="7">
      <t>カンキ</t>
    </rPh>
    <rPh sb="7" eb="9">
      <t>コウカ</t>
    </rPh>
    <rPh sb="10" eb="13">
      <t>サイダイゲン</t>
    </rPh>
    <rPh sb="13" eb="15">
      <t>ハッキ</t>
    </rPh>
    <rPh sb="22" eb="24">
      <t>フセイ</t>
    </rPh>
    <rPh sb="25" eb="27">
      <t>ボウシ</t>
    </rPh>
    <rPh sb="32" eb="33">
      <t>コウ</t>
    </rPh>
    <rPh sb="35" eb="37">
      <t>ソチ</t>
    </rPh>
    <phoneticPr fontId="1"/>
  </si>
  <si>
    <t>各都道府県において講じた措置を定性的に記載</t>
    <rPh sb="0" eb="1">
      <t>カク</t>
    </rPh>
    <rPh sb="1" eb="5">
      <t>トドウフケン</t>
    </rPh>
    <rPh sb="9" eb="10">
      <t>コウ</t>
    </rPh>
    <rPh sb="12" eb="14">
      <t>ソチ</t>
    </rPh>
    <rPh sb="15" eb="18">
      <t>テイセイテキ</t>
    </rPh>
    <rPh sb="19" eb="21">
      <t>キサイ</t>
    </rPh>
    <phoneticPr fontId="1"/>
  </si>
  <si>
    <t>効果検証様式（全国旅行支援）</t>
    <rPh sb="0" eb="2">
      <t>コウカ</t>
    </rPh>
    <rPh sb="2" eb="4">
      <t>ケンショウ</t>
    </rPh>
    <rPh sb="4" eb="6">
      <t>ヨウシキ</t>
    </rPh>
    <rPh sb="7" eb="9">
      <t>ゼンコク</t>
    </rPh>
    <rPh sb="9" eb="11">
      <t>リョコウ</t>
    </rPh>
    <rPh sb="11" eb="13">
      <t>シエン</t>
    </rPh>
    <phoneticPr fontId="1"/>
  </si>
  <si>
    <t>旅行割引</t>
    <rPh sb="0" eb="2">
      <t>リョコウ</t>
    </rPh>
    <rPh sb="2" eb="4">
      <t>ワリビキ</t>
    </rPh>
    <phoneticPr fontId="1"/>
  </si>
  <si>
    <t>②-5：旅行会社経由（日帰り）</t>
    <rPh sb="4" eb="6">
      <t>リョコウ</t>
    </rPh>
    <rPh sb="6" eb="8">
      <t>カイシャ</t>
    </rPh>
    <rPh sb="8" eb="10">
      <t>ケイユ</t>
    </rPh>
    <rPh sb="11" eb="13">
      <t>ヒガエ</t>
    </rPh>
    <phoneticPr fontId="1"/>
  </si>
  <si>
    <t>合計</t>
    <rPh sb="0" eb="2">
      <t>ゴウケイ</t>
    </rPh>
    <phoneticPr fontId="1"/>
  </si>
  <si>
    <t>②-9：延べ旅行者数（日帰り）（人）</t>
    <rPh sb="4" eb="5">
      <t>ノ</t>
    </rPh>
    <rPh sb="6" eb="9">
      <t>リョコウシャ</t>
    </rPh>
    <rPh sb="9" eb="10">
      <t>スウ</t>
    </rPh>
    <rPh sb="11" eb="13">
      <t>ヒガエ</t>
    </rPh>
    <phoneticPr fontId="1"/>
  </si>
  <si>
    <r>
      <t>②-11：</t>
    </r>
    <r>
      <rPr>
        <sz val="8"/>
        <color theme="1"/>
        <rFont val="ＭＳ Ｐゴシック"/>
        <family val="3"/>
        <charset val="128"/>
      </rPr>
      <t>1人あたりの平均旅行代金（日帰り）（円）※2</t>
    </r>
    <rPh sb="6" eb="7">
      <t>ニン</t>
    </rPh>
    <rPh sb="11" eb="13">
      <t>ヘイキン</t>
    </rPh>
    <rPh sb="13" eb="15">
      <t>リョコウ</t>
    </rPh>
    <rPh sb="15" eb="17">
      <t>ダイキン</t>
    </rPh>
    <rPh sb="18" eb="20">
      <t>ヒガエ</t>
    </rPh>
    <rPh sb="23" eb="24">
      <t>エン</t>
    </rPh>
    <phoneticPr fontId="1"/>
  </si>
  <si>
    <t>②-11：1人あたりの平均旅行代金（日帰り）（円）※2</t>
    <rPh sb="6" eb="7">
      <t>ニン</t>
    </rPh>
    <rPh sb="11" eb="13">
      <t>ヘイキン</t>
    </rPh>
    <rPh sb="13" eb="15">
      <t>リョコウ</t>
    </rPh>
    <rPh sb="15" eb="17">
      <t>ダイキン</t>
    </rPh>
    <rPh sb="18" eb="20">
      <t>ヒガエ</t>
    </rPh>
    <rPh sb="23" eb="24">
      <t>エン</t>
    </rPh>
    <phoneticPr fontId="1"/>
  </si>
  <si>
    <t>②-8：延べ宿泊者数（人泊）※1</t>
    <rPh sb="4" eb="5">
      <t>ノ</t>
    </rPh>
    <rPh sb="6" eb="8">
      <t>シュクハク</t>
    </rPh>
    <rPh sb="8" eb="9">
      <t>シャ</t>
    </rPh>
    <rPh sb="9" eb="10">
      <t>スウ</t>
    </rPh>
    <rPh sb="10" eb="11">
      <t>ニンズウ</t>
    </rPh>
    <rPh sb="12" eb="13">
      <t>ハク</t>
    </rPh>
    <phoneticPr fontId="1"/>
  </si>
  <si>
    <t>②-8：延べ宿泊者数（人泊）※1</t>
    <rPh sb="4" eb="5">
      <t>ノ</t>
    </rPh>
    <rPh sb="6" eb="8">
      <t>シュクハク</t>
    </rPh>
    <rPh sb="8" eb="9">
      <t>シャ</t>
    </rPh>
    <rPh sb="9" eb="10">
      <t>スウ</t>
    </rPh>
    <rPh sb="10" eb="11">
      <t>ニンズウ</t>
    </rPh>
    <rPh sb="11" eb="13">
      <t>ニンハク</t>
    </rPh>
    <phoneticPr fontId="1"/>
  </si>
  <si>
    <t>※1　例：2泊3日、3名での旅行の場合、延べ宿泊者数「6人泊」でカウント</t>
    <rPh sb="22" eb="24">
      <t>シュクハク</t>
    </rPh>
    <rPh sb="24" eb="25">
      <t>モノ</t>
    </rPh>
    <rPh sb="28" eb="29">
      <t>ニン</t>
    </rPh>
    <rPh sb="29" eb="30">
      <t>ハク</t>
    </rPh>
    <phoneticPr fontId="1"/>
  </si>
  <si>
    <t>※1　例：2泊3日、3名での旅行の場合、延べ宿泊者数「6人泊」でカウント</t>
    <rPh sb="22" eb="24">
      <t>シュクハク</t>
    </rPh>
    <rPh sb="24" eb="25">
      <t>モノ</t>
    </rPh>
    <rPh sb="28" eb="30">
      <t>ニンハク</t>
    </rPh>
    <phoneticPr fontId="1"/>
  </si>
  <si>
    <t>③-3：延べ対象旅行期間（日）※3</t>
    <rPh sb="4" eb="5">
      <t>ノ</t>
    </rPh>
    <rPh sb="6" eb="8">
      <t>タイショウ</t>
    </rPh>
    <rPh sb="8" eb="10">
      <t>リョコウ</t>
    </rPh>
    <rPh sb="10" eb="12">
      <t>キカン</t>
    </rPh>
    <rPh sb="13" eb="14">
      <t>ニチ</t>
    </rPh>
    <phoneticPr fontId="1"/>
  </si>
  <si>
    <t>※3　③‐２のうち、実際に旅行割引の対象となっていた日数</t>
    <rPh sb="10" eb="12">
      <t>ジッサイ</t>
    </rPh>
    <rPh sb="13" eb="17">
      <t>リョコウワリビキ</t>
    </rPh>
    <rPh sb="18" eb="20">
      <t>タイショウ</t>
    </rPh>
    <rPh sb="26" eb="28">
      <t>ニッスウ</t>
    </rPh>
    <phoneticPr fontId="1"/>
  </si>
  <si>
    <t>※2　日帰り・宿泊旅行それぞれについて、総販売金額÷延べ宿泊（旅行）者数で算出</t>
    <rPh sb="3" eb="5">
      <t>ヒガエ</t>
    </rPh>
    <rPh sb="7" eb="9">
      <t>シュクハク</t>
    </rPh>
    <rPh sb="9" eb="11">
      <t>リョコウ</t>
    </rPh>
    <rPh sb="20" eb="21">
      <t>ソウ</t>
    </rPh>
    <rPh sb="21" eb="23">
      <t>ハンバイ</t>
    </rPh>
    <rPh sb="23" eb="25">
      <t>キンガク</t>
    </rPh>
    <rPh sb="26" eb="27">
      <t>ノ</t>
    </rPh>
    <rPh sb="28" eb="30">
      <t>シュクハク</t>
    </rPh>
    <rPh sb="31" eb="33">
      <t>リョコウ</t>
    </rPh>
    <rPh sb="34" eb="35">
      <t>モノ</t>
    </rPh>
    <rPh sb="35" eb="36">
      <t>スウ</t>
    </rPh>
    <rPh sb="37" eb="39">
      <t>サンシュツ</t>
    </rPh>
    <phoneticPr fontId="1"/>
  </si>
  <si>
    <t>事業名（実施期間）</t>
    <rPh sb="0" eb="3">
      <t>ジギョウメイ</t>
    </rPh>
    <rPh sb="4" eb="8">
      <t>ジッシキカン</t>
    </rPh>
    <phoneticPr fontId="1"/>
  </si>
  <si>
    <t>※2　日帰り・宿泊旅行それぞれについて、総販売金額÷延べ宿泊（旅行）者数で算出</t>
    <rPh sb="3" eb="5">
      <t>ヒガエ</t>
    </rPh>
    <rPh sb="7" eb="9">
      <t>シュクハク</t>
    </rPh>
    <rPh sb="9" eb="11">
      <t>リョコウ</t>
    </rPh>
    <rPh sb="20" eb="21">
      <t>ソウ</t>
    </rPh>
    <rPh sb="21" eb="23">
      <t>ハンバイ</t>
    </rPh>
    <rPh sb="23" eb="25">
      <t>キンガク</t>
    </rPh>
    <rPh sb="26" eb="27">
      <t>ノ</t>
    </rPh>
    <rPh sb="28" eb="30">
      <t>シュクハク</t>
    </rPh>
    <rPh sb="31" eb="33">
      <t>リョコウ</t>
    </rPh>
    <rPh sb="34" eb="35">
      <t>シャ</t>
    </rPh>
    <rPh sb="35" eb="36">
      <t>スウ</t>
    </rPh>
    <rPh sb="37" eb="39">
      <t>サンシュツ</t>
    </rPh>
    <phoneticPr fontId="1"/>
  </si>
  <si>
    <t>③-3：延べ対象旅行期間（日）※3</t>
    <rPh sb="4" eb="5">
      <t>ノ</t>
    </rPh>
    <rPh sb="6" eb="8">
      <t>タイショウ</t>
    </rPh>
    <rPh sb="8" eb="10">
      <t>リョコウ</t>
    </rPh>
    <rPh sb="10" eb="12">
      <t>キカン</t>
    </rPh>
    <phoneticPr fontId="1"/>
  </si>
  <si>
    <t>鹿児島県</t>
    <rPh sb="0" eb="4">
      <t>カゴシマケン</t>
    </rPh>
    <phoneticPr fontId="1"/>
  </si>
  <si>
    <t>今こそ鹿児島の旅 第3弾（R4.10～R4.12）
今こそ鹿児島の旅 第4弾（R5.1～R5.11）</t>
    <phoneticPr fontId="1"/>
  </si>
  <si>
    <t>・宿泊事業者に対しては販売計画を提出いただき、それに応じた予算配分を行った。
・旅行事業者に対しては第３弾は販売状況に基づいて、第４弾は第３弾の販売実績に基づいて予算配分を行った。
・参画事業者（宿泊事業者・クーポン取扱店舗）には、参画登録時にマニュアル遵守と不正を行わない旨の
　誓約書を提出させた。
・第３弾においてはクーポン券の枚数管理のため利用者から配布の際にクーポン券番を記入した「受領書」を
　受け取り、宿泊事業者からの当該「受領書」を補助金申請時の必要提出資料とした。</t>
    <phoneticPr fontId="1"/>
  </si>
  <si>
    <t>今こそ鹿児島の旅 第3弾</t>
    <rPh sb="0" eb="1">
      <t>イマ</t>
    </rPh>
    <rPh sb="3" eb="6">
      <t>カゴシマ</t>
    </rPh>
    <rPh sb="7" eb="8">
      <t>タビ</t>
    </rPh>
    <rPh sb="9" eb="10">
      <t>ダイ</t>
    </rPh>
    <rPh sb="11" eb="12">
      <t>ダン</t>
    </rPh>
    <phoneticPr fontId="1"/>
  </si>
  <si>
    <t>今こそ鹿児島の旅 第4弾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</si>
</sst>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38" fontId="9" fillId="0" borderId="0" applyFont="0" applyFill="0" applyBorder="0" applyAlignment="0" applyProtection="0">
      <alignment vertical="center"/>
    </xf>
  </cellStyleXfs>
  <cellXfs count="14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9" fontId="5" fillId="0" borderId="0" xfId="0" applyNumberFormat="1" applyFont="1" applyAlignment="1">
      <alignment vertical="center"/>
    </xf>
    <xf numFmtId="57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76" fontId="5" fillId="0" borderId="0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7" xfId="0" applyFont="1" applyBorder="1" applyAlignment="1">
      <alignment vertical="top"/>
    </xf>
    <xf numFmtId="0" fontId="2" fillId="0" borderId="0" xfId="0" applyFont="1" applyAlignment="1">
      <alignment horizontal="center" vertical="center"/>
    </xf>
    <xf numFmtId="0" fontId="4" fillId="0" borderId="27" xfId="0" applyFont="1" applyBorder="1" applyAlignment="1">
      <alignment vertical="center"/>
    </xf>
    <xf numFmtId="0" fontId="4" fillId="0" borderId="17" xfId="0" applyFont="1" applyBorder="1" applyAlignment="1">
      <alignment horizontal="left" vertical="top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57" fontId="6" fillId="0" borderId="2" xfId="0" applyNumberFormat="1" applyFont="1" applyBorder="1" applyAlignment="1">
      <alignment horizontal="center" vertical="center"/>
    </xf>
    <xf numFmtId="57" fontId="6" fillId="0" borderId="3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57" fontId="10" fillId="0" borderId="1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vertical="top"/>
    </xf>
    <xf numFmtId="0" fontId="6" fillId="0" borderId="17" xfId="0" applyFont="1" applyBorder="1" applyAlignment="1">
      <alignment horizontal="left" vertical="top"/>
    </xf>
    <xf numFmtId="0" fontId="4" fillId="0" borderId="0" xfId="0" applyFont="1" applyAlignment="1">
      <alignment horizontal="center" vertical="center"/>
    </xf>
    <xf numFmtId="3" fontId="6" fillId="0" borderId="24" xfId="0" applyNumberFormat="1" applyFont="1" applyBorder="1" applyAlignment="1">
      <alignment horizontal="right" vertical="center"/>
    </xf>
    <xf numFmtId="3" fontId="6" fillId="0" borderId="25" xfId="0" applyNumberFormat="1" applyFont="1" applyBorder="1" applyAlignment="1">
      <alignment horizontal="right" vertical="center"/>
    </xf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32" xfId="0" applyFont="1" applyBorder="1" applyAlignment="1">
      <alignment horizontal="right" vertical="center"/>
    </xf>
    <xf numFmtId="0" fontId="4" fillId="0" borderId="33" xfId="0" applyFont="1" applyBorder="1" applyAlignment="1">
      <alignment horizontal="right" vertical="center"/>
    </xf>
    <xf numFmtId="3" fontId="6" fillId="0" borderId="34" xfId="0" applyNumberFormat="1" applyFont="1" applyBorder="1" applyAlignment="1">
      <alignment horizontal="right" vertical="center"/>
    </xf>
    <xf numFmtId="3" fontId="6" fillId="0" borderId="35" xfId="0" applyNumberFormat="1" applyFont="1" applyBorder="1" applyAlignment="1">
      <alignment horizontal="right" vertical="center"/>
    </xf>
    <xf numFmtId="3" fontId="6" fillId="0" borderId="36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1" xfId="0" applyFont="1" applyBorder="1" applyAlignment="1">
      <alignment horizontal="left" vertical="center" wrapText="1"/>
    </xf>
    <xf numFmtId="0" fontId="4" fillId="0" borderId="30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38" fontId="6" fillId="0" borderId="29" xfId="2" applyFont="1" applyBorder="1" applyAlignment="1">
      <alignment horizontal="right" vertical="center"/>
    </xf>
    <xf numFmtId="38" fontId="6" fillId="0" borderId="31" xfId="2" applyFont="1" applyBorder="1" applyAlignment="1">
      <alignment horizontal="right" vertical="center"/>
    </xf>
    <xf numFmtId="3" fontId="6" fillId="0" borderId="29" xfId="0" applyNumberFormat="1" applyFont="1" applyBorder="1" applyAlignment="1">
      <alignment horizontal="right" vertical="center"/>
    </xf>
    <xf numFmtId="3" fontId="6" fillId="0" borderId="31" xfId="0" applyNumberFormat="1" applyFont="1" applyBorder="1" applyAlignment="1">
      <alignment horizontal="right" vertical="center"/>
    </xf>
    <xf numFmtId="3" fontId="6" fillId="0" borderId="17" xfId="0" applyNumberFormat="1" applyFont="1" applyBorder="1" applyAlignment="1">
      <alignment horizontal="right" vertical="center"/>
    </xf>
    <xf numFmtId="3" fontId="6" fillId="0" borderId="22" xfId="0" applyNumberFormat="1" applyFont="1" applyBorder="1" applyAlignment="1">
      <alignment horizontal="right" vertical="center"/>
    </xf>
    <xf numFmtId="3" fontId="6" fillId="0" borderId="27" xfId="0" applyNumberFormat="1" applyFont="1" applyBorder="1" applyAlignment="1">
      <alignment horizontal="right" vertical="center"/>
    </xf>
    <xf numFmtId="3" fontId="6" fillId="0" borderId="28" xfId="0" applyNumberFormat="1" applyFont="1" applyBorder="1" applyAlignment="1">
      <alignment horizontal="right" vertical="center"/>
    </xf>
    <xf numFmtId="38" fontId="6" fillId="0" borderId="24" xfId="2" applyFont="1" applyBorder="1" applyAlignment="1">
      <alignment horizontal="right" vertical="center"/>
    </xf>
    <xf numFmtId="38" fontId="6" fillId="0" borderId="25" xfId="2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3" fontId="6" fillId="0" borderId="19" xfId="0" applyNumberFormat="1" applyFont="1" applyBorder="1" applyAlignment="1">
      <alignment horizontal="right" vertical="center"/>
    </xf>
    <xf numFmtId="3" fontId="6" fillId="0" borderId="20" xfId="0" applyNumberFormat="1" applyFont="1" applyBorder="1" applyAlignment="1">
      <alignment horizontal="righ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57" fontId="6" fillId="0" borderId="2" xfId="0" applyNumberFormat="1" applyFont="1" applyBorder="1" applyAlignment="1">
      <alignment horizontal="center" vertical="center"/>
    </xf>
    <xf numFmtId="57" fontId="6" fillId="0" borderId="4" xfId="0" applyNumberFormat="1" applyFont="1" applyBorder="1" applyAlignment="1">
      <alignment horizontal="center" vertical="center"/>
    </xf>
    <xf numFmtId="57" fontId="6" fillId="0" borderId="3" xfId="0" applyNumberFormat="1" applyFont="1" applyBorder="1" applyAlignment="1">
      <alignment horizontal="center" vertical="center"/>
    </xf>
    <xf numFmtId="57" fontId="6" fillId="0" borderId="5" xfId="0" applyNumberFormat="1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center"/>
    </xf>
    <xf numFmtId="9" fontId="6" fillId="0" borderId="4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9" fontId="6" fillId="0" borderId="5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176" fontId="6" fillId="0" borderId="11" xfId="0" applyNumberFormat="1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176" fontId="6" fillId="0" borderId="13" xfId="0" applyNumberFormat="1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57" fontId="5" fillId="2" borderId="14" xfId="0" applyNumberFormat="1" applyFont="1" applyFill="1" applyBorder="1" applyAlignment="1">
      <alignment horizontal="center" vertical="center"/>
    </xf>
    <xf numFmtId="57" fontId="5" fillId="2" borderId="16" xfId="0" applyNumberFormat="1" applyFont="1" applyFill="1" applyBorder="1" applyAlignment="1">
      <alignment horizontal="center" vertical="center"/>
    </xf>
    <xf numFmtId="57" fontId="5" fillId="2" borderId="2" xfId="0" applyNumberFormat="1" applyFont="1" applyFill="1" applyBorder="1" applyAlignment="1">
      <alignment horizontal="center" vertical="center"/>
    </xf>
    <xf numFmtId="57" fontId="5" fillId="2" borderId="4" xfId="0" applyNumberFormat="1" applyFont="1" applyFill="1" applyBorder="1" applyAlignment="1">
      <alignment horizontal="center" vertical="center"/>
    </xf>
    <xf numFmtId="57" fontId="5" fillId="2" borderId="3" xfId="0" applyNumberFormat="1" applyFont="1" applyFill="1" applyBorder="1" applyAlignment="1">
      <alignment horizontal="center" vertical="center"/>
    </xf>
    <xf numFmtId="57" fontId="5" fillId="2" borderId="5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6" fillId="0" borderId="21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right" vertical="center"/>
    </xf>
    <xf numFmtId="0" fontId="6" fillId="0" borderId="39" xfId="0" applyFont="1" applyBorder="1" applyAlignment="1">
      <alignment horizontal="right"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3" fontId="6" fillId="0" borderId="39" xfId="0" applyNumberFormat="1" applyFont="1" applyBorder="1" applyAlignment="1">
      <alignment horizontal="right" vertical="center"/>
    </xf>
    <xf numFmtId="3" fontId="6" fillId="0" borderId="41" xfId="0" applyNumberFormat="1" applyFont="1" applyBorder="1" applyAlignment="1">
      <alignment horizontal="right" vertical="center"/>
    </xf>
    <xf numFmtId="38" fontId="6" fillId="0" borderId="19" xfId="2" applyFont="1" applyBorder="1" applyAlignment="1">
      <alignment horizontal="right" vertical="center"/>
    </xf>
    <xf numFmtId="38" fontId="6" fillId="0" borderId="20" xfId="2" applyFont="1" applyBorder="1" applyAlignment="1">
      <alignment horizontal="right" vertical="center"/>
    </xf>
    <xf numFmtId="38" fontId="6" fillId="0" borderId="27" xfId="2" applyFont="1" applyBorder="1" applyAlignment="1">
      <alignment horizontal="right" vertical="center"/>
    </xf>
    <xf numFmtId="38" fontId="6" fillId="0" borderId="28" xfId="2" applyFont="1" applyBorder="1" applyAlignment="1">
      <alignment horizontal="right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top"/>
    </xf>
    <xf numFmtId="0" fontId="6" fillId="0" borderId="27" xfId="0" applyFont="1" applyBorder="1" applyAlignment="1">
      <alignment horizontal="left" vertical="top"/>
    </xf>
    <xf numFmtId="0" fontId="4" fillId="0" borderId="18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26" xfId="0" applyFont="1" applyBorder="1" applyAlignment="1">
      <alignment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4" fillId="0" borderId="27" xfId="0" applyFont="1" applyBorder="1" applyAlignment="1">
      <alignment vertical="center"/>
    </xf>
    <xf numFmtId="0" fontId="4" fillId="0" borderId="26" xfId="0" applyFont="1" applyBorder="1" applyAlignment="1">
      <alignment horizontal="left" vertical="top"/>
    </xf>
    <xf numFmtId="0" fontId="4" fillId="0" borderId="27" xfId="0" applyFont="1" applyBorder="1" applyAlignment="1">
      <alignment horizontal="left" vertical="top"/>
    </xf>
    <xf numFmtId="0" fontId="4" fillId="0" borderId="38" xfId="0" applyFont="1" applyBorder="1" applyAlignment="1">
      <alignment horizontal="right" vertical="center"/>
    </xf>
    <xf numFmtId="0" fontId="4" fillId="0" borderId="39" xfId="0" applyFont="1" applyBorder="1" applyAlignment="1">
      <alignment horizontal="right" vertical="center"/>
    </xf>
  </cellXfs>
  <cellStyles count="3">
    <cellStyle name="桁区切り" xfId="2" builtinId="6"/>
    <cellStyle name="標準" xfId="0" builtinId="0"/>
    <cellStyle name="標準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view="pageBreakPreview" zoomScaleNormal="100" zoomScaleSheetLayoutView="100" workbookViewId="0">
      <selection activeCell="J5" sqref="J5"/>
    </sheetView>
  </sheetViews>
  <sheetFormatPr defaultColWidth="9" defaultRowHeight="12" x14ac:dyDescent="0.55000000000000004"/>
  <cols>
    <col min="1" max="1" width="0.75" style="1" customWidth="1"/>
    <col min="2" max="2" width="3.08203125" style="1" bestFit="1" customWidth="1"/>
    <col min="3" max="3" width="10.58203125" style="1" customWidth="1"/>
    <col min="4" max="4" width="20.58203125" style="1" customWidth="1"/>
    <col min="5" max="5" width="25.58203125" style="1" customWidth="1"/>
    <col min="6" max="6" width="10.58203125" style="1" customWidth="1"/>
    <col min="7" max="7" width="15.58203125" style="1" customWidth="1"/>
    <col min="8" max="8" width="0.83203125" style="1" customWidth="1"/>
    <col min="9" max="9" width="9" style="1" customWidth="1"/>
    <col min="10" max="10" width="10.75" style="1" bestFit="1" customWidth="1"/>
    <col min="11" max="16384" width="9" style="1"/>
  </cols>
  <sheetData>
    <row r="1" spans="1:10" ht="18.75" customHeight="1" x14ac:dyDescent="0.55000000000000004">
      <c r="A1" s="70" t="s">
        <v>0</v>
      </c>
      <c r="B1" s="70"/>
      <c r="C1" s="70"/>
      <c r="D1" s="70"/>
      <c r="E1" s="70"/>
      <c r="F1" s="70"/>
      <c r="G1" s="70"/>
      <c r="H1" s="4"/>
    </row>
    <row r="2" spans="1:10" x14ac:dyDescent="0.55000000000000004">
      <c r="B2" s="2"/>
      <c r="C2" s="6" t="s">
        <v>1</v>
      </c>
      <c r="D2" s="37" t="s">
        <v>50</v>
      </c>
      <c r="E2" s="4"/>
      <c r="F2" s="6" t="s">
        <v>2</v>
      </c>
      <c r="G2" s="41">
        <v>45630</v>
      </c>
    </row>
    <row r="3" spans="1:10" ht="15" customHeight="1" x14ac:dyDescent="0.55000000000000004">
      <c r="B3" s="2"/>
      <c r="C3" s="4"/>
      <c r="D3" s="4"/>
      <c r="E3" s="4"/>
      <c r="F3" s="4"/>
      <c r="G3" s="4"/>
      <c r="H3" s="4"/>
    </row>
    <row r="4" spans="1:10" ht="15" customHeight="1" thickBot="1" x14ac:dyDescent="0.6">
      <c r="B4" s="1" t="s">
        <v>3</v>
      </c>
      <c r="C4" s="54" t="s">
        <v>4</v>
      </c>
      <c r="D4" s="54"/>
      <c r="E4" s="54"/>
      <c r="F4" s="54"/>
      <c r="G4" s="4"/>
    </row>
    <row r="5" spans="1:10" ht="32.25" customHeight="1" thickBot="1" x14ac:dyDescent="0.6">
      <c r="C5" s="71" t="s">
        <v>47</v>
      </c>
      <c r="D5" s="72"/>
      <c r="E5" s="73" t="s">
        <v>51</v>
      </c>
      <c r="F5" s="73"/>
      <c r="G5" s="74"/>
      <c r="H5" s="11"/>
    </row>
    <row r="6" spans="1:10" ht="15" customHeight="1" x14ac:dyDescent="0.55000000000000004"/>
    <row r="7" spans="1:10" ht="15" customHeight="1" thickBot="1" x14ac:dyDescent="0.6">
      <c r="B7" s="1" t="s">
        <v>6</v>
      </c>
      <c r="C7" s="54" t="s">
        <v>7</v>
      </c>
      <c r="D7" s="54"/>
      <c r="E7" s="54"/>
      <c r="F7" s="54"/>
    </row>
    <row r="8" spans="1:10" ht="15" customHeight="1" x14ac:dyDescent="0.55000000000000004">
      <c r="C8" s="75" t="s">
        <v>8</v>
      </c>
      <c r="D8" s="17" t="s">
        <v>9</v>
      </c>
      <c r="E8" s="77">
        <v>24413770996</v>
      </c>
      <c r="F8" s="77"/>
      <c r="G8" s="78"/>
      <c r="H8" s="7"/>
    </row>
    <row r="9" spans="1:10" ht="15" customHeight="1" x14ac:dyDescent="0.55000000000000004">
      <c r="C9" s="76"/>
      <c r="D9" s="16" t="s">
        <v>10</v>
      </c>
      <c r="E9" s="64">
        <v>210000001</v>
      </c>
      <c r="F9" s="64"/>
      <c r="G9" s="65"/>
      <c r="H9" s="7"/>
    </row>
    <row r="10" spans="1:10" ht="15" customHeight="1" x14ac:dyDescent="0.55000000000000004">
      <c r="C10" s="76"/>
      <c r="D10" s="20" t="s">
        <v>11</v>
      </c>
      <c r="E10" s="66">
        <v>6878631771</v>
      </c>
      <c r="F10" s="66"/>
      <c r="G10" s="67"/>
      <c r="H10" s="7"/>
    </row>
    <row r="11" spans="1:10" ht="15" customHeight="1" thickBot="1" x14ac:dyDescent="0.6">
      <c r="C11" s="49" t="s">
        <v>36</v>
      </c>
      <c r="D11" s="50"/>
      <c r="E11" s="51">
        <f>SUM(E8:G10)</f>
        <v>31502402768</v>
      </c>
      <c r="F11" s="52"/>
      <c r="G11" s="53"/>
      <c r="H11" s="7"/>
    </row>
    <row r="12" spans="1:10" ht="15" customHeight="1" x14ac:dyDescent="0.55000000000000004">
      <c r="C12" s="79" t="s">
        <v>12</v>
      </c>
      <c r="D12" s="80"/>
      <c r="E12" s="80"/>
      <c r="F12" s="80"/>
      <c r="G12" s="81"/>
      <c r="H12" s="10"/>
    </row>
    <row r="13" spans="1:10" ht="15" customHeight="1" x14ac:dyDescent="0.55000000000000004">
      <c r="C13" s="57" t="s">
        <v>13</v>
      </c>
      <c r="D13" s="16" t="s">
        <v>14</v>
      </c>
      <c r="E13" s="64">
        <v>4768110603</v>
      </c>
      <c r="F13" s="64"/>
      <c r="G13" s="65"/>
      <c r="H13" s="8"/>
    </row>
    <row r="14" spans="1:10" ht="15" customHeight="1" x14ac:dyDescent="0.55000000000000004">
      <c r="C14" s="57"/>
      <c r="D14" s="16" t="s">
        <v>15</v>
      </c>
      <c r="E14" s="64">
        <v>50257070</v>
      </c>
      <c r="F14" s="64"/>
      <c r="G14" s="65"/>
      <c r="H14" s="8"/>
    </row>
    <row r="15" spans="1:10" ht="15" customHeight="1" x14ac:dyDescent="0.55000000000000004">
      <c r="C15" s="57"/>
      <c r="D15" s="16" t="s">
        <v>16</v>
      </c>
      <c r="E15" s="64">
        <v>1531631191</v>
      </c>
      <c r="F15" s="64"/>
      <c r="G15" s="65"/>
      <c r="H15" s="8"/>
      <c r="J15" s="40"/>
    </row>
    <row r="16" spans="1:10" ht="15" customHeight="1" x14ac:dyDescent="0.55000000000000004">
      <c r="C16" s="47" t="s">
        <v>17</v>
      </c>
      <c r="D16" s="48"/>
      <c r="E16" s="66">
        <v>3739681371</v>
      </c>
      <c r="F16" s="66"/>
      <c r="G16" s="67"/>
      <c r="H16" s="8"/>
    </row>
    <row r="17" spans="2:8" ht="15" customHeight="1" thickBot="1" x14ac:dyDescent="0.6">
      <c r="C17" s="49" t="s">
        <v>36</v>
      </c>
      <c r="D17" s="50"/>
      <c r="E17" s="51">
        <f>SUM(E13:G16)</f>
        <v>10089680235</v>
      </c>
      <c r="F17" s="52"/>
      <c r="G17" s="53"/>
      <c r="H17" s="8"/>
    </row>
    <row r="18" spans="2:8" ht="15" customHeight="1" x14ac:dyDescent="0.55000000000000004">
      <c r="C18" s="58" t="s">
        <v>41</v>
      </c>
      <c r="D18" s="59"/>
      <c r="E18" s="60">
        <v>1742448</v>
      </c>
      <c r="F18" s="60"/>
      <c r="G18" s="61"/>
      <c r="H18" s="8"/>
    </row>
    <row r="19" spans="2:8" ht="15" customHeight="1" thickBot="1" x14ac:dyDescent="0.6">
      <c r="C19" s="55" t="s">
        <v>37</v>
      </c>
      <c r="D19" s="56"/>
      <c r="E19" s="68">
        <v>26435</v>
      </c>
      <c r="F19" s="68"/>
      <c r="G19" s="69"/>
      <c r="H19" s="7"/>
    </row>
    <row r="20" spans="2:8" ht="15" customHeight="1" x14ac:dyDescent="0.55000000000000004">
      <c r="C20" s="58" t="s">
        <v>18</v>
      </c>
      <c r="D20" s="59"/>
      <c r="E20" s="62">
        <f>(E8+E10)/E18</f>
        <v>17958.873244423936</v>
      </c>
      <c r="F20" s="62"/>
      <c r="G20" s="63"/>
      <c r="H20" s="7"/>
    </row>
    <row r="21" spans="2:8" ht="15" customHeight="1" thickBot="1" x14ac:dyDescent="0.6">
      <c r="C21" s="55" t="s">
        <v>38</v>
      </c>
      <c r="D21" s="56"/>
      <c r="E21" s="45">
        <f>E9/E19</f>
        <v>7944.0136561376967</v>
      </c>
      <c r="F21" s="45"/>
      <c r="G21" s="46"/>
      <c r="H21" s="7"/>
    </row>
    <row r="22" spans="2:8" ht="15" customHeight="1" x14ac:dyDescent="0.55000000000000004">
      <c r="C22" s="7" t="s">
        <v>42</v>
      </c>
      <c r="D22" s="7"/>
      <c r="E22" s="7"/>
      <c r="F22" s="7"/>
      <c r="G22" s="7"/>
      <c r="H22" s="7"/>
    </row>
    <row r="23" spans="2:8" ht="15" customHeight="1" x14ac:dyDescent="0.55000000000000004">
      <c r="C23" s="7" t="s">
        <v>48</v>
      </c>
      <c r="D23" s="7"/>
      <c r="E23" s="7"/>
      <c r="F23" s="7"/>
      <c r="G23" s="7"/>
      <c r="H23" s="7"/>
    </row>
    <row r="24" spans="2:8" ht="15" customHeight="1" x14ac:dyDescent="0.55000000000000004"/>
    <row r="25" spans="2:8" ht="15" customHeight="1" x14ac:dyDescent="0.55000000000000004">
      <c r="B25" s="1" t="s">
        <v>19</v>
      </c>
      <c r="C25" s="54" t="s">
        <v>20</v>
      </c>
      <c r="D25" s="54"/>
      <c r="E25" s="54"/>
      <c r="F25" s="54"/>
    </row>
    <row r="26" spans="2:8" ht="12.5" thickBot="1" x14ac:dyDescent="0.6">
      <c r="C26" s="4"/>
      <c r="D26" s="4"/>
      <c r="E26" s="5" t="s">
        <v>21</v>
      </c>
      <c r="F26" s="44" t="s">
        <v>22</v>
      </c>
      <c r="G26" s="44"/>
      <c r="H26" s="5"/>
    </row>
    <row r="27" spans="2:8" ht="15" customHeight="1" x14ac:dyDescent="0.55000000000000004">
      <c r="C27" s="90" t="s">
        <v>23</v>
      </c>
      <c r="D27" s="91"/>
      <c r="E27" s="38">
        <v>44845</v>
      </c>
      <c r="F27" s="82">
        <v>45260</v>
      </c>
      <c r="G27" s="83"/>
      <c r="H27" s="9"/>
    </row>
    <row r="28" spans="2:8" ht="15" customHeight="1" thickBot="1" x14ac:dyDescent="0.6">
      <c r="C28" s="92" t="s">
        <v>24</v>
      </c>
      <c r="D28" s="93"/>
      <c r="E28" s="39">
        <v>44845</v>
      </c>
      <c r="F28" s="84">
        <v>45260</v>
      </c>
      <c r="G28" s="85"/>
      <c r="H28" s="9"/>
    </row>
    <row r="29" spans="2:8" ht="15" customHeight="1" thickBot="1" x14ac:dyDescent="0.6">
      <c r="C29" s="92" t="s">
        <v>44</v>
      </c>
      <c r="D29" s="93"/>
      <c r="E29" s="96">
        <v>363</v>
      </c>
      <c r="F29" s="97"/>
      <c r="G29" s="98"/>
      <c r="H29" s="9"/>
    </row>
    <row r="30" spans="2:8" ht="15" customHeight="1" x14ac:dyDescent="0.55000000000000004">
      <c r="C30" s="14" t="s">
        <v>45</v>
      </c>
      <c r="D30" s="14"/>
      <c r="E30" s="15"/>
      <c r="F30" s="15"/>
      <c r="G30" s="15"/>
      <c r="H30" s="9"/>
    </row>
    <row r="31" spans="2:8" ht="15" customHeight="1" x14ac:dyDescent="0.55000000000000004"/>
    <row r="32" spans="2:8" ht="15" customHeight="1" thickBot="1" x14ac:dyDescent="0.6">
      <c r="B32" s="1" t="s">
        <v>25</v>
      </c>
      <c r="C32" s="54" t="s">
        <v>26</v>
      </c>
      <c r="D32" s="54"/>
      <c r="E32" s="54"/>
      <c r="F32" s="54"/>
    </row>
    <row r="33" spans="2:8" ht="15" customHeight="1" x14ac:dyDescent="0.55000000000000004">
      <c r="C33" s="94" t="s">
        <v>27</v>
      </c>
      <c r="D33" s="13" t="s">
        <v>28</v>
      </c>
      <c r="E33" s="86">
        <f>(SUM(E13:G14))/(SUM(E13:G15))</f>
        <v>0.75879819448736208</v>
      </c>
      <c r="F33" s="86"/>
      <c r="G33" s="87"/>
    </row>
    <row r="34" spans="2:8" ht="15" customHeight="1" thickBot="1" x14ac:dyDescent="0.6">
      <c r="C34" s="95"/>
      <c r="D34" s="12" t="s">
        <v>29</v>
      </c>
      <c r="E34" s="88">
        <f>E15/(SUM(E13:G15))</f>
        <v>0.24120180551263795</v>
      </c>
      <c r="F34" s="88"/>
      <c r="G34" s="89"/>
    </row>
    <row r="35" spans="2:8" ht="15" customHeight="1" x14ac:dyDescent="0.55000000000000004"/>
    <row r="36" spans="2:8" ht="15" customHeight="1" thickBot="1" x14ac:dyDescent="0.6">
      <c r="B36" s="1" t="s">
        <v>30</v>
      </c>
      <c r="C36" s="54" t="s">
        <v>31</v>
      </c>
      <c r="D36" s="54"/>
      <c r="E36" s="54"/>
      <c r="F36" s="54"/>
      <c r="G36" s="54"/>
      <c r="H36" s="54"/>
    </row>
    <row r="37" spans="2:8" ht="70" customHeight="1" thickBot="1" x14ac:dyDescent="0.6">
      <c r="C37" s="3" t="s">
        <v>32</v>
      </c>
      <c r="D37" s="73" t="s">
        <v>52</v>
      </c>
      <c r="E37" s="73"/>
      <c r="F37" s="73"/>
      <c r="G37" s="74"/>
      <c r="H37" s="11"/>
    </row>
  </sheetData>
  <mergeCells count="42">
    <mergeCell ref="D37:G37"/>
    <mergeCell ref="F27:G27"/>
    <mergeCell ref="F28:G28"/>
    <mergeCell ref="C36:H36"/>
    <mergeCell ref="E33:G33"/>
    <mergeCell ref="E34:G34"/>
    <mergeCell ref="C27:D27"/>
    <mergeCell ref="C28:D28"/>
    <mergeCell ref="C33:C34"/>
    <mergeCell ref="C29:D29"/>
    <mergeCell ref="E29:G29"/>
    <mergeCell ref="C32:F32"/>
    <mergeCell ref="C8:C10"/>
    <mergeCell ref="E8:G8"/>
    <mergeCell ref="E9:G9"/>
    <mergeCell ref="E10:G10"/>
    <mergeCell ref="C12:G12"/>
    <mergeCell ref="E11:G11"/>
    <mergeCell ref="C11:D11"/>
    <mergeCell ref="A1:G1"/>
    <mergeCell ref="C5:D5"/>
    <mergeCell ref="E5:G5"/>
    <mergeCell ref="C4:F4"/>
    <mergeCell ref="C7:F7"/>
    <mergeCell ref="C13:C15"/>
    <mergeCell ref="C18:D18"/>
    <mergeCell ref="E18:G18"/>
    <mergeCell ref="C20:D20"/>
    <mergeCell ref="E20:G20"/>
    <mergeCell ref="E14:G14"/>
    <mergeCell ref="E13:G13"/>
    <mergeCell ref="E15:G15"/>
    <mergeCell ref="E16:G16"/>
    <mergeCell ref="E19:G19"/>
    <mergeCell ref="F26:G26"/>
    <mergeCell ref="E21:G21"/>
    <mergeCell ref="C16:D16"/>
    <mergeCell ref="C17:D17"/>
    <mergeCell ref="E17:G17"/>
    <mergeCell ref="C25:F25"/>
    <mergeCell ref="C19:D19"/>
    <mergeCell ref="C21:D21"/>
  </mergeCells>
  <phoneticPr fontId="1"/>
  <pageMargins left="0.51181102362204722" right="0.11811023622047245" top="0.55118110236220474" bottom="0.15748031496062992" header="0.31496062992125984" footer="0.11811023622047245"/>
  <pageSetup paperSize="9" orientation="portrait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0382C-A736-40B5-9C57-19AB5A4153A5}">
  <dimension ref="A1:N35"/>
  <sheetViews>
    <sheetView view="pageBreakPreview" zoomScaleNormal="100" zoomScaleSheetLayoutView="100" workbookViewId="0">
      <selection activeCell="L28" sqref="L28"/>
    </sheetView>
  </sheetViews>
  <sheetFormatPr defaultColWidth="9" defaultRowHeight="12" x14ac:dyDescent="0.55000000000000004"/>
  <cols>
    <col min="1" max="1" width="0.75" style="1" customWidth="1"/>
    <col min="2" max="2" width="3.08203125" style="1" bestFit="1" customWidth="1"/>
    <col min="3" max="3" width="10.58203125" style="1" customWidth="1"/>
    <col min="4" max="4" width="22.58203125" style="1" customWidth="1"/>
    <col min="5" max="5" width="14.08203125" style="1" customWidth="1"/>
    <col min="6" max="6" width="10.58203125" style="1" customWidth="1"/>
    <col min="7" max="8" width="7.33203125" style="1" customWidth="1"/>
    <col min="9" max="9" width="10.58203125" style="1" customWidth="1"/>
    <col min="10" max="10" width="0.83203125" style="1" customWidth="1"/>
    <col min="11" max="13" width="9" style="1" customWidth="1"/>
    <col min="14" max="14" width="9" style="1"/>
    <col min="15" max="16" width="9" style="1" customWidth="1"/>
    <col min="17" max="16384" width="9" style="1"/>
  </cols>
  <sheetData>
    <row r="1" spans="1:14" ht="18.75" customHeight="1" x14ac:dyDescent="0.55000000000000004">
      <c r="A1" s="70" t="s">
        <v>33</v>
      </c>
      <c r="B1" s="70"/>
      <c r="C1" s="70"/>
      <c r="D1" s="70"/>
      <c r="E1" s="70"/>
      <c r="F1" s="70"/>
      <c r="G1" s="70"/>
      <c r="H1" s="70"/>
      <c r="I1" s="70"/>
      <c r="J1" s="70"/>
    </row>
    <row r="2" spans="1:14" ht="15" customHeight="1" thickBot="1" x14ac:dyDescent="0.6">
      <c r="B2" s="1" t="s">
        <v>3</v>
      </c>
      <c r="C2" s="54" t="s">
        <v>4</v>
      </c>
      <c r="D2" s="54"/>
      <c r="E2" s="54"/>
      <c r="F2" s="54"/>
      <c r="G2" s="54"/>
      <c r="H2" s="32"/>
    </row>
    <row r="3" spans="1:14" ht="19.5" customHeight="1" thickBot="1" x14ac:dyDescent="0.6">
      <c r="C3" s="71" t="s">
        <v>5</v>
      </c>
      <c r="D3" s="72"/>
      <c r="E3" s="134" t="s">
        <v>54</v>
      </c>
      <c r="F3" s="135"/>
      <c r="G3" s="135"/>
      <c r="H3" s="135"/>
      <c r="I3" s="136"/>
    </row>
    <row r="4" spans="1:14" ht="15" customHeight="1" x14ac:dyDescent="0.55000000000000004"/>
    <row r="5" spans="1:14" ht="15" customHeight="1" thickBot="1" x14ac:dyDescent="0.6">
      <c r="B5" s="1" t="s">
        <v>6</v>
      </c>
      <c r="C5" s="54" t="s">
        <v>7</v>
      </c>
      <c r="D5" s="54"/>
      <c r="E5" s="54"/>
      <c r="F5" s="54"/>
      <c r="G5" s="54"/>
    </row>
    <row r="6" spans="1:14" ht="15" customHeight="1" x14ac:dyDescent="0.55000000000000004">
      <c r="C6" s="131" t="s">
        <v>8</v>
      </c>
      <c r="D6" s="35" t="s">
        <v>9</v>
      </c>
      <c r="E6" s="77">
        <v>1952317385</v>
      </c>
      <c r="F6" s="77"/>
      <c r="G6" s="77"/>
      <c r="H6" s="77"/>
      <c r="I6" s="78"/>
    </row>
    <row r="7" spans="1:14" ht="15" customHeight="1" x14ac:dyDescent="0.55000000000000004">
      <c r="C7" s="132"/>
      <c r="D7" s="16" t="s">
        <v>10</v>
      </c>
      <c r="E7" s="64">
        <v>13990640</v>
      </c>
      <c r="F7" s="64"/>
      <c r="G7" s="64"/>
      <c r="H7" s="64"/>
      <c r="I7" s="65"/>
    </row>
    <row r="8" spans="1:14" ht="15" customHeight="1" x14ac:dyDescent="0.55000000000000004">
      <c r="C8" s="133"/>
      <c r="D8" s="36" t="s">
        <v>11</v>
      </c>
      <c r="E8" s="66">
        <v>408870123</v>
      </c>
      <c r="F8" s="66"/>
      <c r="G8" s="66"/>
      <c r="H8" s="66"/>
      <c r="I8" s="67"/>
    </row>
    <row r="9" spans="1:14" ht="15" customHeight="1" thickBot="1" x14ac:dyDescent="0.6">
      <c r="C9" s="49" t="s">
        <v>36</v>
      </c>
      <c r="D9" s="50"/>
      <c r="E9" s="51">
        <f>SUM(E6:I8)</f>
        <v>2375178148</v>
      </c>
      <c r="F9" s="52"/>
      <c r="G9" s="52"/>
      <c r="H9" s="52"/>
      <c r="I9" s="53"/>
    </row>
    <row r="10" spans="1:14" ht="15" customHeight="1" x14ac:dyDescent="0.55000000000000004">
      <c r="C10" s="79" t="s">
        <v>12</v>
      </c>
      <c r="D10" s="80"/>
      <c r="E10" s="80"/>
      <c r="F10" s="80"/>
      <c r="G10" s="80"/>
      <c r="H10" s="80"/>
      <c r="I10" s="81"/>
    </row>
    <row r="11" spans="1:14" ht="15" customHeight="1" x14ac:dyDescent="0.55000000000000004">
      <c r="C11" s="57" t="s">
        <v>34</v>
      </c>
      <c r="D11" s="18" t="s">
        <v>14</v>
      </c>
      <c r="E11" s="64">
        <v>279322841</v>
      </c>
      <c r="F11" s="64"/>
      <c r="G11" s="64"/>
      <c r="H11" s="64"/>
      <c r="I11" s="65"/>
    </row>
    <row r="12" spans="1:14" ht="15" customHeight="1" x14ac:dyDescent="0.55000000000000004">
      <c r="C12" s="57"/>
      <c r="D12" s="18" t="s">
        <v>35</v>
      </c>
      <c r="E12" s="64">
        <v>2495840</v>
      </c>
      <c r="F12" s="64"/>
      <c r="G12" s="64"/>
      <c r="H12" s="64"/>
      <c r="I12" s="65"/>
    </row>
    <row r="13" spans="1:14" ht="15" customHeight="1" x14ac:dyDescent="0.55000000000000004">
      <c r="C13" s="57"/>
      <c r="D13" s="21" t="s">
        <v>16</v>
      </c>
      <c r="E13" s="64">
        <v>68915496</v>
      </c>
      <c r="F13" s="64"/>
      <c r="G13" s="64"/>
      <c r="H13" s="64"/>
      <c r="I13" s="65"/>
      <c r="M13" s="19"/>
      <c r="N13" s="19"/>
    </row>
    <row r="14" spans="1:14" ht="15" customHeight="1" x14ac:dyDescent="0.55000000000000004">
      <c r="C14" s="138" t="s">
        <v>17</v>
      </c>
      <c r="D14" s="139"/>
      <c r="E14" s="66">
        <v>208817340</v>
      </c>
      <c r="F14" s="66"/>
      <c r="G14" s="66"/>
      <c r="H14" s="66"/>
      <c r="I14" s="67"/>
    </row>
    <row r="15" spans="1:14" ht="15" customHeight="1" thickBot="1" x14ac:dyDescent="0.6">
      <c r="C15" s="140" t="s">
        <v>36</v>
      </c>
      <c r="D15" s="141"/>
      <c r="E15" s="120">
        <f>SUM(E11:I14)</f>
        <v>559551517</v>
      </c>
      <c r="F15" s="120"/>
      <c r="G15" s="120"/>
      <c r="H15" s="120"/>
      <c r="I15" s="121"/>
    </row>
    <row r="16" spans="1:14" ht="15" customHeight="1" x14ac:dyDescent="0.55000000000000004">
      <c r="C16" s="118" t="s">
        <v>40</v>
      </c>
      <c r="D16" s="119"/>
      <c r="E16" s="122">
        <v>117518</v>
      </c>
      <c r="F16" s="122"/>
      <c r="G16" s="122"/>
      <c r="H16" s="122"/>
      <c r="I16" s="123"/>
    </row>
    <row r="17" spans="2:9" ht="15" customHeight="1" thickBot="1" x14ac:dyDescent="0.6">
      <c r="C17" s="133" t="s">
        <v>37</v>
      </c>
      <c r="D17" s="137"/>
      <c r="E17" s="124">
        <v>1078</v>
      </c>
      <c r="F17" s="124"/>
      <c r="G17" s="124"/>
      <c r="H17" s="124"/>
      <c r="I17" s="125"/>
    </row>
    <row r="18" spans="2:9" ht="15" customHeight="1" x14ac:dyDescent="0.55000000000000004">
      <c r="C18" s="118" t="s">
        <v>18</v>
      </c>
      <c r="D18" s="119"/>
      <c r="E18" s="77">
        <f>(E6+E8)/E16</f>
        <v>20092.134889974302</v>
      </c>
      <c r="F18" s="77"/>
      <c r="G18" s="77"/>
      <c r="H18" s="77"/>
      <c r="I18" s="78"/>
    </row>
    <row r="19" spans="2:9" ht="15" customHeight="1" thickBot="1" x14ac:dyDescent="0.6">
      <c r="C19" s="55" t="s">
        <v>39</v>
      </c>
      <c r="D19" s="56"/>
      <c r="E19" s="45">
        <f>E7/E17</f>
        <v>12978.330241187385</v>
      </c>
      <c r="F19" s="45"/>
      <c r="G19" s="45"/>
      <c r="H19" s="45"/>
      <c r="I19" s="46"/>
    </row>
    <row r="20" spans="2:9" ht="15" customHeight="1" x14ac:dyDescent="0.55000000000000004">
      <c r="C20" s="7" t="s">
        <v>43</v>
      </c>
      <c r="D20" s="7"/>
      <c r="E20" s="7"/>
      <c r="F20" s="7"/>
      <c r="G20" s="7"/>
      <c r="H20" s="7"/>
      <c r="I20" s="7"/>
    </row>
    <row r="21" spans="2:9" ht="15" customHeight="1" x14ac:dyDescent="0.55000000000000004">
      <c r="C21" s="7" t="s">
        <v>46</v>
      </c>
      <c r="D21" s="7"/>
      <c r="E21" s="7"/>
      <c r="F21" s="7"/>
      <c r="G21" s="7"/>
      <c r="H21" s="7"/>
      <c r="I21" s="7"/>
    </row>
    <row r="22" spans="2:9" ht="15" customHeight="1" x14ac:dyDescent="0.55000000000000004"/>
    <row r="23" spans="2:9" ht="15" customHeight="1" x14ac:dyDescent="0.55000000000000004">
      <c r="B23" s="1" t="s">
        <v>19</v>
      </c>
      <c r="C23" s="54" t="s">
        <v>20</v>
      </c>
      <c r="D23" s="54"/>
      <c r="E23" s="54"/>
      <c r="F23" s="54"/>
      <c r="G23" s="54"/>
    </row>
    <row r="24" spans="2:9" ht="12.5" thickBot="1" x14ac:dyDescent="0.6">
      <c r="C24" s="32"/>
      <c r="D24" s="32"/>
      <c r="E24" s="102" t="s">
        <v>21</v>
      </c>
      <c r="F24" s="102"/>
      <c r="G24" s="102" t="s">
        <v>22</v>
      </c>
      <c r="H24" s="102"/>
      <c r="I24" s="102"/>
    </row>
    <row r="25" spans="2:9" ht="15" customHeight="1" x14ac:dyDescent="0.55000000000000004">
      <c r="C25" s="90" t="s">
        <v>23</v>
      </c>
      <c r="D25" s="91"/>
      <c r="E25" s="103"/>
      <c r="F25" s="104"/>
      <c r="G25" s="105"/>
      <c r="H25" s="105"/>
      <c r="I25" s="106"/>
    </row>
    <row r="26" spans="2:9" ht="15" customHeight="1" thickBot="1" x14ac:dyDescent="0.6">
      <c r="C26" s="92" t="s">
        <v>24</v>
      </c>
      <c r="D26" s="93"/>
      <c r="E26" s="107"/>
      <c r="F26" s="107"/>
      <c r="G26" s="107"/>
      <c r="H26" s="107"/>
      <c r="I26" s="108"/>
    </row>
    <row r="27" spans="2:9" ht="15" customHeight="1" thickBot="1" x14ac:dyDescent="0.6">
      <c r="C27" s="109" t="s">
        <v>49</v>
      </c>
      <c r="D27" s="110"/>
      <c r="E27" s="96">
        <v>30</v>
      </c>
      <c r="F27" s="97"/>
      <c r="G27" s="97"/>
      <c r="H27" s="97"/>
      <c r="I27" s="98"/>
    </row>
    <row r="28" spans="2:9" ht="15" customHeight="1" x14ac:dyDescent="0.55000000000000004">
      <c r="C28" s="14" t="s">
        <v>45</v>
      </c>
      <c r="D28" s="14"/>
      <c r="E28" s="15"/>
      <c r="F28" s="15"/>
      <c r="G28" s="15"/>
      <c r="H28" s="15"/>
      <c r="I28" s="15"/>
    </row>
    <row r="29" spans="2:9" ht="15" customHeight="1" x14ac:dyDescent="0.55000000000000004"/>
    <row r="30" spans="2:9" ht="15" customHeight="1" thickBot="1" x14ac:dyDescent="0.6">
      <c r="B30" s="1" t="s">
        <v>25</v>
      </c>
      <c r="C30" s="54" t="s">
        <v>26</v>
      </c>
      <c r="D30" s="54"/>
      <c r="E30" s="54"/>
      <c r="F30" s="54"/>
      <c r="G30" s="54"/>
    </row>
    <row r="31" spans="2:9" ht="15" customHeight="1" x14ac:dyDescent="0.55000000000000004">
      <c r="C31" s="94" t="s">
        <v>27</v>
      </c>
      <c r="D31" s="33" t="s">
        <v>28</v>
      </c>
      <c r="E31" s="86">
        <f>(SUM(E11:I12))/(SUM(E11:I13))</f>
        <v>0.80351074825536606</v>
      </c>
      <c r="F31" s="86"/>
      <c r="G31" s="86"/>
      <c r="H31" s="86"/>
      <c r="I31" s="87"/>
    </row>
    <row r="32" spans="2:9" ht="15" customHeight="1" thickBot="1" x14ac:dyDescent="0.6">
      <c r="C32" s="95"/>
      <c r="D32" s="34" t="s">
        <v>29</v>
      </c>
      <c r="E32" s="88">
        <f>E13/(SUM(E11:I13))</f>
        <v>0.19648925174463394</v>
      </c>
      <c r="F32" s="88"/>
      <c r="G32" s="88"/>
      <c r="H32" s="88"/>
      <c r="I32" s="89"/>
    </row>
    <row r="33" spans="2:9" ht="15" customHeight="1" x14ac:dyDescent="0.55000000000000004"/>
    <row r="34" spans="2:9" ht="15" customHeight="1" thickBot="1" x14ac:dyDescent="0.6">
      <c r="B34" s="1" t="s">
        <v>30</v>
      </c>
      <c r="C34" s="54" t="s">
        <v>31</v>
      </c>
      <c r="D34" s="54"/>
      <c r="E34" s="54"/>
      <c r="F34" s="54"/>
      <c r="G34" s="54"/>
      <c r="H34" s="54"/>
      <c r="I34" s="54"/>
    </row>
    <row r="35" spans="2:9" ht="70" customHeight="1" thickBot="1" x14ac:dyDescent="0.6">
      <c r="C35" s="3" t="s">
        <v>32</v>
      </c>
      <c r="D35" s="99"/>
      <c r="E35" s="100"/>
      <c r="F35" s="100"/>
      <c r="G35" s="100"/>
      <c r="H35" s="100"/>
      <c r="I35" s="101"/>
    </row>
  </sheetData>
  <mergeCells count="45">
    <mergeCell ref="C31:C32"/>
    <mergeCell ref="E31:I31"/>
    <mergeCell ref="E32:I32"/>
    <mergeCell ref="C34:I34"/>
    <mergeCell ref="D35:I35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17:D17"/>
    <mergeCell ref="E17:I17"/>
    <mergeCell ref="C18:D18"/>
    <mergeCell ref="E18:I18"/>
    <mergeCell ref="C19:D19"/>
    <mergeCell ref="E19:I19"/>
    <mergeCell ref="C14:D14"/>
    <mergeCell ref="E14:I14"/>
    <mergeCell ref="C15:D15"/>
    <mergeCell ref="E15:I15"/>
    <mergeCell ref="C16:D16"/>
    <mergeCell ref="E16:I16"/>
    <mergeCell ref="C9:D9"/>
    <mergeCell ref="E9:I9"/>
    <mergeCell ref="C10:I10"/>
    <mergeCell ref="C11:C13"/>
    <mergeCell ref="E11:I11"/>
    <mergeCell ref="E12:I12"/>
    <mergeCell ref="E13:I13"/>
    <mergeCell ref="C6:C8"/>
    <mergeCell ref="E6:I6"/>
    <mergeCell ref="E7:I7"/>
    <mergeCell ref="E8:I8"/>
    <mergeCell ref="A1:J1"/>
    <mergeCell ref="C2:G2"/>
    <mergeCell ref="C3:D3"/>
    <mergeCell ref="E3:I3"/>
    <mergeCell ref="C5:G5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  <colBreaks count="1" manualBreakCount="1">
    <brk id="10" max="6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88AAB-5AEF-4B8E-82C7-EA4E09BC4923}">
  <dimension ref="A1:N35"/>
  <sheetViews>
    <sheetView view="pageBreakPreview" zoomScaleNormal="100" zoomScaleSheetLayoutView="100" workbookViewId="0">
      <selection activeCell="L28" sqref="L28"/>
    </sheetView>
  </sheetViews>
  <sheetFormatPr defaultColWidth="9" defaultRowHeight="12" x14ac:dyDescent="0.55000000000000004"/>
  <cols>
    <col min="1" max="1" width="0.75" style="1" customWidth="1"/>
    <col min="2" max="2" width="3.08203125" style="1" bestFit="1" customWidth="1"/>
    <col min="3" max="3" width="10.58203125" style="1" customWidth="1"/>
    <col min="4" max="4" width="22.58203125" style="1" customWidth="1"/>
    <col min="5" max="5" width="14.08203125" style="1" customWidth="1"/>
    <col min="6" max="6" width="10.58203125" style="1" customWidth="1"/>
    <col min="7" max="8" width="7.33203125" style="1" customWidth="1"/>
    <col min="9" max="9" width="10.58203125" style="1" customWidth="1"/>
    <col min="10" max="10" width="0.83203125" style="1" customWidth="1"/>
    <col min="11" max="13" width="9" style="1" customWidth="1"/>
    <col min="14" max="14" width="9" style="1"/>
    <col min="15" max="16" width="9" style="1" customWidth="1"/>
    <col min="17" max="16384" width="9" style="1"/>
  </cols>
  <sheetData>
    <row r="1" spans="1:14" ht="18.75" customHeight="1" x14ac:dyDescent="0.55000000000000004">
      <c r="A1" s="70" t="s">
        <v>33</v>
      </c>
      <c r="B1" s="70"/>
      <c r="C1" s="70"/>
      <c r="D1" s="70"/>
      <c r="E1" s="70"/>
      <c r="F1" s="70"/>
      <c r="G1" s="70"/>
      <c r="H1" s="70"/>
      <c r="I1" s="70"/>
      <c r="J1" s="70"/>
    </row>
    <row r="2" spans="1:14" ht="15" customHeight="1" thickBot="1" x14ac:dyDescent="0.6">
      <c r="B2" s="1" t="s">
        <v>3</v>
      </c>
      <c r="C2" s="54" t="s">
        <v>4</v>
      </c>
      <c r="D2" s="54"/>
      <c r="E2" s="54"/>
      <c r="F2" s="54"/>
      <c r="G2" s="54"/>
      <c r="H2" s="32"/>
    </row>
    <row r="3" spans="1:14" ht="19.5" customHeight="1" thickBot="1" x14ac:dyDescent="0.6">
      <c r="C3" s="71" t="s">
        <v>5</v>
      </c>
      <c r="D3" s="72"/>
      <c r="E3" s="134" t="s">
        <v>54</v>
      </c>
      <c r="F3" s="135"/>
      <c r="G3" s="135"/>
      <c r="H3" s="135"/>
      <c r="I3" s="136"/>
    </row>
    <row r="4" spans="1:14" ht="15" customHeight="1" x14ac:dyDescent="0.55000000000000004"/>
    <row r="5" spans="1:14" ht="15" customHeight="1" thickBot="1" x14ac:dyDescent="0.6">
      <c r="B5" s="1" t="s">
        <v>6</v>
      </c>
      <c r="C5" s="54" t="s">
        <v>7</v>
      </c>
      <c r="D5" s="54"/>
      <c r="E5" s="54"/>
      <c r="F5" s="54"/>
      <c r="G5" s="54"/>
    </row>
    <row r="6" spans="1:14" ht="15" customHeight="1" x14ac:dyDescent="0.55000000000000004">
      <c r="C6" s="131" t="s">
        <v>8</v>
      </c>
      <c r="D6" s="35" t="s">
        <v>9</v>
      </c>
      <c r="E6" s="77">
        <v>363674408</v>
      </c>
      <c r="F6" s="77"/>
      <c r="G6" s="77"/>
      <c r="H6" s="77"/>
      <c r="I6" s="78"/>
    </row>
    <row r="7" spans="1:14" ht="15" customHeight="1" x14ac:dyDescent="0.55000000000000004">
      <c r="C7" s="132"/>
      <c r="D7" s="16" t="s">
        <v>10</v>
      </c>
      <c r="E7" s="64">
        <v>1186828</v>
      </c>
      <c r="F7" s="64"/>
      <c r="G7" s="64"/>
      <c r="H7" s="64"/>
      <c r="I7" s="65"/>
    </row>
    <row r="8" spans="1:14" ht="15" customHeight="1" x14ac:dyDescent="0.55000000000000004">
      <c r="C8" s="133"/>
      <c r="D8" s="36" t="s">
        <v>11</v>
      </c>
      <c r="E8" s="66">
        <v>270335891</v>
      </c>
      <c r="F8" s="66"/>
      <c r="G8" s="66"/>
      <c r="H8" s="66"/>
      <c r="I8" s="67"/>
    </row>
    <row r="9" spans="1:14" ht="15" customHeight="1" thickBot="1" x14ac:dyDescent="0.6">
      <c r="C9" s="49" t="s">
        <v>36</v>
      </c>
      <c r="D9" s="50"/>
      <c r="E9" s="51">
        <f>SUM(E6:I8)</f>
        <v>635197127</v>
      </c>
      <c r="F9" s="52"/>
      <c r="G9" s="52"/>
      <c r="H9" s="52"/>
      <c r="I9" s="53"/>
    </row>
    <row r="10" spans="1:14" ht="15" customHeight="1" x14ac:dyDescent="0.55000000000000004">
      <c r="C10" s="79" t="s">
        <v>12</v>
      </c>
      <c r="D10" s="80"/>
      <c r="E10" s="80"/>
      <c r="F10" s="80"/>
      <c r="G10" s="80"/>
      <c r="H10" s="80"/>
      <c r="I10" s="81"/>
    </row>
    <row r="11" spans="1:14" ht="15" customHeight="1" x14ac:dyDescent="0.55000000000000004">
      <c r="C11" s="57" t="s">
        <v>34</v>
      </c>
      <c r="D11" s="18" t="s">
        <v>14</v>
      </c>
      <c r="E11" s="64">
        <v>62702606</v>
      </c>
      <c r="F11" s="64"/>
      <c r="G11" s="64"/>
      <c r="H11" s="64"/>
      <c r="I11" s="65"/>
    </row>
    <row r="12" spans="1:14" ht="15" customHeight="1" x14ac:dyDescent="0.55000000000000004">
      <c r="C12" s="57"/>
      <c r="D12" s="18" t="s">
        <v>35</v>
      </c>
      <c r="E12" s="64">
        <v>224045</v>
      </c>
      <c r="F12" s="64"/>
      <c r="G12" s="64"/>
      <c r="H12" s="64"/>
      <c r="I12" s="65"/>
    </row>
    <row r="13" spans="1:14" ht="15" customHeight="1" x14ac:dyDescent="0.55000000000000004">
      <c r="C13" s="57"/>
      <c r="D13" s="21" t="s">
        <v>16</v>
      </c>
      <c r="E13" s="64">
        <v>46566401</v>
      </c>
      <c r="F13" s="64"/>
      <c r="G13" s="64"/>
      <c r="H13" s="64"/>
      <c r="I13" s="65"/>
      <c r="M13" s="19"/>
      <c r="N13" s="19"/>
    </row>
    <row r="14" spans="1:14" ht="15" customHeight="1" x14ac:dyDescent="0.55000000000000004">
      <c r="C14" s="138" t="s">
        <v>17</v>
      </c>
      <c r="D14" s="139"/>
      <c r="E14" s="66">
        <v>98118291</v>
      </c>
      <c r="F14" s="66"/>
      <c r="G14" s="66"/>
      <c r="H14" s="66"/>
      <c r="I14" s="67"/>
    </row>
    <row r="15" spans="1:14" ht="15" customHeight="1" thickBot="1" x14ac:dyDescent="0.6">
      <c r="C15" s="140" t="s">
        <v>36</v>
      </c>
      <c r="D15" s="141"/>
      <c r="E15" s="120">
        <f>SUM(E11:I14)</f>
        <v>207611343</v>
      </c>
      <c r="F15" s="120"/>
      <c r="G15" s="120"/>
      <c r="H15" s="120"/>
      <c r="I15" s="121"/>
    </row>
    <row r="16" spans="1:14" ht="15" customHeight="1" x14ac:dyDescent="0.55000000000000004">
      <c r="C16" s="118" t="s">
        <v>40</v>
      </c>
      <c r="D16" s="119"/>
      <c r="E16" s="122">
        <v>55484</v>
      </c>
      <c r="F16" s="122"/>
      <c r="G16" s="122"/>
      <c r="H16" s="122"/>
      <c r="I16" s="123"/>
    </row>
    <row r="17" spans="2:9" ht="15" customHeight="1" thickBot="1" x14ac:dyDescent="0.6">
      <c r="C17" s="133" t="s">
        <v>37</v>
      </c>
      <c r="D17" s="137"/>
      <c r="E17" s="124">
        <v>150</v>
      </c>
      <c r="F17" s="124"/>
      <c r="G17" s="124"/>
      <c r="H17" s="124"/>
      <c r="I17" s="125"/>
    </row>
    <row r="18" spans="2:9" ht="15" customHeight="1" x14ac:dyDescent="0.55000000000000004">
      <c r="C18" s="118" t="s">
        <v>18</v>
      </c>
      <c r="D18" s="119"/>
      <c r="E18" s="77">
        <f>(E6+E8)/E16</f>
        <v>11426.903233364574</v>
      </c>
      <c r="F18" s="77"/>
      <c r="G18" s="77"/>
      <c r="H18" s="77"/>
      <c r="I18" s="78"/>
    </row>
    <row r="19" spans="2:9" ht="15" customHeight="1" thickBot="1" x14ac:dyDescent="0.6">
      <c r="C19" s="55" t="s">
        <v>39</v>
      </c>
      <c r="D19" s="56"/>
      <c r="E19" s="45">
        <f>E7/E17</f>
        <v>7912.1866666666665</v>
      </c>
      <c r="F19" s="45"/>
      <c r="G19" s="45"/>
      <c r="H19" s="45"/>
      <c r="I19" s="46"/>
    </row>
    <row r="20" spans="2:9" ht="15" customHeight="1" x14ac:dyDescent="0.55000000000000004">
      <c r="C20" s="7" t="s">
        <v>43</v>
      </c>
      <c r="D20" s="7"/>
      <c r="E20" s="7"/>
      <c r="F20" s="7"/>
      <c r="G20" s="7"/>
      <c r="H20" s="7"/>
      <c r="I20" s="7"/>
    </row>
    <row r="21" spans="2:9" ht="15" customHeight="1" x14ac:dyDescent="0.55000000000000004">
      <c r="C21" s="7" t="s">
        <v>46</v>
      </c>
      <c r="D21" s="7"/>
      <c r="E21" s="7"/>
      <c r="F21" s="7"/>
      <c r="G21" s="7"/>
      <c r="H21" s="7"/>
      <c r="I21" s="7"/>
    </row>
    <row r="22" spans="2:9" ht="15" customHeight="1" x14ac:dyDescent="0.55000000000000004"/>
    <row r="23" spans="2:9" ht="15" customHeight="1" x14ac:dyDescent="0.55000000000000004">
      <c r="B23" s="1" t="s">
        <v>19</v>
      </c>
      <c r="C23" s="54" t="s">
        <v>20</v>
      </c>
      <c r="D23" s="54"/>
      <c r="E23" s="54"/>
      <c r="F23" s="54"/>
      <c r="G23" s="54"/>
    </row>
    <row r="24" spans="2:9" ht="12.5" thickBot="1" x14ac:dyDescent="0.6">
      <c r="C24" s="32"/>
      <c r="D24" s="32"/>
      <c r="E24" s="102" t="s">
        <v>21</v>
      </c>
      <c r="F24" s="102"/>
      <c r="G24" s="102" t="s">
        <v>22</v>
      </c>
      <c r="H24" s="102"/>
      <c r="I24" s="102"/>
    </row>
    <row r="25" spans="2:9" ht="15" customHeight="1" x14ac:dyDescent="0.55000000000000004">
      <c r="C25" s="90" t="s">
        <v>23</v>
      </c>
      <c r="D25" s="91"/>
      <c r="E25" s="103"/>
      <c r="F25" s="104"/>
      <c r="G25" s="105"/>
      <c r="H25" s="105"/>
      <c r="I25" s="106"/>
    </row>
    <row r="26" spans="2:9" ht="15" customHeight="1" thickBot="1" x14ac:dyDescent="0.6">
      <c r="C26" s="92" t="s">
        <v>24</v>
      </c>
      <c r="D26" s="93"/>
      <c r="E26" s="107"/>
      <c r="F26" s="107"/>
      <c r="G26" s="107"/>
      <c r="H26" s="107"/>
      <c r="I26" s="108"/>
    </row>
    <row r="27" spans="2:9" ht="15" customHeight="1" thickBot="1" x14ac:dyDescent="0.6">
      <c r="C27" s="109" t="s">
        <v>49</v>
      </c>
      <c r="D27" s="110"/>
      <c r="E27" s="96">
        <v>31</v>
      </c>
      <c r="F27" s="97"/>
      <c r="G27" s="97"/>
      <c r="H27" s="97"/>
      <c r="I27" s="98"/>
    </row>
    <row r="28" spans="2:9" ht="15" customHeight="1" x14ac:dyDescent="0.55000000000000004">
      <c r="C28" s="14" t="s">
        <v>45</v>
      </c>
      <c r="D28" s="14"/>
      <c r="E28" s="15"/>
      <c r="F28" s="15"/>
      <c r="G28" s="15"/>
      <c r="H28" s="15"/>
      <c r="I28" s="15"/>
    </row>
    <row r="29" spans="2:9" ht="15" customHeight="1" x14ac:dyDescent="0.55000000000000004"/>
    <row r="30" spans="2:9" ht="15" customHeight="1" thickBot="1" x14ac:dyDescent="0.6">
      <c r="B30" s="1" t="s">
        <v>25</v>
      </c>
      <c r="C30" s="54" t="s">
        <v>26</v>
      </c>
      <c r="D30" s="54"/>
      <c r="E30" s="54"/>
      <c r="F30" s="54"/>
      <c r="G30" s="54"/>
    </row>
    <row r="31" spans="2:9" ht="15" customHeight="1" x14ac:dyDescent="0.55000000000000004">
      <c r="C31" s="94" t="s">
        <v>27</v>
      </c>
      <c r="D31" s="33" t="s">
        <v>28</v>
      </c>
      <c r="E31" s="86">
        <f>(SUM(E11:I12))/(SUM(E11:I13))</f>
        <v>0.57470907834407614</v>
      </c>
      <c r="F31" s="86"/>
      <c r="G31" s="86"/>
      <c r="H31" s="86"/>
      <c r="I31" s="87"/>
    </row>
    <row r="32" spans="2:9" ht="15" customHeight="1" thickBot="1" x14ac:dyDescent="0.6">
      <c r="C32" s="95"/>
      <c r="D32" s="34" t="s">
        <v>29</v>
      </c>
      <c r="E32" s="88">
        <f>E13/(SUM(E11:I13))</f>
        <v>0.42529092165592386</v>
      </c>
      <c r="F32" s="88"/>
      <c r="G32" s="88"/>
      <c r="H32" s="88"/>
      <c r="I32" s="89"/>
    </row>
    <row r="33" spans="2:9" ht="15" customHeight="1" x14ac:dyDescent="0.55000000000000004"/>
    <row r="34" spans="2:9" ht="15" customHeight="1" thickBot="1" x14ac:dyDescent="0.6">
      <c r="B34" s="1" t="s">
        <v>30</v>
      </c>
      <c r="C34" s="54" t="s">
        <v>31</v>
      </c>
      <c r="D34" s="54"/>
      <c r="E34" s="54"/>
      <c r="F34" s="54"/>
      <c r="G34" s="54"/>
      <c r="H34" s="54"/>
      <c r="I34" s="54"/>
    </row>
    <row r="35" spans="2:9" ht="70" customHeight="1" thickBot="1" x14ac:dyDescent="0.6">
      <c r="C35" s="3" t="s">
        <v>32</v>
      </c>
      <c r="D35" s="99"/>
      <c r="E35" s="100"/>
      <c r="F35" s="100"/>
      <c r="G35" s="100"/>
      <c r="H35" s="100"/>
      <c r="I35" s="101"/>
    </row>
  </sheetData>
  <mergeCells count="45">
    <mergeCell ref="C31:C32"/>
    <mergeCell ref="E31:I31"/>
    <mergeCell ref="E32:I32"/>
    <mergeCell ref="C34:I34"/>
    <mergeCell ref="D35:I35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17:D17"/>
    <mergeCell ref="E17:I17"/>
    <mergeCell ref="C18:D18"/>
    <mergeCell ref="E18:I18"/>
    <mergeCell ref="C19:D19"/>
    <mergeCell ref="E19:I19"/>
    <mergeCell ref="C14:D14"/>
    <mergeCell ref="E14:I14"/>
    <mergeCell ref="C15:D15"/>
    <mergeCell ref="E15:I15"/>
    <mergeCell ref="C16:D16"/>
    <mergeCell ref="E16:I16"/>
    <mergeCell ref="C9:D9"/>
    <mergeCell ref="E9:I9"/>
    <mergeCell ref="C10:I10"/>
    <mergeCell ref="C11:C13"/>
    <mergeCell ref="E11:I11"/>
    <mergeCell ref="E12:I12"/>
    <mergeCell ref="E13:I13"/>
    <mergeCell ref="C6:C8"/>
    <mergeCell ref="E6:I6"/>
    <mergeCell ref="E7:I7"/>
    <mergeCell ref="E8:I8"/>
    <mergeCell ref="A1:J1"/>
    <mergeCell ref="C2:G2"/>
    <mergeCell ref="C3:D3"/>
    <mergeCell ref="E3:I3"/>
    <mergeCell ref="C5:G5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  <colBreaks count="1" manualBreakCount="1">
    <brk id="10" max="6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8B36F-6199-4FCC-AE8A-C4599BEAFA40}">
  <dimension ref="A1:N35"/>
  <sheetViews>
    <sheetView view="pageBreakPreview" zoomScaleNormal="100" zoomScaleSheetLayoutView="100" workbookViewId="0">
      <selection activeCell="L23" sqref="L23"/>
    </sheetView>
  </sheetViews>
  <sheetFormatPr defaultColWidth="9" defaultRowHeight="12" x14ac:dyDescent="0.55000000000000004"/>
  <cols>
    <col min="1" max="1" width="0.75" style="1" customWidth="1"/>
    <col min="2" max="2" width="3.08203125" style="1" bestFit="1" customWidth="1"/>
    <col min="3" max="3" width="10.58203125" style="1" customWidth="1"/>
    <col min="4" max="4" width="22.58203125" style="1" customWidth="1"/>
    <col min="5" max="5" width="14.08203125" style="1" customWidth="1"/>
    <col min="6" max="6" width="10.58203125" style="1" customWidth="1"/>
    <col min="7" max="8" width="7.33203125" style="1" customWidth="1"/>
    <col min="9" max="9" width="10.58203125" style="1" customWidth="1"/>
    <col min="10" max="10" width="0.83203125" style="1" customWidth="1"/>
    <col min="11" max="13" width="9" style="1" customWidth="1"/>
    <col min="14" max="14" width="9" style="1"/>
    <col min="15" max="16" width="9" style="1" customWidth="1"/>
    <col min="17" max="16384" width="9" style="1"/>
  </cols>
  <sheetData>
    <row r="1" spans="1:14" ht="18.75" customHeight="1" x14ac:dyDescent="0.55000000000000004">
      <c r="A1" s="70" t="s">
        <v>33</v>
      </c>
      <c r="B1" s="70"/>
      <c r="C1" s="70"/>
      <c r="D1" s="70"/>
      <c r="E1" s="70"/>
      <c r="F1" s="70"/>
      <c r="G1" s="70"/>
      <c r="H1" s="70"/>
      <c r="I1" s="70"/>
      <c r="J1" s="70"/>
    </row>
    <row r="2" spans="1:14" ht="15" customHeight="1" thickBot="1" x14ac:dyDescent="0.6">
      <c r="B2" s="1" t="s">
        <v>3</v>
      </c>
      <c r="C2" s="54" t="s">
        <v>4</v>
      </c>
      <c r="D2" s="54"/>
      <c r="E2" s="54"/>
      <c r="F2" s="54"/>
      <c r="G2" s="54"/>
      <c r="H2" s="32"/>
    </row>
    <row r="3" spans="1:14" ht="19.5" customHeight="1" thickBot="1" x14ac:dyDescent="0.6">
      <c r="C3" s="71" t="s">
        <v>5</v>
      </c>
      <c r="D3" s="72"/>
      <c r="E3" s="134" t="s">
        <v>54</v>
      </c>
      <c r="F3" s="135"/>
      <c r="G3" s="135"/>
      <c r="H3" s="135"/>
      <c r="I3" s="136"/>
    </row>
    <row r="4" spans="1:14" ht="15" customHeight="1" x14ac:dyDescent="0.55000000000000004"/>
    <row r="5" spans="1:14" ht="15" customHeight="1" thickBot="1" x14ac:dyDescent="0.6">
      <c r="B5" s="1" t="s">
        <v>6</v>
      </c>
      <c r="C5" s="54" t="s">
        <v>7</v>
      </c>
      <c r="D5" s="54"/>
      <c r="E5" s="54"/>
      <c r="F5" s="54"/>
      <c r="G5" s="54"/>
    </row>
    <row r="6" spans="1:14" ht="15" customHeight="1" x14ac:dyDescent="0.55000000000000004">
      <c r="C6" s="131" t="s">
        <v>8</v>
      </c>
      <c r="D6" s="35" t="s">
        <v>9</v>
      </c>
      <c r="E6" s="77">
        <v>117852752</v>
      </c>
      <c r="F6" s="77"/>
      <c r="G6" s="77"/>
      <c r="H6" s="77"/>
      <c r="I6" s="78"/>
    </row>
    <row r="7" spans="1:14" ht="15" customHeight="1" x14ac:dyDescent="0.55000000000000004">
      <c r="C7" s="132"/>
      <c r="D7" s="16" t="s">
        <v>10</v>
      </c>
      <c r="E7" s="64">
        <v>5807900</v>
      </c>
      <c r="F7" s="64"/>
      <c r="G7" s="64"/>
      <c r="H7" s="64"/>
      <c r="I7" s="65"/>
    </row>
    <row r="8" spans="1:14" ht="15" customHeight="1" x14ac:dyDescent="0.55000000000000004">
      <c r="C8" s="133"/>
      <c r="D8" s="36" t="s">
        <v>11</v>
      </c>
      <c r="E8" s="66">
        <v>0</v>
      </c>
      <c r="F8" s="66"/>
      <c r="G8" s="66"/>
      <c r="H8" s="66"/>
      <c r="I8" s="67"/>
    </row>
    <row r="9" spans="1:14" ht="15" customHeight="1" thickBot="1" x14ac:dyDescent="0.6">
      <c r="C9" s="49" t="s">
        <v>36</v>
      </c>
      <c r="D9" s="50"/>
      <c r="E9" s="51">
        <f>SUM(E6:I8)</f>
        <v>123660652</v>
      </c>
      <c r="F9" s="52"/>
      <c r="G9" s="52"/>
      <c r="H9" s="52"/>
      <c r="I9" s="53"/>
    </row>
    <row r="10" spans="1:14" ht="15" customHeight="1" x14ac:dyDescent="0.55000000000000004">
      <c r="C10" s="79" t="s">
        <v>12</v>
      </c>
      <c r="D10" s="80"/>
      <c r="E10" s="80"/>
      <c r="F10" s="80"/>
      <c r="G10" s="80"/>
      <c r="H10" s="80"/>
      <c r="I10" s="81"/>
    </row>
    <row r="11" spans="1:14" ht="15" customHeight="1" x14ac:dyDescent="0.55000000000000004">
      <c r="C11" s="57" t="s">
        <v>34</v>
      </c>
      <c r="D11" s="18" t="s">
        <v>14</v>
      </c>
      <c r="E11" s="64">
        <v>15105244</v>
      </c>
      <c r="F11" s="64"/>
      <c r="G11" s="64"/>
      <c r="H11" s="64"/>
      <c r="I11" s="65"/>
    </row>
    <row r="12" spans="1:14" ht="15" customHeight="1" x14ac:dyDescent="0.55000000000000004">
      <c r="C12" s="57"/>
      <c r="D12" s="18" t="s">
        <v>35</v>
      </c>
      <c r="E12" s="64">
        <v>1062980</v>
      </c>
      <c r="F12" s="64"/>
      <c r="G12" s="64"/>
      <c r="H12" s="64"/>
      <c r="I12" s="65"/>
    </row>
    <row r="13" spans="1:14" ht="15" customHeight="1" x14ac:dyDescent="0.55000000000000004">
      <c r="C13" s="57"/>
      <c r="D13" s="21" t="s">
        <v>16</v>
      </c>
      <c r="E13" s="64">
        <v>0</v>
      </c>
      <c r="F13" s="64"/>
      <c r="G13" s="64"/>
      <c r="H13" s="64"/>
      <c r="I13" s="65"/>
      <c r="M13" s="19"/>
      <c r="N13" s="19"/>
    </row>
    <row r="14" spans="1:14" ht="15" customHeight="1" x14ac:dyDescent="0.55000000000000004">
      <c r="C14" s="138" t="s">
        <v>17</v>
      </c>
      <c r="D14" s="139"/>
      <c r="E14" s="66">
        <v>6220162</v>
      </c>
      <c r="F14" s="66"/>
      <c r="G14" s="66"/>
      <c r="H14" s="66"/>
      <c r="I14" s="67"/>
    </row>
    <row r="15" spans="1:14" ht="15" customHeight="1" thickBot="1" x14ac:dyDescent="0.6">
      <c r="C15" s="140" t="s">
        <v>36</v>
      </c>
      <c r="D15" s="141"/>
      <c r="E15" s="120">
        <f>SUM(E11:I14)</f>
        <v>22388386</v>
      </c>
      <c r="F15" s="120"/>
      <c r="G15" s="120"/>
      <c r="H15" s="120"/>
      <c r="I15" s="121"/>
    </row>
    <row r="16" spans="1:14" ht="15" customHeight="1" x14ac:dyDescent="0.55000000000000004">
      <c r="C16" s="118" t="s">
        <v>40</v>
      </c>
      <c r="D16" s="119"/>
      <c r="E16" s="122">
        <v>3337</v>
      </c>
      <c r="F16" s="122"/>
      <c r="G16" s="122"/>
      <c r="H16" s="122"/>
      <c r="I16" s="123"/>
    </row>
    <row r="17" spans="2:9" ht="15" customHeight="1" thickBot="1" x14ac:dyDescent="0.6">
      <c r="C17" s="133" t="s">
        <v>37</v>
      </c>
      <c r="D17" s="137"/>
      <c r="E17" s="124">
        <v>581</v>
      </c>
      <c r="F17" s="124"/>
      <c r="G17" s="124"/>
      <c r="H17" s="124"/>
      <c r="I17" s="125"/>
    </row>
    <row r="18" spans="2:9" ht="15" customHeight="1" x14ac:dyDescent="0.55000000000000004">
      <c r="C18" s="118" t="s">
        <v>18</v>
      </c>
      <c r="D18" s="119"/>
      <c r="E18" s="77">
        <f>(E6+E8)/E16</f>
        <v>35316.976925382078</v>
      </c>
      <c r="F18" s="77"/>
      <c r="G18" s="77"/>
      <c r="H18" s="77"/>
      <c r="I18" s="78"/>
    </row>
    <row r="19" spans="2:9" ht="15" customHeight="1" thickBot="1" x14ac:dyDescent="0.6">
      <c r="C19" s="55" t="s">
        <v>39</v>
      </c>
      <c r="D19" s="56"/>
      <c r="E19" s="45">
        <f>E7/E17</f>
        <v>9996.3855421686749</v>
      </c>
      <c r="F19" s="45"/>
      <c r="G19" s="45"/>
      <c r="H19" s="45"/>
      <c r="I19" s="46"/>
    </row>
    <row r="20" spans="2:9" ht="15" customHeight="1" x14ac:dyDescent="0.55000000000000004">
      <c r="C20" s="7" t="s">
        <v>43</v>
      </c>
      <c r="D20" s="7"/>
      <c r="E20" s="7"/>
      <c r="F20" s="7"/>
      <c r="G20" s="7"/>
      <c r="H20" s="7"/>
      <c r="I20" s="7"/>
    </row>
    <row r="21" spans="2:9" ht="15" customHeight="1" x14ac:dyDescent="0.55000000000000004">
      <c r="C21" s="7" t="s">
        <v>46</v>
      </c>
      <c r="D21" s="7"/>
      <c r="E21" s="7"/>
      <c r="F21" s="7"/>
      <c r="G21" s="7"/>
      <c r="H21" s="7"/>
      <c r="I21" s="7"/>
    </row>
    <row r="22" spans="2:9" ht="15" customHeight="1" x14ac:dyDescent="0.55000000000000004"/>
    <row r="23" spans="2:9" ht="15" customHeight="1" x14ac:dyDescent="0.55000000000000004">
      <c r="B23" s="1" t="s">
        <v>19</v>
      </c>
      <c r="C23" s="54" t="s">
        <v>20</v>
      </c>
      <c r="D23" s="54"/>
      <c r="E23" s="54"/>
      <c r="F23" s="54"/>
      <c r="G23" s="54"/>
    </row>
    <row r="24" spans="2:9" ht="12.5" thickBot="1" x14ac:dyDescent="0.6">
      <c r="C24" s="32"/>
      <c r="D24" s="32"/>
      <c r="E24" s="102" t="s">
        <v>21</v>
      </c>
      <c r="F24" s="102"/>
      <c r="G24" s="102" t="s">
        <v>22</v>
      </c>
      <c r="H24" s="102"/>
      <c r="I24" s="102"/>
    </row>
    <row r="25" spans="2:9" ht="15" customHeight="1" x14ac:dyDescent="0.55000000000000004">
      <c r="C25" s="90" t="s">
        <v>23</v>
      </c>
      <c r="D25" s="91"/>
      <c r="E25" s="103"/>
      <c r="F25" s="104"/>
      <c r="G25" s="105"/>
      <c r="H25" s="105"/>
      <c r="I25" s="106"/>
    </row>
    <row r="26" spans="2:9" ht="15" customHeight="1" thickBot="1" x14ac:dyDescent="0.6">
      <c r="C26" s="92" t="s">
        <v>24</v>
      </c>
      <c r="D26" s="93"/>
      <c r="E26" s="107"/>
      <c r="F26" s="107"/>
      <c r="G26" s="107"/>
      <c r="H26" s="107"/>
      <c r="I26" s="108"/>
    </row>
    <row r="27" spans="2:9" ht="15" customHeight="1" thickBot="1" x14ac:dyDescent="0.6">
      <c r="C27" s="109" t="s">
        <v>49</v>
      </c>
      <c r="D27" s="110"/>
      <c r="E27" s="96">
        <v>31</v>
      </c>
      <c r="F27" s="97"/>
      <c r="G27" s="97"/>
      <c r="H27" s="97"/>
      <c r="I27" s="98"/>
    </row>
    <row r="28" spans="2:9" ht="15" customHeight="1" x14ac:dyDescent="0.55000000000000004">
      <c r="C28" s="14" t="s">
        <v>45</v>
      </c>
      <c r="D28" s="14"/>
      <c r="E28" s="15"/>
      <c r="F28" s="15"/>
      <c r="G28" s="15"/>
      <c r="H28" s="15"/>
      <c r="I28" s="15"/>
    </row>
    <row r="29" spans="2:9" ht="15" customHeight="1" x14ac:dyDescent="0.55000000000000004"/>
    <row r="30" spans="2:9" ht="15" customHeight="1" thickBot="1" x14ac:dyDescent="0.6">
      <c r="B30" s="1" t="s">
        <v>25</v>
      </c>
      <c r="C30" s="54" t="s">
        <v>26</v>
      </c>
      <c r="D30" s="54"/>
      <c r="E30" s="54"/>
      <c r="F30" s="54"/>
      <c r="G30" s="54"/>
    </row>
    <row r="31" spans="2:9" ht="15" customHeight="1" x14ac:dyDescent="0.55000000000000004">
      <c r="C31" s="94" t="s">
        <v>27</v>
      </c>
      <c r="D31" s="33" t="s">
        <v>28</v>
      </c>
      <c r="E31" s="86">
        <f>(SUM(E11:I12))/(SUM(E11:I13))</f>
        <v>1</v>
      </c>
      <c r="F31" s="86"/>
      <c r="G31" s="86"/>
      <c r="H31" s="86"/>
      <c r="I31" s="87"/>
    </row>
    <row r="32" spans="2:9" ht="15" customHeight="1" thickBot="1" x14ac:dyDescent="0.6">
      <c r="C32" s="95"/>
      <c r="D32" s="34" t="s">
        <v>29</v>
      </c>
      <c r="E32" s="88">
        <f>E13/(SUM(E11:I13))</f>
        <v>0</v>
      </c>
      <c r="F32" s="88"/>
      <c r="G32" s="88"/>
      <c r="H32" s="88"/>
      <c r="I32" s="89"/>
    </row>
    <row r="33" spans="2:9" ht="15" customHeight="1" x14ac:dyDescent="0.55000000000000004"/>
    <row r="34" spans="2:9" ht="15" customHeight="1" thickBot="1" x14ac:dyDescent="0.6">
      <c r="B34" s="1" t="s">
        <v>30</v>
      </c>
      <c r="C34" s="54" t="s">
        <v>31</v>
      </c>
      <c r="D34" s="54"/>
      <c r="E34" s="54"/>
      <c r="F34" s="54"/>
      <c r="G34" s="54"/>
      <c r="H34" s="54"/>
      <c r="I34" s="54"/>
    </row>
    <row r="35" spans="2:9" ht="70" customHeight="1" thickBot="1" x14ac:dyDescent="0.6">
      <c r="C35" s="3" t="s">
        <v>32</v>
      </c>
      <c r="D35" s="99"/>
      <c r="E35" s="100"/>
      <c r="F35" s="100"/>
      <c r="G35" s="100"/>
      <c r="H35" s="100"/>
      <c r="I35" s="101"/>
    </row>
  </sheetData>
  <mergeCells count="45">
    <mergeCell ref="C31:C32"/>
    <mergeCell ref="E31:I31"/>
    <mergeCell ref="E32:I32"/>
    <mergeCell ref="C34:I34"/>
    <mergeCell ref="D35:I35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17:D17"/>
    <mergeCell ref="E17:I17"/>
    <mergeCell ref="C18:D18"/>
    <mergeCell ref="E18:I18"/>
    <mergeCell ref="C19:D19"/>
    <mergeCell ref="E19:I19"/>
    <mergeCell ref="C14:D14"/>
    <mergeCell ref="E14:I14"/>
    <mergeCell ref="C15:D15"/>
    <mergeCell ref="E15:I15"/>
    <mergeCell ref="C16:D16"/>
    <mergeCell ref="E16:I16"/>
    <mergeCell ref="C9:D9"/>
    <mergeCell ref="E9:I9"/>
    <mergeCell ref="C10:I10"/>
    <mergeCell ref="C11:C13"/>
    <mergeCell ref="E11:I11"/>
    <mergeCell ref="E12:I12"/>
    <mergeCell ref="E13:I13"/>
    <mergeCell ref="C6:C8"/>
    <mergeCell ref="E6:I6"/>
    <mergeCell ref="E7:I7"/>
    <mergeCell ref="E8:I8"/>
    <mergeCell ref="A1:J1"/>
    <mergeCell ref="C2:G2"/>
    <mergeCell ref="C3:D3"/>
    <mergeCell ref="E3:I3"/>
    <mergeCell ref="C5:G5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  <colBreaks count="1" manualBreakCount="1">
    <brk id="10" max="6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13AB5-CCFB-436B-9766-ADDBB8437AC2}">
  <dimension ref="A1:N35"/>
  <sheetViews>
    <sheetView view="pageBreakPreview" zoomScaleNormal="100" zoomScaleSheetLayoutView="100" workbookViewId="0">
      <selection activeCell="L22" sqref="L22"/>
    </sheetView>
  </sheetViews>
  <sheetFormatPr defaultColWidth="9" defaultRowHeight="12" x14ac:dyDescent="0.55000000000000004"/>
  <cols>
    <col min="1" max="1" width="0.75" style="1" customWidth="1"/>
    <col min="2" max="2" width="3.08203125" style="1" bestFit="1" customWidth="1"/>
    <col min="3" max="3" width="10.58203125" style="1" customWidth="1"/>
    <col min="4" max="4" width="22.58203125" style="1" customWidth="1"/>
    <col min="5" max="5" width="14.08203125" style="1" customWidth="1"/>
    <col min="6" max="6" width="10.58203125" style="1" customWidth="1"/>
    <col min="7" max="8" width="7.33203125" style="1" customWidth="1"/>
    <col min="9" max="9" width="10.58203125" style="1" customWidth="1"/>
    <col min="10" max="10" width="0.83203125" style="1" customWidth="1"/>
    <col min="11" max="13" width="9" style="1" customWidth="1"/>
    <col min="14" max="14" width="9" style="1"/>
    <col min="15" max="16" width="9" style="1" customWidth="1"/>
    <col min="17" max="16384" width="9" style="1"/>
  </cols>
  <sheetData>
    <row r="1" spans="1:14" ht="18.75" customHeight="1" x14ac:dyDescent="0.55000000000000004">
      <c r="A1" s="70" t="s">
        <v>33</v>
      </c>
      <c r="B1" s="70"/>
      <c r="C1" s="70"/>
      <c r="D1" s="70"/>
      <c r="E1" s="70"/>
      <c r="F1" s="70"/>
      <c r="G1" s="70"/>
      <c r="H1" s="70"/>
      <c r="I1" s="70"/>
      <c r="J1" s="70"/>
    </row>
    <row r="2" spans="1:14" ht="15" customHeight="1" thickBot="1" x14ac:dyDescent="0.6">
      <c r="B2" s="1" t="s">
        <v>3</v>
      </c>
      <c r="C2" s="54" t="s">
        <v>4</v>
      </c>
      <c r="D2" s="54"/>
      <c r="E2" s="54"/>
      <c r="F2" s="54"/>
      <c r="G2" s="54"/>
      <c r="H2" s="32"/>
    </row>
    <row r="3" spans="1:14" ht="19.5" customHeight="1" thickBot="1" x14ac:dyDescent="0.6">
      <c r="C3" s="71" t="s">
        <v>5</v>
      </c>
      <c r="D3" s="72"/>
      <c r="E3" s="134" t="s">
        <v>54</v>
      </c>
      <c r="F3" s="135"/>
      <c r="G3" s="135"/>
      <c r="H3" s="135"/>
      <c r="I3" s="136"/>
    </row>
    <row r="4" spans="1:14" ht="15" customHeight="1" x14ac:dyDescent="0.55000000000000004"/>
    <row r="5" spans="1:14" ht="15" customHeight="1" thickBot="1" x14ac:dyDescent="0.6">
      <c r="B5" s="1" t="s">
        <v>6</v>
      </c>
      <c r="C5" s="54" t="s">
        <v>7</v>
      </c>
      <c r="D5" s="54"/>
      <c r="E5" s="54"/>
      <c r="F5" s="54"/>
      <c r="G5" s="54"/>
    </row>
    <row r="6" spans="1:14" ht="15" customHeight="1" x14ac:dyDescent="0.55000000000000004">
      <c r="C6" s="131" t="s">
        <v>8</v>
      </c>
      <c r="D6" s="35" t="s">
        <v>9</v>
      </c>
      <c r="E6" s="77">
        <v>506084395</v>
      </c>
      <c r="F6" s="77"/>
      <c r="G6" s="77"/>
      <c r="H6" s="77"/>
      <c r="I6" s="78"/>
    </row>
    <row r="7" spans="1:14" ht="15" customHeight="1" x14ac:dyDescent="0.55000000000000004">
      <c r="C7" s="132"/>
      <c r="D7" s="16" t="s">
        <v>10</v>
      </c>
      <c r="E7" s="64">
        <v>13097460</v>
      </c>
      <c r="F7" s="64"/>
      <c r="G7" s="64"/>
      <c r="H7" s="64"/>
      <c r="I7" s="65"/>
    </row>
    <row r="8" spans="1:14" ht="15" customHeight="1" x14ac:dyDescent="0.55000000000000004">
      <c r="C8" s="133"/>
      <c r="D8" s="36" t="s">
        <v>11</v>
      </c>
      <c r="E8" s="66">
        <v>0</v>
      </c>
      <c r="F8" s="66"/>
      <c r="G8" s="66"/>
      <c r="H8" s="66"/>
      <c r="I8" s="67"/>
    </row>
    <row r="9" spans="1:14" ht="15" customHeight="1" thickBot="1" x14ac:dyDescent="0.6">
      <c r="C9" s="49" t="s">
        <v>36</v>
      </c>
      <c r="D9" s="50"/>
      <c r="E9" s="51">
        <f>SUM(E6:I8)</f>
        <v>519181855</v>
      </c>
      <c r="F9" s="52"/>
      <c r="G9" s="52"/>
      <c r="H9" s="52"/>
      <c r="I9" s="53"/>
    </row>
    <row r="10" spans="1:14" ht="15" customHeight="1" x14ac:dyDescent="0.55000000000000004">
      <c r="C10" s="79" t="s">
        <v>12</v>
      </c>
      <c r="D10" s="80"/>
      <c r="E10" s="80"/>
      <c r="F10" s="80"/>
      <c r="G10" s="80"/>
      <c r="H10" s="80"/>
      <c r="I10" s="81"/>
    </row>
    <row r="11" spans="1:14" ht="15" customHeight="1" x14ac:dyDescent="0.55000000000000004">
      <c r="C11" s="57" t="s">
        <v>34</v>
      </c>
      <c r="D11" s="18" t="s">
        <v>14</v>
      </c>
      <c r="E11" s="64">
        <v>66682297</v>
      </c>
      <c r="F11" s="64"/>
      <c r="G11" s="64"/>
      <c r="H11" s="64"/>
      <c r="I11" s="65"/>
    </row>
    <row r="12" spans="1:14" ht="15" customHeight="1" x14ac:dyDescent="0.55000000000000004">
      <c r="C12" s="57"/>
      <c r="D12" s="18" t="s">
        <v>35</v>
      </c>
      <c r="E12" s="64">
        <v>2542514</v>
      </c>
      <c r="F12" s="64"/>
      <c r="G12" s="64"/>
      <c r="H12" s="64"/>
      <c r="I12" s="65"/>
    </row>
    <row r="13" spans="1:14" ht="15" customHeight="1" x14ac:dyDescent="0.55000000000000004">
      <c r="C13" s="57"/>
      <c r="D13" s="21" t="s">
        <v>16</v>
      </c>
      <c r="E13" s="64">
        <v>0</v>
      </c>
      <c r="F13" s="64"/>
      <c r="G13" s="64"/>
      <c r="H13" s="64"/>
      <c r="I13" s="65"/>
      <c r="M13" s="19"/>
      <c r="N13" s="19"/>
    </row>
    <row r="14" spans="1:14" ht="15" customHeight="1" x14ac:dyDescent="0.55000000000000004">
      <c r="C14" s="138" t="s">
        <v>17</v>
      </c>
      <c r="D14" s="139"/>
      <c r="E14" s="66">
        <v>27675068</v>
      </c>
      <c r="F14" s="66"/>
      <c r="G14" s="66"/>
      <c r="H14" s="66"/>
      <c r="I14" s="67"/>
    </row>
    <row r="15" spans="1:14" ht="15" customHeight="1" thickBot="1" x14ac:dyDescent="0.6">
      <c r="C15" s="140" t="s">
        <v>36</v>
      </c>
      <c r="D15" s="141"/>
      <c r="E15" s="120">
        <f>SUM(E11:I14)</f>
        <v>96899879</v>
      </c>
      <c r="F15" s="120"/>
      <c r="G15" s="120"/>
      <c r="H15" s="120"/>
      <c r="I15" s="121"/>
    </row>
    <row r="16" spans="1:14" ht="15" customHeight="1" x14ac:dyDescent="0.55000000000000004">
      <c r="C16" s="118" t="s">
        <v>40</v>
      </c>
      <c r="D16" s="119"/>
      <c r="E16" s="122">
        <v>13623</v>
      </c>
      <c r="F16" s="122"/>
      <c r="G16" s="122"/>
      <c r="H16" s="122"/>
      <c r="I16" s="123"/>
    </row>
    <row r="17" spans="2:9" ht="15" customHeight="1" thickBot="1" x14ac:dyDescent="0.6">
      <c r="C17" s="133" t="s">
        <v>37</v>
      </c>
      <c r="D17" s="137"/>
      <c r="E17" s="124">
        <v>1098</v>
      </c>
      <c r="F17" s="124"/>
      <c r="G17" s="124"/>
      <c r="H17" s="124"/>
      <c r="I17" s="125"/>
    </row>
    <row r="18" spans="2:9" ht="15" customHeight="1" x14ac:dyDescent="0.55000000000000004">
      <c r="C18" s="118" t="s">
        <v>18</v>
      </c>
      <c r="D18" s="119"/>
      <c r="E18" s="77">
        <f>(E6+E8)/E16</f>
        <v>37149.261910005138</v>
      </c>
      <c r="F18" s="77"/>
      <c r="G18" s="77"/>
      <c r="H18" s="77"/>
      <c r="I18" s="78"/>
    </row>
    <row r="19" spans="2:9" ht="15" customHeight="1" thickBot="1" x14ac:dyDescent="0.6">
      <c r="C19" s="55" t="s">
        <v>39</v>
      </c>
      <c r="D19" s="56"/>
      <c r="E19" s="45">
        <f>E7/E17</f>
        <v>11928.469945355191</v>
      </c>
      <c r="F19" s="45"/>
      <c r="G19" s="45"/>
      <c r="H19" s="45"/>
      <c r="I19" s="46"/>
    </row>
    <row r="20" spans="2:9" ht="15" customHeight="1" x14ac:dyDescent="0.55000000000000004">
      <c r="C20" s="7" t="s">
        <v>43</v>
      </c>
      <c r="D20" s="7"/>
      <c r="E20" s="7"/>
      <c r="F20" s="7"/>
      <c r="G20" s="7"/>
      <c r="H20" s="7"/>
      <c r="I20" s="7"/>
    </row>
    <row r="21" spans="2:9" ht="15" customHeight="1" x14ac:dyDescent="0.55000000000000004">
      <c r="C21" s="7" t="s">
        <v>46</v>
      </c>
      <c r="D21" s="7"/>
      <c r="E21" s="7"/>
      <c r="F21" s="7"/>
      <c r="G21" s="7"/>
      <c r="H21" s="7"/>
      <c r="I21" s="7"/>
    </row>
    <row r="22" spans="2:9" ht="15" customHeight="1" x14ac:dyDescent="0.55000000000000004"/>
    <row r="23" spans="2:9" ht="15" customHeight="1" x14ac:dyDescent="0.55000000000000004">
      <c r="B23" s="1" t="s">
        <v>19</v>
      </c>
      <c r="C23" s="54" t="s">
        <v>20</v>
      </c>
      <c r="D23" s="54"/>
      <c r="E23" s="54"/>
      <c r="F23" s="54"/>
      <c r="G23" s="54"/>
    </row>
    <row r="24" spans="2:9" ht="12.5" thickBot="1" x14ac:dyDescent="0.6">
      <c r="C24" s="32"/>
      <c r="D24" s="32"/>
      <c r="E24" s="102" t="s">
        <v>21</v>
      </c>
      <c r="F24" s="102"/>
      <c r="G24" s="102" t="s">
        <v>22</v>
      </c>
      <c r="H24" s="102"/>
      <c r="I24" s="102"/>
    </row>
    <row r="25" spans="2:9" ht="15" customHeight="1" x14ac:dyDescent="0.55000000000000004">
      <c r="C25" s="90" t="s">
        <v>23</v>
      </c>
      <c r="D25" s="91"/>
      <c r="E25" s="103"/>
      <c r="F25" s="104"/>
      <c r="G25" s="105"/>
      <c r="H25" s="105"/>
      <c r="I25" s="106"/>
    </row>
    <row r="26" spans="2:9" ht="15" customHeight="1" thickBot="1" x14ac:dyDescent="0.6">
      <c r="C26" s="92" t="s">
        <v>24</v>
      </c>
      <c r="D26" s="93"/>
      <c r="E26" s="107"/>
      <c r="F26" s="107"/>
      <c r="G26" s="107"/>
      <c r="H26" s="107"/>
      <c r="I26" s="108"/>
    </row>
    <row r="27" spans="2:9" ht="15" customHeight="1" thickBot="1" x14ac:dyDescent="0.6">
      <c r="C27" s="109" t="s">
        <v>49</v>
      </c>
      <c r="D27" s="110"/>
      <c r="E27" s="96">
        <v>30</v>
      </c>
      <c r="F27" s="97"/>
      <c r="G27" s="97"/>
      <c r="H27" s="97"/>
      <c r="I27" s="98"/>
    </row>
    <row r="28" spans="2:9" ht="15" customHeight="1" x14ac:dyDescent="0.55000000000000004">
      <c r="C28" s="14" t="s">
        <v>45</v>
      </c>
      <c r="D28" s="14"/>
      <c r="E28" s="15"/>
      <c r="F28" s="15"/>
      <c r="G28" s="15"/>
      <c r="H28" s="15"/>
      <c r="I28" s="15"/>
    </row>
    <row r="29" spans="2:9" ht="15" customHeight="1" x14ac:dyDescent="0.55000000000000004"/>
    <row r="30" spans="2:9" ht="15" customHeight="1" thickBot="1" x14ac:dyDescent="0.6">
      <c r="B30" s="1" t="s">
        <v>25</v>
      </c>
      <c r="C30" s="54" t="s">
        <v>26</v>
      </c>
      <c r="D30" s="54"/>
      <c r="E30" s="54"/>
      <c r="F30" s="54"/>
      <c r="G30" s="54"/>
    </row>
    <row r="31" spans="2:9" ht="15" customHeight="1" x14ac:dyDescent="0.55000000000000004">
      <c r="C31" s="94" t="s">
        <v>27</v>
      </c>
      <c r="D31" s="33" t="s">
        <v>28</v>
      </c>
      <c r="E31" s="86">
        <f>(SUM(E11:I12))/(SUM(E11:I13))</f>
        <v>1</v>
      </c>
      <c r="F31" s="86"/>
      <c r="G31" s="86"/>
      <c r="H31" s="86"/>
      <c r="I31" s="87"/>
    </row>
    <row r="32" spans="2:9" ht="15" customHeight="1" thickBot="1" x14ac:dyDescent="0.6">
      <c r="C32" s="95"/>
      <c r="D32" s="34" t="s">
        <v>29</v>
      </c>
      <c r="E32" s="88">
        <f>E13/(SUM(E11:I13))</f>
        <v>0</v>
      </c>
      <c r="F32" s="88"/>
      <c r="G32" s="88"/>
      <c r="H32" s="88"/>
      <c r="I32" s="89"/>
    </row>
    <row r="33" spans="2:9" ht="15" customHeight="1" x14ac:dyDescent="0.55000000000000004"/>
    <row r="34" spans="2:9" ht="15" customHeight="1" thickBot="1" x14ac:dyDescent="0.6">
      <c r="B34" s="1" t="s">
        <v>30</v>
      </c>
      <c r="C34" s="54" t="s">
        <v>31</v>
      </c>
      <c r="D34" s="54"/>
      <c r="E34" s="54"/>
      <c r="F34" s="54"/>
      <c r="G34" s="54"/>
      <c r="H34" s="54"/>
      <c r="I34" s="54"/>
    </row>
    <row r="35" spans="2:9" ht="70" customHeight="1" thickBot="1" x14ac:dyDescent="0.6">
      <c r="C35" s="3" t="s">
        <v>32</v>
      </c>
      <c r="D35" s="99"/>
      <c r="E35" s="100"/>
      <c r="F35" s="100"/>
      <c r="G35" s="100"/>
      <c r="H35" s="100"/>
      <c r="I35" s="101"/>
    </row>
  </sheetData>
  <mergeCells count="45">
    <mergeCell ref="C31:C32"/>
    <mergeCell ref="E31:I31"/>
    <mergeCell ref="E32:I32"/>
    <mergeCell ref="C34:I34"/>
    <mergeCell ref="D35:I35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17:D17"/>
    <mergeCell ref="E17:I17"/>
    <mergeCell ref="C18:D18"/>
    <mergeCell ref="E18:I18"/>
    <mergeCell ref="C19:D19"/>
    <mergeCell ref="E19:I19"/>
    <mergeCell ref="C14:D14"/>
    <mergeCell ref="E14:I14"/>
    <mergeCell ref="C15:D15"/>
    <mergeCell ref="E15:I15"/>
    <mergeCell ref="C16:D16"/>
    <mergeCell ref="E16:I16"/>
    <mergeCell ref="C9:D9"/>
    <mergeCell ref="E9:I9"/>
    <mergeCell ref="C10:I10"/>
    <mergeCell ref="C11:C13"/>
    <mergeCell ref="E11:I11"/>
    <mergeCell ref="E12:I12"/>
    <mergeCell ref="E13:I13"/>
    <mergeCell ref="C6:C8"/>
    <mergeCell ref="E6:I6"/>
    <mergeCell ref="E7:I7"/>
    <mergeCell ref="E8:I8"/>
    <mergeCell ref="A1:J1"/>
    <mergeCell ref="C2:G2"/>
    <mergeCell ref="C3:D3"/>
    <mergeCell ref="E3:I3"/>
    <mergeCell ref="C5:G5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  <colBreaks count="1" manualBreakCount="1">
    <brk id="10" max="6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EFE12-E1D7-41EB-B0DC-9725C254D206}">
  <dimension ref="A1:N35"/>
  <sheetViews>
    <sheetView view="pageBreakPreview" zoomScaleNormal="100" zoomScaleSheetLayoutView="100" workbookViewId="0">
      <selection activeCell="K19" sqref="K19"/>
    </sheetView>
  </sheetViews>
  <sheetFormatPr defaultColWidth="9" defaultRowHeight="12" x14ac:dyDescent="0.55000000000000004"/>
  <cols>
    <col min="1" max="1" width="0.75" style="1" customWidth="1"/>
    <col min="2" max="2" width="3.08203125" style="1" bestFit="1" customWidth="1"/>
    <col min="3" max="3" width="10.58203125" style="1" customWidth="1"/>
    <col min="4" max="4" width="22.58203125" style="1" customWidth="1"/>
    <col min="5" max="5" width="14.08203125" style="1" customWidth="1"/>
    <col min="6" max="6" width="10.58203125" style="1" customWidth="1"/>
    <col min="7" max="8" width="7.33203125" style="1" customWidth="1"/>
    <col min="9" max="9" width="10.58203125" style="1" customWidth="1"/>
    <col min="10" max="10" width="0.83203125" style="1" customWidth="1"/>
    <col min="11" max="13" width="9" style="1" customWidth="1"/>
    <col min="14" max="14" width="9" style="1"/>
    <col min="15" max="16" width="9" style="1" customWidth="1"/>
    <col min="17" max="16384" width="9" style="1"/>
  </cols>
  <sheetData>
    <row r="1" spans="1:14" ht="18.75" customHeight="1" x14ac:dyDescent="0.55000000000000004">
      <c r="A1" s="70" t="s">
        <v>33</v>
      </c>
      <c r="B1" s="70"/>
      <c r="C1" s="70"/>
      <c r="D1" s="70"/>
      <c r="E1" s="70"/>
      <c r="F1" s="70"/>
      <c r="G1" s="70"/>
      <c r="H1" s="70"/>
      <c r="I1" s="70"/>
      <c r="J1" s="70"/>
    </row>
    <row r="2" spans="1:14" ht="15" customHeight="1" thickBot="1" x14ac:dyDescent="0.6">
      <c r="B2" s="1" t="s">
        <v>3</v>
      </c>
      <c r="C2" s="54" t="s">
        <v>4</v>
      </c>
      <c r="D2" s="54"/>
      <c r="E2" s="54"/>
      <c r="F2" s="54"/>
      <c r="G2" s="54"/>
      <c r="H2" s="32"/>
    </row>
    <row r="3" spans="1:14" ht="19.5" customHeight="1" thickBot="1" x14ac:dyDescent="0.6">
      <c r="C3" s="71" t="s">
        <v>5</v>
      </c>
      <c r="D3" s="72"/>
      <c r="E3" s="134" t="s">
        <v>54</v>
      </c>
      <c r="F3" s="135"/>
      <c r="G3" s="135"/>
      <c r="H3" s="135"/>
      <c r="I3" s="136"/>
    </row>
    <row r="4" spans="1:14" ht="15" customHeight="1" x14ac:dyDescent="0.55000000000000004"/>
    <row r="5" spans="1:14" ht="15" customHeight="1" thickBot="1" x14ac:dyDescent="0.6">
      <c r="B5" s="1" t="s">
        <v>6</v>
      </c>
      <c r="C5" s="54" t="s">
        <v>7</v>
      </c>
      <c r="D5" s="54"/>
      <c r="E5" s="54"/>
      <c r="F5" s="54"/>
      <c r="G5" s="54"/>
    </row>
    <row r="6" spans="1:14" ht="15" customHeight="1" x14ac:dyDescent="0.55000000000000004">
      <c r="C6" s="131" t="s">
        <v>8</v>
      </c>
      <c r="D6" s="35" t="s">
        <v>9</v>
      </c>
      <c r="E6" s="77">
        <v>67065490</v>
      </c>
      <c r="F6" s="77"/>
      <c r="G6" s="77"/>
      <c r="H6" s="77"/>
      <c r="I6" s="78"/>
    </row>
    <row r="7" spans="1:14" ht="15" customHeight="1" x14ac:dyDescent="0.55000000000000004">
      <c r="C7" s="132"/>
      <c r="D7" s="16" t="s">
        <v>10</v>
      </c>
      <c r="E7" s="64">
        <v>17332878</v>
      </c>
      <c r="F7" s="64"/>
      <c r="G7" s="64"/>
      <c r="H7" s="64"/>
      <c r="I7" s="65"/>
    </row>
    <row r="8" spans="1:14" ht="15" customHeight="1" x14ac:dyDescent="0.55000000000000004">
      <c r="C8" s="133"/>
      <c r="D8" s="36" t="s">
        <v>11</v>
      </c>
      <c r="E8" s="66">
        <v>471843521</v>
      </c>
      <c r="F8" s="66"/>
      <c r="G8" s="66"/>
      <c r="H8" s="66"/>
      <c r="I8" s="67"/>
    </row>
    <row r="9" spans="1:14" ht="15" customHeight="1" thickBot="1" x14ac:dyDescent="0.6">
      <c r="C9" s="49" t="s">
        <v>36</v>
      </c>
      <c r="D9" s="50"/>
      <c r="E9" s="51">
        <f>SUM(E6:I8)</f>
        <v>556241889</v>
      </c>
      <c r="F9" s="52"/>
      <c r="G9" s="52"/>
      <c r="H9" s="52"/>
      <c r="I9" s="53"/>
    </row>
    <row r="10" spans="1:14" ht="15" customHeight="1" x14ac:dyDescent="0.55000000000000004">
      <c r="C10" s="79" t="s">
        <v>12</v>
      </c>
      <c r="D10" s="80"/>
      <c r="E10" s="80"/>
      <c r="F10" s="80"/>
      <c r="G10" s="80"/>
      <c r="H10" s="80"/>
      <c r="I10" s="81"/>
    </row>
    <row r="11" spans="1:14" ht="15" customHeight="1" x14ac:dyDescent="0.55000000000000004">
      <c r="C11" s="57" t="s">
        <v>34</v>
      </c>
      <c r="D11" s="18" t="s">
        <v>14</v>
      </c>
      <c r="E11" s="64">
        <v>10955335</v>
      </c>
      <c r="F11" s="64"/>
      <c r="G11" s="64"/>
      <c r="H11" s="64"/>
      <c r="I11" s="65"/>
    </row>
    <row r="12" spans="1:14" ht="15" customHeight="1" x14ac:dyDescent="0.55000000000000004">
      <c r="C12" s="57"/>
      <c r="D12" s="18" t="s">
        <v>35</v>
      </c>
      <c r="E12" s="64">
        <v>3307610</v>
      </c>
      <c r="F12" s="64"/>
      <c r="G12" s="64"/>
      <c r="H12" s="64"/>
      <c r="I12" s="65"/>
    </row>
    <row r="13" spans="1:14" ht="15" customHeight="1" x14ac:dyDescent="0.55000000000000004">
      <c r="C13" s="57"/>
      <c r="D13" s="21" t="s">
        <v>16</v>
      </c>
      <c r="E13" s="64">
        <v>78330656</v>
      </c>
      <c r="F13" s="64"/>
      <c r="G13" s="64"/>
      <c r="H13" s="64"/>
      <c r="I13" s="65"/>
      <c r="M13" s="19"/>
      <c r="N13" s="19"/>
    </row>
    <row r="14" spans="1:14" ht="15" customHeight="1" x14ac:dyDescent="0.55000000000000004">
      <c r="C14" s="138" t="s">
        <v>17</v>
      </c>
      <c r="D14" s="139"/>
      <c r="E14" s="66">
        <v>76044230</v>
      </c>
      <c r="F14" s="66"/>
      <c r="G14" s="66"/>
      <c r="H14" s="66"/>
      <c r="I14" s="67"/>
    </row>
    <row r="15" spans="1:14" ht="15" customHeight="1" thickBot="1" x14ac:dyDescent="0.6">
      <c r="C15" s="140" t="s">
        <v>36</v>
      </c>
      <c r="D15" s="141"/>
      <c r="E15" s="120">
        <f>SUM(E11:I14)</f>
        <v>168637831</v>
      </c>
      <c r="F15" s="120"/>
      <c r="G15" s="120"/>
      <c r="H15" s="120"/>
      <c r="I15" s="121"/>
    </row>
    <row r="16" spans="1:14" ht="15" customHeight="1" x14ac:dyDescent="0.55000000000000004">
      <c r="C16" s="118" t="s">
        <v>40</v>
      </c>
      <c r="D16" s="119"/>
      <c r="E16" s="122">
        <v>42287</v>
      </c>
      <c r="F16" s="122"/>
      <c r="G16" s="122"/>
      <c r="H16" s="122"/>
      <c r="I16" s="123"/>
    </row>
    <row r="17" spans="2:9" ht="15" customHeight="1" thickBot="1" x14ac:dyDescent="0.6">
      <c r="C17" s="133" t="s">
        <v>37</v>
      </c>
      <c r="D17" s="137"/>
      <c r="E17" s="124">
        <v>1862</v>
      </c>
      <c r="F17" s="124"/>
      <c r="G17" s="124"/>
      <c r="H17" s="124"/>
      <c r="I17" s="125"/>
    </row>
    <row r="18" spans="2:9" ht="15" customHeight="1" x14ac:dyDescent="0.55000000000000004">
      <c r="C18" s="118" t="s">
        <v>18</v>
      </c>
      <c r="D18" s="119"/>
      <c r="E18" s="77">
        <f>(E6+E8)/E16</f>
        <v>12744.082365738879</v>
      </c>
      <c r="F18" s="77"/>
      <c r="G18" s="77"/>
      <c r="H18" s="77"/>
      <c r="I18" s="78"/>
    </row>
    <row r="19" spans="2:9" ht="15" customHeight="1" thickBot="1" x14ac:dyDescent="0.6">
      <c r="C19" s="55" t="s">
        <v>39</v>
      </c>
      <c r="D19" s="56"/>
      <c r="E19" s="45">
        <f>E7/E17</f>
        <v>9308.7422126745441</v>
      </c>
      <c r="F19" s="45"/>
      <c r="G19" s="45"/>
      <c r="H19" s="45"/>
      <c r="I19" s="46"/>
    </row>
    <row r="20" spans="2:9" ht="15" customHeight="1" x14ac:dyDescent="0.55000000000000004">
      <c r="C20" s="7" t="s">
        <v>43</v>
      </c>
      <c r="D20" s="7"/>
      <c r="E20" s="7"/>
      <c r="F20" s="7"/>
      <c r="G20" s="7"/>
      <c r="H20" s="7"/>
      <c r="I20" s="7"/>
    </row>
    <row r="21" spans="2:9" ht="15" customHeight="1" x14ac:dyDescent="0.55000000000000004">
      <c r="C21" s="7" t="s">
        <v>46</v>
      </c>
      <c r="D21" s="7"/>
      <c r="E21" s="7"/>
      <c r="F21" s="7"/>
      <c r="G21" s="7"/>
      <c r="H21" s="7"/>
      <c r="I21" s="7"/>
    </row>
    <row r="22" spans="2:9" ht="15" customHeight="1" x14ac:dyDescent="0.55000000000000004"/>
    <row r="23" spans="2:9" ht="15" customHeight="1" x14ac:dyDescent="0.55000000000000004">
      <c r="B23" s="1" t="s">
        <v>19</v>
      </c>
      <c r="C23" s="54" t="s">
        <v>20</v>
      </c>
      <c r="D23" s="54"/>
      <c r="E23" s="54"/>
      <c r="F23" s="54"/>
      <c r="G23" s="54"/>
    </row>
    <row r="24" spans="2:9" ht="12.5" thickBot="1" x14ac:dyDescent="0.6">
      <c r="C24" s="32"/>
      <c r="D24" s="32"/>
      <c r="E24" s="102" t="s">
        <v>21</v>
      </c>
      <c r="F24" s="102"/>
      <c r="G24" s="102" t="s">
        <v>22</v>
      </c>
      <c r="H24" s="102"/>
      <c r="I24" s="102"/>
    </row>
    <row r="25" spans="2:9" ht="15" customHeight="1" x14ac:dyDescent="0.55000000000000004">
      <c r="C25" s="90" t="s">
        <v>23</v>
      </c>
      <c r="D25" s="91"/>
      <c r="E25" s="103"/>
      <c r="F25" s="104"/>
      <c r="G25" s="105"/>
      <c r="H25" s="105"/>
      <c r="I25" s="106"/>
    </row>
    <row r="26" spans="2:9" ht="15" customHeight="1" thickBot="1" x14ac:dyDescent="0.6">
      <c r="C26" s="92" t="s">
        <v>24</v>
      </c>
      <c r="D26" s="93"/>
      <c r="E26" s="107"/>
      <c r="F26" s="107"/>
      <c r="G26" s="107"/>
      <c r="H26" s="107"/>
      <c r="I26" s="108"/>
    </row>
    <row r="27" spans="2:9" ht="15" customHeight="1" thickBot="1" x14ac:dyDescent="0.6">
      <c r="C27" s="109" t="s">
        <v>49</v>
      </c>
      <c r="D27" s="110"/>
      <c r="E27" s="96">
        <v>30</v>
      </c>
      <c r="F27" s="97"/>
      <c r="G27" s="97"/>
      <c r="H27" s="97"/>
      <c r="I27" s="98"/>
    </row>
    <row r="28" spans="2:9" ht="15" customHeight="1" x14ac:dyDescent="0.55000000000000004">
      <c r="C28" s="14" t="s">
        <v>45</v>
      </c>
      <c r="D28" s="14"/>
      <c r="E28" s="15"/>
      <c r="F28" s="15"/>
      <c r="G28" s="15"/>
      <c r="H28" s="15"/>
      <c r="I28" s="15"/>
    </row>
    <row r="29" spans="2:9" ht="15" customHeight="1" x14ac:dyDescent="0.55000000000000004"/>
    <row r="30" spans="2:9" ht="15" customHeight="1" thickBot="1" x14ac:dyDescent="0.6">
      <c r="B30" s="1" t="s">
        <v>25</v>
      </c>
      <c r="C30" s="54" t="s">
        <v>26</v>
      </c>
      <c r="D30" s="54"/>
      <c r="E30" s="54"/>
      <c r="F30" s="54"/>
      <c r="G30" s="54"/>
    </row>
    <row r="31" spans="2:9" ht="15" customHeight="1" x14ac:dyDescent="0.55000000000000004">
      <c r="C31" s="94" t="s">
        <v>27</v>
      </c>
      <c r="D31" s="33" t="s">
        <v>28</v>
      </c>
      <c r="E31" s="86">
        <f>(SUM(E11:I12))/(SUM(E11:I13))</f>
        <v>0.15403812840155121</v>
      </c>
      <c r="F31" s="86"/>
      <c r="G31" s="86"/>
      <c r="H31" s="86"/>
      <c r="I31" s="87"/>
    </row>
    <row r="32" spans="2:9" ht="15" customHeight="1" thickBot="1" x14ac:dyDescent="0.6">
      <c r="C32" s="95"/>
      <c r="D32" s="34" t="s">
        <v>29</v>
      </c>
      <c r="E32" s="88">
        <f>E13/(SUM(E11:I13))</f>
        <v>0.84596187159844882</v>
      </c>
      <c r="F32" s="88"/>
      <c r="G32" s="88"/>
      <c r="H32" s="88"/>
      <c r="I32" s="89"/>
    </row>
    <row r="33" spans="2:9" ht="15" customHeight="1" x14ac:dyDescent="0.55000000000000004"/>
    <row r="34" spans="2:9" ht="15" customHeight="1" thickBot="1" x14ac:dyDescent="0.6">
      <c r="B34" s="1" t="s">
        <v>30</v>
      </c>
      <c r="C34" s="54" t="s">
        <v>31</v>
      </c>
      <c r="D34" s="54"/>
      <c r="E34" s="54"/>
      <c r="F34" s="54"/>
      <c r="G34" s="54"/>
      <c r="H34" s="54"/>
      <c r="I34" s="54"/>
    </row>
    <row r="35" spans="2:9" ht="70" customHeight="1" thickBot="1" x14ac:dyDescent="0.6">
      <c r="C35" s="3" t="s">
        <v>32</v>
      </c>
      <c r="D35" s="99"/>
      <c r="E35" s="100"/>
      <c r="F35" s="100"/>
      <c r="G35" s="100"/>
      <c r="H35" s="100"/>
      <c r="I35" s="101"/>
    </row>
  </sheetData>
  <mergeCells count="45">
    <mergeCell ref="C31:C32"/>
    <mergeCell ref="E31:I31"/>
    <mergeCell ref="E32:I32"/>
    <mergeCell ref="C34:I34"/>
    <mergeCell ref="D35:I35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17:D17"/>
    <mergeCell ref="E17:I17"/>
    <mergeCell ref="C18:D18"/>
    <mergeCell ref="E18:I18"/>
    <mergeCell ref="C19:D19"/>
    <mergeCell ref="E19:I19"/>
    <mergeCell ref="C14:D14"/>
    <mergeCell ref="E14:I14"/>
    <mergeCell ref="C15:D15"/>
    <mergeCell ref="E15:I15"/>
    <mergeCell ref="C16:D16"/>
    <mergeCell ref="E16:I16"/>
    <mergeCell ref="C9:D9"/>
    <mergeCell ref="E9:I9"/>
    <mergeCell ref="C10:I10"/>
    <mergeCell ref="C11:C13"/>
    <mergeCell ref="E11:I11"/>
    <mergeCell ref="E12:I12"/>
    <mergeCell ref="E13:I13"/>
    <mergeCell ref="C6:C8"/>
    <mergeCell ref="E6:I6"/>
    <mergeCell ref="E7:I7"/>
    <mergeCell ref="E8:I8"/>
    <mergeCell ref="A1:J1"/>
    <mergeCell ref="C2:G2"/>
    <mergeCell ref="C3:D3"/>
    <mergeCell ref="E3:I3"/>
    <mergeCell ref="C5:G5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  <colBreaks count="1" manualBreakCount="1">
    <brk id="10" max="6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5"/>
  <sheetViews>
    <sheetView view="pageBreakPreview" zoomScaleNormal="100" zoomScaleSheetLayoutView="100" workbookViewId="0">
      <selection activeCell="M26" sqref="M26"/>
    </sheetView>
  </sheetViews>
  <sheetFormatPr defaultColWidth="9" defaultRowHeight="12" x14ac:dyDescent="0.55000000000000004"/>
  <cols>
    <col min="1" max="1" width="0.75" style="1" customWidth="1"/>
    <col min="2" max="2" width="3.08203125" style="1" bestFit="1" customWidth="1"/>
    <col min="3" max="3" width="10.58203125" style="1" customWidth="1"/>
    <col min="4" max="4" width="22.58203125" style="1" customWidth="1"/>
    <col min="5" max="5" width="14.08203125" style="1" customWidth="1"/>
    <col min="6" max="6" width="10.58203125" style="1" customWidth="1"/>
    <col min="7" max="8" width="7.33203125" style="1" customWidth="1"/>
    <col min="9" max="9" width="10.58203125" style="1" customWidth="1"/>
    <col min="10" max="10" width="0.83203125" style="1" customWidth="1"/>
    <col min="11" max="13" width="9" style="1" customWidth="1"/>
    <col min="14" max="14" width="9" style="1"/>
    <col min="15" max="16" width="9" style="1" customWidth="1"/>
    <col min="17" max="16384" width="9" style="1"/>
  </cols>
  <sheetData>
    <row r="1" spans="1:14" ht="18.75" customHeight="1" x14ac:dyDescent="0.55000000000000004">
      <c r="A1" s="70" t="s">
        <v>33</v>
      </c>
      <c r="B1" s="70"/>
      <c r="C1" s="70"/>
      <c r="D1" s="70"/>
      <c r="E1" s="70"/>
      <c r="F1" s="70"/>
      <c r="G1" s="70"/>
      <c r="H1" s="70"/>
      <c r="I1" s="70"/>
      <c r="J1" s="70"/>
    </row>
    <row r="2" spans="1:14" ht="15" customHeight="1" thickBot="1" x14ac:dyDescent="0.6">
      <c r="B2" s="1" t="s">
        <v>3</v>
      </c>
      <c r="C2" s="54" t="s">
        <v>4</v>
      </c>
      <c r="D2" s="54"/>
      <c r="E2" s="54"/>
      <c r="F2" s="54"/>
      <c r="G2" s="54"/>
      <c r="H2" s="4"/>
    </row>
    <row r="3" spans="1:14" ht="19.5" customHeight="1" thickBot="1" x14ac:dyDescent="0.6">
      <c r="C3" s="71" t="s">
        <v>5</v>
      </c>
      <c r="D3" s="72"/>
      <c r="E3" s="134" t="s">
        <v>53</v>
      </c>
      <c r="F3" s="135"/>
      <c r="G3" s="135"/>
      <c r="H3" s="135"/>
      <c r="I3" s="136"/>
    </row>
    <row r="4" spans="1:14" ht="15" customHeight="1" x14ac:dyDescent="0.55000000000000004"/>
    <row r="5" spans="1:14" ht="15" customHeight="1" thickBot="1" x14ac:dyDescent="0.6">
      <c r="B5" s="1" t="s">
        <v>6</v>
      </c>
      <c r="C5" s="54" t="s">
        <v>7</v>
      </c>
      <c r="D5" s="54"/>
      <c r="E5" s="54"/>
      <c r="F5" s="54"/>
      <c r="G5" s="54"/>
    </row>
    <row r="6" spans="1:14" ht="15" customHeight="1" x14ac:dyDescent="0.55000000000000004">
      <c r="C6" s="131" t="s">
        <v>8</v>
      </c>
      <c r="D6" s="17" t="s">
        <v>9</v>
      </c>
      <c r="E6" s="77">
        <v>2110116261</v>
      </c>
      <c r="F6" s="77"/>
      <c r="G6" s="77"/>
      <c r="H6" s="77"/>
      <c r="I6" s="78"/>
    </row>
    <row r="7" spans="1:14" ht="15" customHeight="1" x14ac:dyDescent="0.55000000000000004">
      <c r="C7" s="132"/>
      <c r="D7" s="16" t="s">
        <v>10</v>
      </c>
      <c r="E7" s="64">
        <v>6951076</v>
      </c>
      <c r="F7" s="64"/>
      <c r="G7" s="64"/>
      <c r="H7" s="64"/>
      <c r="I7" s="65"/>
    </row>
    <row r="8" spans="1:14" ht="15" customHeight="1" x14ac:dyDescent="0.55000000000000004">
      <c r="C8" s="133"/>
      <c r="D8" s="20" t="s">
        <v>11</v>
      </c>
      <c r="E8" s="66">
        <v>718149750</v>
      </c>
      <c r="F8" s="66"/>
      <c r="G8" s="66"/>
      <c r="H8" s="66"/>
      <c r="I8" s="67"/>
    </row>
    <row r="9" spans="1:14" ht="15" customHeight="1" thickBot="1" x14ac:dyDescent="0.6">
      <c r="C9" s="49" t="s">
        <v>36</v>
      </c>
      <c r="D9" s="50"/>
      <c r="E9" s="51">
        <f>SUM(E6:I8)</f>
        <v>2835217087</v>
      </c>
      <c r="F9" s="52"/>
      <c r="G9" s="52"/>
      <c r="H9" s="52"/>
      <c r="I9" s="53"/>
    </row>
    <row r="10" spans="1:14" ht="15" customHeight="1" x14ac:dyDescent="0.55000000000000004">
      <c r="C10" s="126" t="s">
        <v>12</v>
      </c>
      <c r="D10" s="127"/>
      <c r="E10" s="127"/>
      <c r="F10" s="127"/>
      <c r="G10" s="127"/>
      <c r="H10" s="127"/>
      <c r="I10" s="128"/>
    </row>
    <row r="11" spans="1:14" ht="15" customHeight="1" x14ac:dyDescent="0.55000000000000004">
      <c r="C11" s="111" t="s">
        <v>34</v>
      </c>
      <c r="D11" s="42" t="s">
        <v>14</v>
      </c>
      <c r="E11" s="64">
        <v>511591811</v>
      </c>
      <c r="F11" s="64"/>
      <c r="G11" s="64"/>
      <c r="H11" s="64"/>
      <c r="I11" s="65"/>
    </row>
    <row r="12" spans="1:14" ht="15" customHeight="1" x14ac:dyDescent="0.55000000000000004">
      <c r="C12" s="111"/>
      <c r="D12" s="42" t="s">
        <v>35</v>
      </c>
      <c r="E12" s="64">
        <v>2017836</v>
      </c>
      <c r="F12" s="64"/>
      <c r="G12" s="64"/>
      <c r="H12" s="64"/>
      <c r="I12" s="65"/>
    </row>
    <row r="13" spans="1:14" ht="15" customHeight="1" x14ac:dyDescent="0.55000000000000004">
      <c r="C13" s="111"/>
      <c r="D13" s="43" t="s">
        <v>16</v>
      </c>
      <c r="E13" s="64">
        <v>218801702</v>
      </c>
      <c r="F13" s="64"/>
      <c r="G13" s="64"/>
      <c r="H13" s="64"/>
      <c r="I13" s="65"/>
      <c r="K13" s="40"/>
      <c r="M13" s="19"/>
      <c r="N13" s="19"/>
    </row>
    <row r="14" spans="1:14" ht="15" customHeight="1" x14ac:dyDescent="0.55000000000000004">
      <c r="C14" s="129" t="s">
        <v>17</v>
      </c>
      <c r="D14" s="130"/>
      <c r="E14" s="66">
        <v>327216533</v>
      </c>
      <c r="F14" s="66"/>
      <c r="G14" s="66"/>
      <c r="H14" s="66"/>
      <c r="I14" s="67"/>
    </row>
    <row r="15" spans="1:14" ht="15" customHeight="1" thickBot="1" x14ac:dyDescent="0.6">
      <c r="C15" s="112" t="s">
        <v>36</v>
      </c>
      <c r="D15" s="113"/>
      <c r="E15" s="120">
        <f>SUM(E11:I14)</f>
        <v>1059627882</v>
      </c>
      <c r="F15" s="120"/>
      <c r="G15" s="120"/>
      <c r="H15" s="120"/>
      <c r="I15" s="121"/>
    </row>
    <row r="16" spans="1:14" ht="15" customHeight="1" x14ac:dyDescent="0.55000000000000004">
      <c r="C16" s="114" t="s">
        <v>40</v>
      </c>
      <c r="D16" s="115"/>
      <c r="E16" s="122">
        <v>143482</v>
      </c>
      <c r="F16" s="122"/>
      <c r="G16" s="122"/>
      <c r="H16" s="122"/>
      <c r="I16" s="123"/>
    </row>
    <row r="17" spans="2:9" ht="15" customHeight="1" thickBot="1" x14ac:dyDescent="0.6">
      <c r="C17" s="116" t="s">
        <v>37</v>
      </c>
      <c r="D17" s="117"/>
      <c r="E17" s="124">
        <v>499</v>
      </c>
      <c r="F17" s="124"/>
      <c r="G17" s="124"/>
      <c r="H17" s="124"/>
      <c r="I17" s="125"/>
    </row>
    <row r="18" spans="2:9" ht="15" customHeight="1" x14ac:dyDescent="0.55000000000000004">
      <c r="C18" s="118" t="s">
        <v>18</v>
      </c>
      <c r="D18" s="119"/>
      <c r="E18" s="77">
        <f>(E6+E8)/E16</f>
        <v>19711.643348991511</v>
      </c>
      <c r="F18" s="77"/>
      <c r="G18" s="77"/>
      <c r="H18" s="77"/>
      <c r="I18" s="78"/>
    </row>
    <row r="19" spans="2:9" ht="15" customHeight="1" thickBot="1" x14ac:dyDescent="0.6">
      <c r="C19" s="55" t="s">
        <v>39</v>
      </c>
      <c r="D19" s="56"/>
      <c r="E19" s="45">
        <f>E7/E17</f>
        <v>13930.012024048096</v>
      </c>
      <c r="F19" s="45"/>
      <c r="G19" s="45"/>
      <c r="H19" s="45"/>
      <c r="I19" s="46"/>
    </row>
    <row r="20" spans="2:9" ht="15" customHeight="1" x14ac:dyDescent="0.55000000000000004">
      <c r="C20" s="7" t="s">
        <v>43</v>
      </c>
      <c r="D20" s="7"/>
      <c r="E20" s="7"/>
      <c r="F20" s="7"/>
      <c r="G20" s="7"/>
      <c r="H20" s="7"/>
      <c r="I20" s="7"/>
    </row>
    <row r="21" spans="2:9" ht="15" customHeight="1" x14ac:dyDescent="0.55000000000000004">
      <c r="C21" s="7" t="s">
        <v>46</v>
      </c>
      <c r="D21" s="7"/>
      <c r="E21" s="7"/>
      <c r="F21" s="7"/>
      <c r="G21" s="7"/>
      <c r="H21" s="7"/>
      <c r="I21" s="7"/>
    </row>
    <row r="22" spans="2:9" ht="15" customHeight="1" x14ac:dyDescent="0.55000000000000004"/>
    <row r="23" spans="2:9" ht="15" customHeight="1" x14ac:dyDescent="0.55000000000000004">
      <c r="B23" s="1" t="s">
        <v>19</v>
      </c>
      <c r="C23" s="54" t="s">
        <v>20</v>
      </c>
      <c r="D23" s="54"/>
      <c r="E23" s="54"/>
      <c r="F23" s="54"/>
      <c r="G23" s="54"/>
    </row>
    <row r="24" spans="2:9" ht="12.5" thickBot="1" x14ac:dyDescent="0.6">
      <c r="C24" s="4"/>
      <c r="D24" s="4"/>
      <c r="E24" s="102" t="s">
        <v>21</v>
      </c>
      <c r="F24" s="102"/>
      <c r="G24" s="102" t="s">
        <v>22</v>
      </c>
      <c r="H24" s="102"/>
      <c r="I24" s="102"/>
    </row>
    <row r="25" spans="2:9" ht="15" customHeight="1" x14ac:dyDescent="0.55000000000000004">
      <c r="C25" s="90" t="s">
        <v>23</v>
      </c>
      <c r="D25" s="91"/>
      <c r="E25" s="103"/>
      <c r="F25" s="104"/>
      <c r="G25" s="105"/>
      <c r="H25" s="105"/>
      <c r="I25" s="106"/>
    </row>
    <row r="26" spans="2:9" ht="15" customHeight="1" thickBot="1" x14ac:dyDescent="0.6">
      <c r="C26" s="92" t="s">
        <v>24</v>
      </c>
      <c r="D26" s="93"/>
      <c r="E26" s="107"/>
      <c r="F26" s="107"/>
      <c r="G26" s="107"/>
      <c r="H26" s="107"/>
      <c r="I26" s="108"/>
    </row>
    <row r="27" spans="2:9" ht="15" customHeight="1" thickBot="1" x14ac:dyDescent="0.6">
      <c r="C27" s="109" t="s">
        <v>49</v>
      </c>
      <c r="D27" s="110"/>
      <c r="E27" s="96">
        <v>21</v>
      </c>
      <c r="F27" s="97"/>
      <c r="G27" s="97"/>
      <c r="H27" s="97"/>
      <c r="I27" s="98"/>
    </row>
    <row r="28" spans="2:9" ht="15" customHeight="1" x14ac:dyDescent="0.55000000000000004">
      <c r="C28" s="14" t="s">
        <v>45</v>
      </c>
      <c r="D28" s="14"/>
      <c r="E28" s="15"/>
      <c r="F28" s="15"/>
      <c r="G28" s="15"/>
      <c r="H28" s="15"/>
      <c r="I28" s="15"/>
    </row>
    <row r="29" spans="2:9" ht="15" customHeight="1" x14ac:dyDescent="0.55000000000000004"/>
    <row r="30" spans="2:9" ht="15" customHeight="1" thickBot="1" x14ac:dyDescent="0.6">
      <c r="B30" s="1" t="s">
        <v>25</v>
      </c>
      <c r="C30" s="54" t="s">
        <v>26</v>
      </c>
      <c r="D30" s="54"/>
      <c r="E30" s="54"/>
      <c r="F30" s="54"/>
      <c r="G30" s="54"/>
    </row>
    <row r="31" spans="2:9" ht="15" customHeight="1" x14ac:dyDescent="0.55000000000000004">
      <c r="C31" s="94" t="s">
        <v>27</v>
      </c>
      <c r="D31" s="13" t="s">
        <v>28</v>
      </c>
      <c r="E31" s="86">
        <f>(SUM(E11:I12))/(SUM(E11:I13))</f>
        <v>0.70125844950553873</v>
      </c>
      <c r="F31" s="86"/>
      <c r="G31" s="86"/>
      <c r="H31" s="86"/>
      <c r="I31" s="87"/>
    </row>
    <row r="32" spans="2:9" ht="15" customHeight="1" thickBot="1" x14ac:dyDescent="0.6">
      <c r="C32" s="95"/>
      <c r="D32" s="12" t="s">
        <v>29</v>
      </c>
      <c r="E32" s="88">
        <f>E13/(SUM(E11:I13))</f>
        <v>0.29874155049446127</v>
      </c>
      <c r="F32" s="88"/>
      <c r="G32" s="88"/>
      <c r="H32" s="88"/>
      <c r="I32" s="89"/>
    </row>
    <row r="33" spans="2:9" ht="15" customHeight="1" x14ac:dyDescent="0.55000000000000004"/>
    <row r="34" spans="2:9" ht="15" customHeight="1" thickBot="1" x14ac:dyDescent="0.6">
      <c r="B34" s="1" t="s">
        <v>30</v>
      </c>
      <c r="C34" s="54" t="s">
        <v>31</v>
      </c>
      <c r="D34" s="54"/>
      <c r="E34" s="54"/>
      <c r="F34" s="54"/>
      <c r="G34" s="54"/>
      <c r="H34" s="54"/>
      <c r="I34" s="54"/>
    </row>
    <row r="35" spans="2:9" ht="70" customHeight="1" thickBot="1" x14ac:dyDescent="0.6">
      <c r="C35" s="3" t="s">
        <v>32</v>
      </c>
      <c r="D35" s="99"/>
      <c r="E35" s="100"/>
      <c r="F35" s="100"/>
      <c r="G35" s="100"/>
      <c r="H35" s="100"/>
      <c r="I35" s="101"/>
    </row>
  </sheetData>
  <mergeCells count="45">
    <mergeCell ref="C6:C8"/>
    <mergeCell ref="A1:J1"/>
    <mergeCell ref="C2:G2"/>
    <mergeCell ref="C3:D3"/>
    <mergeCell ref="E3:I3"/>
    <mergeCell ref="C5:G5"/>
    <mergeCell ref="E6:I6"/>
    <mergeCell ref="E7:I7"/>
    <mergeCell ref="E8:I8"/>
    <mergeCell ref="C10:I10"/>
    <mergeCell ref="E11:I11"/>
    <mergeCell ref="E12:I12"/>
    <mergeCell ref="E13:I13"/>
    <mergeCell ref="E14:I14"/>
    <mergeCell ref="C14:D14"/>
    <mergeCell ref="C27:D27"/>
    <mergeCell ref="E27:I27"/>
    <mergeCell ref="C11:C13"/>
    <mergeCell ref="C15:D15"/>
    <mergeCell ref="C16:D16"/>
    <mergeCell ref="C17:D17"/>
    <mergeCell ref="C18:D18"/>
    <mergeCell ref="C23:G23"/>
    <mergeCell ref="C19:D19"/>
    <mergeCell ref="E19:I19"/>
    <mergeCell ref="E15:I15"/>
    <mergeCell ref="E16:I16"/>
    <mergeCell ref="E17:I17"/>
    <mergeCell ref="E18:I18"/>
    <mergeCell ref="C9:D9"/>
    <mergeCell ref="E9:I9"/>
    <mergeCell ref="D35:I35"/>
    <mergeCell ref="E24:F24"/>
    <mergeCell ref="G24:I24"/>
    <mergeCell ref="C25:D25"/>
    <mergeCell ref="E25:F25"/>
    <mergeCell ref="G25:I25"/>
    <mergeCell ref="C26:D26"/>
    <mergeCell ref="E26:F26"/>
    <mergeCell ref="G26:I26"/>
    <mergeCell ref="C30:G30"/>
    <mergeCell ref="C31:C32"/>
    <mergeCell ref="E31:I31"/>
    <mergeCell ref="E32:I32"/>
    <mergeCell ref="C34:I34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  <colBreaks count="1" manualBreakCount="1">
    <brk id="10" max="6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BE121-69EA-46A6-B3BC-1794295C1E42}">
  <dimension ref="A1:N35"/>
  <sheetViews>
    <sheetView view="pageBreakPreview" zoomScaleNormal="100" zoomScaleSheetLayoutView="100" workbookViewId="0">
      <selection activeCell="N29" sqref="N29"/>
    </sheetView>
  </sheetViews>
  <sheetFormatPr defaultColWidth="9" defaultRowHeight="12" x14ac:dyDescent="0.55000000000000004"/>
  <cols>
    <col min="1" max="1" width="0.75" style="1" customWidth="1"/>
    <col min="2" max="2" width="3.08203125" style="1" bestFit="1" customWidth="1"/>
    <col min="3" max="3" width="10.58203125" style="1" customWidth="1"/>
    <col min="4" max="4" width="22.58203125" style="1" customWidth="1"/>
    <col min="5" max="5" width="14.08203125" style="1" customWidth="1"/>
    <col min="6" max="6" width="10.58203125" style="1" customWidth="1"/>
    <col min="7" max="8" width="7.33203125" style="1" customWidth="1"/>
    <col min="9" max="9" width="10.58203125" style="1" customWidth="1"/>
    <col min="10" max="10" width="0.83203125" style="1" customWidth="1"/>
    <col min="11" max="13" width="9" style="1" customWidth="1"/>
    <col min="14" max="14" width="9" style="1"/>
    <col min="15" max="16" width="9" style="1" customWidth="1"/>
    <col min="17" max="16384" width="9" style="1"/>
  </cols>
  <sheetData>
    <row r="1" spans="1:14" ht="18.75" customHeight="1" x14ac:dyDescent="0.55000000000000004">
      <c r="A1" s="70" t="s">
        <v>33</v>
      </c>
      <c r="B1" s="70"/>
      <c r="C1" s="70"/>
      <c r="D1" s="70"/>
      <c r="E1" s="70"/>
      <c r="F1" s="70"/>
      <c r="G1" s="70"/>
      <c r="H1" s="70"/>
      <c r="I1" s="70"/>
      <c r="J1" s="70"/>
    </row>
    <row r="2" spans="1:14" ht="15" customHeight="1" thickBot="1" x14ac:dyDescent="0.6">
      <c r="B2" s="1" t="s">
        <v>3</v>
      </c>
      <c r="C2" s="54" t="s">
        <v>4</v>
      </c>
      <c r="D2" s="54"/>
      <c r="E2" s="54"/>
      <c r="F2" s="54"/>
      <c r="G2" s="54"/>
      <c r="H2" s="22"/>
    </row>
    <row r="3" spans="1:14" ht="19.5" customHeight="1" thickBot="1" x14ac:dyDescent="0.6">
      <c r="C3" s="71" t="s">
        <v>5</v>
      </c>
      <c r="D3" s="72"/>
      <c r="E3" s="134" t="s">
        <v>53</v>
      </c>
      <c r="F3" s="135"/>
      <c r="G3" s="135"/>
      <c r="H3" s="135"/>
      <c r="I3" s="136"/>
    </row>
    <row r="4" spans="1:14" ht="15" customHeight="1" x14ac:dyDescent="0.55000000000000004"/>
    <row r="5" spans="1:14" ht="15" customHeight="1" thickBot="1" x14ac:dyDescent="0.6">
      <c r="B5" s="1" t="s">
        <v>6</v>
      </c>
      <c r="C5" s="54" t="s">
        <v>7</v>
      </c>
      <c r="D5" s="54"/>
      <c r="E5" s="54"/>
      <c r="F5" s="54"/>
      <c r="G5" s="54"/>
    </row>
    <row r="6" spans="1:14" ht="15" customHeight="1" x14ac:dyDescent="0.55000000000000004">
      <c r="C6" s="131" t="s">
        <v>8</v>
      </c>
      <c r="D6" s="25" t="s">
        <v>9</v>
      </c>
      <c r="E6" s="77">
        <v>4744211343</v>
      </c>
      <c r="F6" s="77"/>
      <c r="G6" s="77"/>
      <c r="H6" s="77"/>
      <c r="I6" s="78"/>
    </row>
    <row r="7" spans="1:14" ht="15" customHeight="1" x14ac:dyDescent="0.55000000000000004">
      <c r="C7" s="132"/>
      <c r="D7" s="16" t="s">
        <v>10</v>
      </c>
      <c r="E7" s="64">
        <v>32157411</v>
      </c>
      <c r="F7" s="64"/>
      <c r="G7" s="64"/>
      <c r="H7" s="64"/>
      <c r="I7" s="65"/>
    </row>
    <row r="8" spans="1:14" ht="15" customHeight="1" x14ac:dyDescent="0.55000000000000004">
      <c r="C8" s="133"/>
      <c r="D8" s="26" t="s">
        <v>11</v>
      </c>
      <c r="E8" s="66">
        <v>1179976558</v>
      </c>
      <c r="F8" s="66"/>
      <c r="G8" s="66"/>
      <c r="H8" s="66"/>
      <c r="I8" s="67"/>
    </row>
    <row r="9" spans="1:14" ht="15" customHeight="1" thickBot="1" x14ac:dyDescent="0.6">
      <c r="C9" s="49" t="s">
        <v>36</v>
      </c>
      <c r="D9" s="50"/>
      <c r="E9" s="51">
        <f>SUM(E6:I8)</f>
        <v>5956345312</v>
      </c>
      <c r="F9" s="52"/>
      <c r="G9" s="52"/>
      <c r="H9" s="52"/>
      <c r="I9" s="53"/>
    </row>
    <row r="10" spans="1:14" ht="15" customHeight="1" x14ac:dyDescent="0.55000000000000004">
      <c r="C10" s="126" t="s">
        <v>12</v>
      </c>
      <c r="D10" s="127"/>
      <c r="E10" s="127"/>
      <c r="F10" s="127"/>
      <c r="G10" s="127"/>
      <c r="H10" s="127"/>
      <c r="I10" s="128"/>
    </row>
    <row r="11" spans="1:14" ht="15" customHeight="1" x14ac:dyDescent="0.55000000000000004">
      <c r="C11" s="111" t="s">
        <v>34</v>
      </c>
      <c r="D11" s="42" t="s">
        <v>14</v>
      </c>
      <c r="E11" s="64">
        <v>1151153921</v>
      </c>
      <c r="F11" s="64"/>
      <c r="G11" s="64"/>
      <c r="H11" s="64"/>
      <c r="I11" s="65"/>
    </row>
    <row r="12" spans="1:14" ht="15" customHeight="1" x14ac:dyDescent="0.55000000000000004">
      <c r="C12" s="111"/>
      <c r="D12" s="42" t="s">
        <v>35</v>
      </c>
      <c r="E12" s="64">
        <v>11979528</v>
      </c>
      <c r="F12" s="64"/>
      <c r="G12" s="64"/>
      <c r="H12" s="64"/>
      <c r="I12" s="65"/>
    </row>
    <row r="13" spans="1:14" ht="15" customHeight="1" x14ac:dyDescent="0.55000000000000004">
      <c r="C13" s="111"/>
      <c r="D13" s="43" t="s">
        <v>16</v>
      </c>
      <c r="E13" s="64">
        <v>358763841</v>
      </c>
      <c r="F13" s="64"/>
      <c r="G13" s="64"/>
      <c r="H13" s="64"/>
      <c r="I13" s="65"/>
      <c r="M13" s="19"/>
      <c r="N13" s="19"/>
    </row>
    <row r="14" spans="1:14" ht="15" customHeight="1" x14ac:dyDescent="0.55000000000000004">
      <c r="C14" s="129" t="s">
        <v>17</v>
      </c>
      <c r="D14" s="130"/>
      <c r="E14" s="66">
        <v>670821170</v>
      </c>
      <c r="F14" s="66"/>
      <c r="G14" s="66"/>
      <c r="H14" s="66"/>
      <c r="I14" s="67"/>
    </row>
    <row r="15" spans="1:14" ht="15" customHeight="1" thickBot="1" x14ac:dyDescent="0.6">
      <c r="C15" s="112" t="s">
        <v>36</v>
      </c>
      <c r="D15" s="113"/>
      <c r="E15" s="120">
        <f>SUM(E11:I14)</f>
        <v>2192718460</v>
      </c>
      <c r="F15" s="120"/>
      <c r="G15" s="120"/>
      <c r="H15" s="120"/>
      <c r="I15" s="121"/>
    </row>
    <row r="16" spans="1:14" ht="15" customHeight="1" x14ac:dyDescent="0.55000000000000004">
      <c r="C16" s="114" t="s">
        <v>40</v>
      </c>
      <c r="D16" s="115"/>
      <c r="E16" s="122">
        <v>291456</v>
      </c>
      <c r="F16" s="122"/>
      <c r="G16" s="122"/>
      <c r="H16" s="122"/>
      <c r="I16" s="123"/>
    </row>
    <row r="17" spans="2:9" ht="15" customHeight="1" thickBot="1" x14ac:dyDescent="0.6">
      <c r="C17" s="116" t="s">
        <v>37</v>
      </c>
      <c r="D17" s="117"/>
      <c r="E17" s="124">
        <v>3404</v>
      </c>
      <c r="F17" s="124"/>
      <c r="G17" s="124"/>
      <c r="H17" s="124"/>
      <c r="I17" s="125"/>
    </row>
    <row r="18" spans="2:9" ht="15" customHeight="1" x14ac:dyDescent="0.55000000000000004">
      <c r="C18" s="118" t="s">
        <v>18</v>
      </c>
      <c r="D18" s="119"/>
      <c r="E18" s="77">
        <f>(E6+E8)/E16</f>
        <v>20326.182686237375</v>
      </c>
      <c r="F18" s="77"/>
      <c r="G18" s="77"/>
      <c r="H18" s="77"/>
      <c r="I18" s="78"/>
    </row>
    <row r="19" spans="2:9" ht="15" customHeight="1" thickBot="1" x14ac:dyDescent="0.6">
      <c r="C19" s="55" t="s">
        <v>39</v>
      </c>
      <c r="D19" s="56"/>
      <c r="E19" s="45">
        <f>E7/E17</f>
        <v>9446.9480023501765</v>
      </c>
      <c r="F19" s="45"/>
      <c r="G19" s="45"/>
      <c r="H19" s="45"/>
      <c r="I19" s="46"/>
    </row>
    <row r="20" spans="2:9" ht="15" customHeight="1" x14ac:dyDescent="0.55000000000000004">
      <c r="C20" s="7" t="s">
        <v>43</v>
      </c>
      <c r="D20" s="7"/>
      <c r="E20" s="7"/>
      <c r="F20" s="7"/>
      <c r="G20" s="7"/>
      <c r="H20" s="7"/>
      <c r="I20" s="7"/>
    </row>
    <row r="21" spans="2:9" ht="15" customHeight="1" x14ac:dyDescent="0.55000000000000004">
      <c r="C21" s="7" t="s">
        <v>46</v>
      </c>
      <c r="D21" s="7"/>
      <c r="E21" s="7"/>
      <c r="F21" s="7"/>
      <c r="G21" s="7"/>
      <c r="H21" s="7"/>
      <c r="I21" s="7"/>
    </row>
    <row r="22" spans="2:9" ht="15" customHeight="1" x14ac:dyDescent="0.55000000000000004"/>
    <row r="23" spans="2:9" ht="15" customHeight="1" x14ac:dyDescent="0.55000000000000004">
      <c r="B23" s="1" t="s">
        <v>19</v>
      </c>
      <c r="C23" s="54" t="s">
        <v>20</v>
      </c>
      <c r="D23" s="54"/>
      <c r="E23" s="54"/>
      <c r="F23" s="54"/>
      <c r="G23" s="54"/>
    </row>
    <row r="24" spans="2:9" ht="12.5" thickBot="1" x14ac:dyDescent="0.6">
      <c r="C24" s="22"/>
      <c r="D24" s="22"/>
      <c r="E24" s="102" t="s">
        <v>21</v>
      </c>
      <c r="F24" s="102"/>
      <c r="G24" s="102" t="s">
        <v>22</v>
      </c>
      <c r="H24" s="102"/>
      <c r="I24" s="102"/>
    </row>
    <row r="25" spans="2:9" ht="15" customHeight="1" x14ac:dyDescent="0.55000000000000004">
      <c r="C25" s="90" t="s">
        <v>23</v>
      </c>
      <c r="D25" s="91"/>
      <c r="E25" s="103"/>
      <c r="F25" s="104"/>
      <c r="G25" s="105"/>
      <c r="H25" s="105"/>
      <c r="I25" s="106"/>
    </row>
    <row r="26" spans="2:9" ht="15" customHeight="1" thickBot="1" x14ac:dyDescent="0.6">
      <c r="C26" s="92" t="s">
        <v>24</v>
      </c>
      <c r="D26" s="93"/>
      <c r="E26" s="107"/>
      <c r="F26" s="107"/>
      <c r="G26" s="107"/>
      <c r="H26" s="107"/>
      <c r="I26" s="108"/>
    </row>
    <row r="27" spans="2:9" ht="15" customHeight="1" thickBot="1" x14ac:dyDescent="0.6">
      <c r="C27" s="109" t="s">
        <v>49</v>
      </c>
      <c r="D27" s="110"/>
      <c r="E27" s="96">
        <v>30</v>
      </c>
      <c r="F27" s="97"/>
      <c r="G27" s="97"/>
      <c r="H27" s="97"/>
      <c r="I27" s="98"/>
    </row>
    <row r="28" spans="2:9" ht="15" customHeight="1" x14ac:dyDescent="0.55000000000000004">
      <c r="C28" s="14" t="s">
        <v>45</v>
      </c>
      <c r="D28" s="14"/>
      <c r="E28" s="15"/>
      <c r="F28" s="15"/>
      <c r="G28" s="15"/>
      <c r="H28" s="15"/>
      <c r="I28" s="15"/>
    </row>
    <row r="29" spans="2:9" ht="15" customHeight="1" x14ac:dyDescent="0.55000000000000004"/>
    <row r="30" spans="2:9" ht="15" customHeight="1" thickBot="1" x14ac:dyDescent="0.6">
      <c r="B30" s="1" t="s">
        <v>25</v>
      </c>
      <c r="C30" s="54" t="s">
        <v>26</v>
      </c>
      <c r="D30" s="54"/>
      <c r="E30" s="54"/>
      <c r="F30" s="54"/>
      <c r="G30" s="54"/>
    </row>
    <row r="31" spans="2:9" ht="15" customHeight="1" x14ac:dyDescent="0.55000000000000004">
      <c r="C31" s="94" t="s">
        <v>27</v>
      </c>
      <c r="D31" s="23" t="s">
        <v>28</v>
      </c>
      <c r="E31" s="86">
        <f>(SUM(E11:I12))/(SUM(E11:I13))</f>
        <v>0.76426540519038577</v>
      </c>
      <c r="F31" s="86"/>
      <c r="G31" s="86"/>
      <c r="H31" s="86"/>
      <c r="I31" s="87"/>
    </row>
    <row r="32" spans="2:9" ht="15" customHeight="1" thickBot="1" x14ac:dyDescent="0.6">
      <c r="C32" s="95"/>
      <c r="D32" s="24" t="s">
        <v>29</v>
      </c>
      <c r="E32" s="88">
        <f>E13/(SUM(E11:I13))</f>
        <v>0.23573459480961426</v>
      </c>
      <c r="F32" s="88"/>
      <c r="G32" s="88"/>
      <c r="H32" s="88"/>
      <c r="I32" s="89"/>
    </row>
    <row r="33" spans="2:9" ht="15" customHeight="1" x14ac:dyDescent="0.55000000000000004"/>
    <row r="34" spans="2:9" ht="15" customHeight="1" thickBot="1" x14ac:dyDescent="0.6">
      <c r="B34" s="1" t="s">
        <v>30</v>
      </c>
      <c r="C34" s="54" t="s">
        <v>31</v>
      </c>
      <c r="D34" s="54"/>
      <c r="E34" s="54"/>
      <c r="F34" s="54"/>
      <c r="G34" s="54"/>
      <c r="H34" s="54"/>
      <c r="I34" s="54"/>
    </row>
    <row r="35" spans="2:9" ht="70" customHeight="1" thickBot="1" x14ac:dyDescent="0.6">
      <c r="C35" s="3" t="s">
        <v>32</v>
      </c>
      <c r="D35" s="99"/>
      <c r="E35" s="100"/>
      <c r="F35" s="100"/>
      <c r="G35" s="100"/>
      <c r="H35" s="100"/>
      <c r="I35" s="101"/>
    </row>
  </sheetData>
  <mergeCells count="45">
    <mergeCell ref="C31:C32"/>
    <mergeCell ref="E31:I31"/>
    <mergeCell ref="E32:I32"/>
    <mergeCell ref="C34:I34"/>
    <mergeCell ref="D35:I35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17:D17"/>
    <mergeCell ref="E17:I17"/>
    <mergeCell ref="C18:D18"/>
    <mergeCell ref="E18:I18"/>
    <mergeCell ref="C19:D19"/>
    <mergeCell ref="E19:I19"/>
    <mergeCell ref="C14:D14"/>
    <mergeCell ref="E14:I14"/>
    <mergeCell ref="C15:D15"/>
    <mergeCell ref="E15:I15"/>
    <mergeCell ref="C16:D16"/>
    <mergeCell ref="E16:I16"/>
    <mergeCell ref="C9:D9"/>
    <mergeCell ref="E9:I9"/>
    <mergeCell ref="C10:I10"/>
    <mergeCell ref="C11:C13"/>
    <mergeCell ref="E11:I11"/>
    <mergeCell ref="E12:I12"/>
    <mergeCell ref="E13:I13"/>
    <mergeCell ref="C6:C8"/>
    <mergeCell ref="E6:I6"/>
    <mergeCell ref="E7:I7"/>
    <mergeCell ref="E8:I8"/>
    <mergeCell ref="A1:J1"/>
    <mergeCell ref="C2:G2"/>
    <mergeCell ref="C3:D3"/>
    <mergeCell ref="E3:I3"/>
    <mergeCell ref="C5:G5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  <colBreaks count="1" manualBreakCount="1">
    <brk id="10" max="6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50A11-C3DC-47ED-B42B-EBF2EB859243}">
  <dimension ref="A1:N35"/>
  <sheetViews>
    <sheetView view="pageBreakPreview" zoomScaleNormal="100" zoomScaleSheetLayoutView="100" workbookViewId="0">
      <selection activeCell="L31" sqref="L31"/>
    </sheetView>
  </sheetViews>
  <sheetFormatPr defaultColWidth="9" defaultRowHeight="12" x14ac:dyDescent="0.55000000000000004"/>
  <cols>
    <col min="1" max="1" width="0.75" style="1" customWidth="1"/>
    <col min="2" max="2" width="3.08203125" style="1" bestFit="1" customWidth="1"/>
    <col min="3" max="3" width="10.58203125" style="1" customWidth="1"/>
    <col min="4" max="4" width="22.58203125" style="1" customWidth="1"/>
    <col min="5" max="5" width="14.08203125" style="1" customWidth="1"/>
    <col min="6" max="6" width="10.58203125" style="1" customWidth="1"/>
    <col min="7" max="8" width="7.33203125" style="1" customWidth="1"/>
    <col min="9" max="9" width="10.58203125" style="1" customWidth="1"/>
    <col min="10" max="10" width="0.83203125" style="1" customWidth="1"/>
    <col min="11" max="13" width="9" style="1" customWidth="1"/>
    <col min="14" max="14" width="9" style="1"/>
    <col min="15" max="16" width="9" style="1" customWidth="1"/>
    <col min="17" max="16384" width="9" style="1"/>
  </cols>
  <sheetData>
    <row r="1" spans="1:14" ht="18.75" customHeight="1" x14ac:dyDescent="0.55000000000000004">
      <c r="A1" s="70" t="s">
        <v>33</v>
      </c>
      <c r="B1" s="70"/>
      <c r="C1" s="70"/>
      <c r="D1" s="70"/>
      <c r="E1" s="70"/>
      <c r="F1" s="70"/>
      <c r="G1" s="70"/>
      <c r="H1" s="70"/>
      <c r="I1" s="70"/>
      <c r="J1" s="70"/>
    </row>
    <row r="2" spans="1:14" ht="15" customHeight="1" thickBot="1" x14ac:dyDescent="0.6">
      <c r="B2" s="1" t="s">
        <v>3</v>
      </c>
      <c r="C2" s="54" t="s">
        <v>4</v>
      </c>
      <c r="D2" s="54"/>
      <c r="E2" s="54"/>
      <c r="F2" s="54"/>
      <c r="G2" s="54"/>
      <c r="H2" s="27"/>
    </row>
    <row r="3" spans="1:14" ht="19.5" customHeight="1" thickBot="1" x14ac:dyDescent="0.6">
      <c r="C3" s="71" t="s">
        <v>5</v>
      </c>
      <c r="D3" s="72"/>
      <c r="E3" s="134" t="s">
        <v>53</v>
      </c>
      <c r="F3" s="135"/>
      <c r="G3" s="135"/>
      <c r="H3" s="135"/>
      <c r="I3" s="136"/>
    </row>
    <row r="4" spans="1:14" ht="15" customHeight="1" x14ac:dyDescent="0.55000000000000004"/>
    <row r="5" spans="1:14" ht="15" customHeight="1" thickBot="1" x14ac:dyDescent="0.6">
      <c r="B5" s="1" t="s">
        <v>6</v>
      </c>
      <c r="C5" s="54" t="s">
        <v>7</v>
      </c>
      <c r="D5" s="54"/>
      <c r="E5" s="54"/>
      <c r="F5" s="54"/>
      <c r="G5" s="54"/>
    </row>
    <row r="6" spans="1:14" ht="15" customHeight="1" x14ac:dyDescent="0.55000000000000004">
      <c r="C6" s="131" t="s">
        <v>8</v>
      </c>
      <c r="D6" s="30" t="s">
        <v>9</v>
      </c>
      <c r="E6" s="77">
        <v>3801397041</v>
      </c>
      <c r="F6" s="77"/>
      <c r="G6" s="77"/>
      <c r="H6" s="77"/>
      <c r="I6" s="78"/>
    </row>
    <row r="7" spans="1:14" ht="15" customHeight="1" x14ac:dyDescent="0.55000000000000004">
      <c r="C7" s="132"/>
      <c r="D7" s="16" t="s">
        <v>10</v>
      </c>
      <c r="E7" s="64">
        <v>24505558</v>
      </c>
      <c r="F7" s="64"/>
      <c r="G7" s="64"/>
      <c r="H7" s="64"/>
      <c r="I7" s="65"/>
    </row>
    <row r="8" spans="1:14" ht="15" customHeight="1" x14ac:dyDescent="0.55000000000000004">
      <c r="C8" s="133"/>
      <c r="D8" s="31" t="s">
        <v>11</v>
      </c>
      <c r="E8" s="66">
        <v>782450766</v>
      </c>
      <c r="F8" s="66"/>
      <c r="G8" s="66"/>
      <c r="H8" s="66"/>
      <c r="I8" s="67"/>
    </row>
    <row r="9" spans="1:14" ht="15" customHeight="1" thickBot="1" x14ac:dyDescent="0.6">
      <c r="C9" s="49" t="s">
        <v>36</v>
      </c>
      <c r="D9" s="50"/>
      <c r="E9" s="51">
        <f>SUM(E6:I8)</f>
        <v>4608353365</v>
      </c>
      <c r="F9" s="52"/>
      <c r="G9" s="52"/>
      <c r="H9" s="52"/>
      <c r="I9" s="53"/>
    </row>
    <row r="10" spans="1:14" ht="15" customHeight="1" x14ac:dyDescent="0.55000000000000004">
      <c r="C10" s="79" t="s">
        <v>12</v>
      </c>
      <c r="D10" s="80"/>
      <c r="E10" s="80"/>
      <c r="F10" s="80"/>
      <c r="G10" s="80"/>
      <c r="H10" s="80"/>
      <c r="I10" s="81"/>
    </row>
    <row r="11" spans="1:14" ht="15" customHeight="1" x14ac:dyDescent="0.55000000000000004">
      <c r="C11" s="57" t="s">
        <v>34</v>
      </c>
      <c r="D11" s="18" t="s">
        <v>14</v>
      </c>
      <c r="E11" s="64">
        <v>1055842603</v>
      </c>
      <c r="F11" s="64"/>
      <c r="G11" s="64"/>
      <c r="H11" s="64"/>
      <c r="I11" s="65"/>
    </row>
    <row r="12" spans="1:14" ht="15" customHeight="1" x14ac:dyDescent="0.55000000000000004">
      <c r="C12" s="57"/>
      <c r="D12" s="18" t="s">
        <v>35</v>
      </c>
      <c r="E12" s="64">
        <v>9096083</v>
      </c>
      <c r="F12" s="64"/>
      <c r="G12" s="64"/>
      <c r="H12" s="64"/>
      <c r="I12" s="65"/>
    </row>
    <row r="13" spans="1:14" ht="15" customHeight="1" x14ac:dyDescent="0.55000000000000004">
      <c r="C13" s="57"/>
      <c r="D13" s="21" t="s">
        <v>16</v>
      </c>
      <c r="E13" s="64">
        <v>240569418</v>
      </c>
      <c r="F13" s="64"/>
      <c r="G13" s="64"/>
      <c r="H13" s="64"/>
      <c r="I13" s="65"/>
      <c r="M13" s="19"/>
      <c r="N13" s="19"/>
    </row>
    <row r="14" spans="1:14" ht="15" customHeight="1" x14ac:dyDescent="0.55000000000000004">
      <c r="C14" s="138" t="s">
        <v>17</v>
      </c>
      <c r="D14" s="139"/>
      <c r="E14" s="66">
        <v>884508297</v>
      </c>
      <c r="F14" s="66"/>
      <c r="G14" s="66"/>
      <c r="H14" s="66"/>
      <c r="I14" s="67"/>
    </row>
    <row r="15" spans="1:14" ht="15" customHeight="1" thickBot="1" x14ac:dyDescent="0.6">
      <c r="C15" s="140" t="s">
        <v>36</v>
      </c>
      <c r="D15" s="141"/>
      <c r="E15" s="120">
        <f>SUM(E11:I14)</f>
        <v>2190016401</v>
      </c>
      <c r="F15" s="120"/>
      <c r="G15" s="120"/>
      <c r="H15" s="120"/>
      <c r="I15" s="121"/>
    </row>
    <row r="16" spans="1:14" ht="15" customHeight="1" x14ac:dyDescent="0.55000000000000004">
      <c r="C16" s="118" t="s">
        <v>40</v>
      </c>
      <c r="D16" s="119"/>
      <c r="E16" s="122">
        <v>259771</v>
      </c>
      <c r="F16" s="122"/>
      <c r="G16" s="122"/>
      <c r="H16" s="122"/>
      <c r="I16" s="123"/>
    </row>
    <row r="17" spans="2:9" ht="15" customHeight="1" thickBot="1" x14ac:dyDescent="0.6">
      <c r="C17" s="133" t="s">
        <v>37</v>
      </c>
      <c r="D17" s="137"/>
      <c r="E17" s="124">
        <v>2248</v>
      </c>
      <c r="F17" s="124"/>
      <c r="G17" s="124"/>
      <c r="H17" s="124"/>
      <c r="I17" s="125"/>
    </row>
    <row r="18" spans="2:9" ht="15" customHeight="1" x14ac:dyDescent="0.55000000000000004">
      <c r="C18" s="118" t="s">
        <v>18</v>
      </c>
      <c r="D18" s="119"/>
      <c r="E18" s="77">
        <f>(E6+E8)/E16</f>
        <v>17645.725685315141</v>
      </c>
      <c r="F18" s="77"/>
      <c r="G18" s="77"/>
      <c r="H18" s="77"/>
      <c r="I18" s="78"/>
    </row>
    <row r="19" spans="2:9" ht="15" customHeight="1" thickBot="1" x14ac:dyDescent="0.6">
      <c r="C19" s="55" t="s">
        <v>39</v>
      </c>
      <c r="D19" s="56"/>
      <c r="E19" s="45">
        <f>E7/E17</f>
        <v>10901.048932384341</v>
      </c>
      <c r="F19" s="45"/>
      <c r="G19" s="45"/>
      <c r="H19" s="45"/>
      <c r="I19" s="46"/>
    </row>
    <row r="20" spans="2:9" ht="15" customHeight="1" x14ac:dyDescent="0.55000000000000004">
      <c r="C20" s="7" t="s">
        <v>43</v>
      </c>
      <c r="D20" s="7"/>
      <c r="E20" s="7"/>
      <c r="F20" s="7"/>
      <c r="G20" s="7"/>
      <c r="H20" s="7"/>
      <c r="I20" s="7"/>
    </row>
    <row r="21" spans="2:9" ht="15" customHeight="1" x14ac:dyDescent="0.55000000000000004">
      <c r="C21" s="7" t="s">
        <v>46</v>
      </c>
      <c r="D21" s="7"/>
      <c r="E21" s="7"/>
      <c r="F21" s="7"/>
      <c r="G21" s="7"/>
      <c r="H21" s="7"/>
      <c r="I21" s="7"/>
    </row>
    <row r="22" spans="2:9" ht="15" customHeight="1" x14ac:dyDescent="0.55000000000000004"/>
    <row r="23" spans="2:9" ht="15" customHeight="1" x14ac:dyDescent="0.55000000000000004">
      <c r="B23" s="1" t="s">
        <v>19</v>
      </c>
      <c r="C23" s="54" t="s">
        <v>20</v>
      </c>
      <c r="D23" s="54"/>
      <c r="E23" s="54"/>
      <c r="F23" s="54"/>
      <c r="G23" s="54"/>
    </row>
    <row r="24" spans="2:9" ht="12.5" thickBot="1" x14ac:dyDescent="0.6">
      <c r="C24" s="27"/>
      <c r="D24" s="27"/>
      <c r="E24" s="102" t="s">
        <v>21</v>
      </c>
      <c r="F24" s="102"/>
      <c r="G24" s="102" t="s">
        <v>22</v>
      </c>
      <c r="H24" s="102"/>
      <c r="I24" s="102"/>
    </row>
    <row r="25" spans="2:9" ht="15" customHeight="1" x14ac:dyDescent="0.55000000000000004">
      <c r="C25" s="90" t="s">
        <v>23</v>
      </c>
      <c r="D25" s="91"/>
      <c r="E25" s="103"/>
      <c r="F25" s="104"/>
      <c r="G25" s="105"/>
      <c r="H25" s="105"/>
      <c r="I25" s="106"/>
    </row>
    <row r="26" spans="2:9" ht="15" customHeight="1" thickBot="1" x14ac:dyDescent="0.6">
      <c r="C26" s="92" t="s">
        <v>24</v>
      </c>
      <c r="D26" s="93"/>
      <c r="E26" s="107"/>
      <c r="F26" s="107"/>
      <c r="G26" s="107"/>
      <c r="H26" s="107"/>
      <c r="I26" s="108"/>
    </row>
    <row r="27" spans="2:9" ht="15" customHeight="1" thickBot="1" x14ac:dyDescent="0.6">
      <c r="C27" s="109" t="s">
        <v>49</v>
      </c>
      <c r="D27" s="110"/>
      <c r="E27" s="96">
        <v>27</v>
      </c>
      <c r="F27" s="97"/>
      <c r="G27" s="97"/>
      <c r="H27" s="97"/>
      <c r="I27" s="98"/>
    </row>
    <row r="28" spans="2:9" ht="15" customHeight="1" x14ac:dyDescent="0.55000000000000004">
      <c r="C28" s="14" t="s">
        <v>45</v>
      </c>
      <c r="D28" s="14"/>
      <c r="E28" s="15"/>
      <c r="F28" s="15"/>
      <c r="G28" s="15"/>
      <c r="H28" s="15"/>
      <c r="I28" s="15"/>
    </row>
    <row r="29" spans="2:9" ht="15" customHeight="1" x14ac:dyDescent="0.55000000000000004"/>
    <row r="30" spans="2:9" ht="15" customHeight="1" thickBot="1" x14ac:dyDescent="0.6">
      <c r="B30" s="1" t="s">
        <v>25</v>
      </c>
      <c r="C30" s="54" t="s">
        <v>26</v>
      </c>
      <c r="D30" s="54"/>
      <c r="E30" s="54"/>
      <c r="F30" s="54"/>
      <c r="G30" s="54"/>
    </row>
    <row r="31" spans="2:9" ht="15" customHeight="1" x14ac:dyDescent="0.55000000000000004">
      <c r="C31" s="94" t="s">
        <v>27</v>
      </c>
      <c r="D31" s="28" t="s">
        <v>28</v>
      </c>
      <c r="E31" s="86">
        <f>(SUM(E11:I12))/(SUM(E11:I13))</f>
        <v>0.81572736525885248</v>
      </c>
      <c r="F31" s="86"/>
      <c r="G31" s="86"/>
      <c r="H31" s="86"/>
      <c r="I31" s="87"/>
    </row>
    <row r="32" spans="2:9" ht="15" customHeight="1" thickBot="1" x14ac:dyDescent="0.6">
      <c r="C32" s="95"/>
      <c r="D32" s="29" t="s">
        <v>29</v>
      </c>
      <c r="E32" s="88">
        <f>E13/(SUM(E11:I13))</f>
        <v>0.1842726347411475</v>
      </c>
      <c r="F32" s="88"/>
      <c r="G32" s="88"/>
      <c r="H32" s="88"/>
      <c r="I32" s="89"/>
    </row>
    <row r="33" spans="2:9" ht="15" customHeight="1" x14ac:dyDescent="0.55000000000000004"/>
    <row r="34" spans="2:9" ht="15" customHeight="1" thickBot="1" x14ac:dyDescent="0.6">
      <c r="B34" s="1" t="s">
        <v>30</v>
      </c>
      <c r="C34" s="54" t="s">
        <v>31</v>
      </c>
      <c r="D34" s="54"/>
      <c r="E34" s="54"/>
      <c r="F34" s="54"/>
      <c r="G34" s="54"/>
      <c r="H34" s="54"/>
      <c r="I34" s="54"/>
    </row>
    <row r="35" spans="2:9" ht="70" customHeight="1" thickBot="1" x14ac:dyDescent="0.6">
      <c r="C35" s="3" t="s">
        <v>32</v>
      </c>
      <c r="D35" s="99"/>
      <c r="E35" s="100"/>
      <c r="F35" s="100"/>
      <c r="G35" s="100"/>
      <c r="H35" s="100"/>
      <c r="I35" s="101"/>
    </row>
  </sheetData>
  <mergeCells count="45">
    <mergeCell ref="C6:C8"/>
    <mergeCell ref="E6:I6"/>
    <mergeCell ref="E7:I7"/>
    <mergeCell ref="E8:I8"/>
    <mergeCell ref="A1:J1"/>
    <mergeCell ref="C2:G2"/>
    <mergeCell ref="C3:D3"/>
    <mergeCell ref="E3:I3"/>
    <mergeCell ref="C5:G5"/>
    <mergeCell ref="C9:D9"/>
    <mergeCell ref="E9:I9"/>
    <mergeCell ref="C10:I10"/>
    <mergeCell ref="C11:C13"/>
    <mergeCell ref="E11:I11"/>
    <mergeCell ref="E12:I12"/>
    <mergeCell ref="E13:I13"/>
    <mergeCell ref="C14:D14"/>
    <mergeCell ref="E14:I14"/>
    <mergeCell ref="C15:D15"/>
    <mergeCell ref="E15:I15"/>
    <mergeCell ref="C16:D16"/>
    <mergeCell ref="E16:I16"/>
    <mergeCell ref="C17:D17"/>
    <mergeCell ref="E17:I17"/>
    <mergeCell ref="C18:D18"/>
    <mergeCell ref="E18:I18"/>
    <mergeCell ref="C19:D19"/>
    <mergeCell ref="E19:I19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31:C32"/>
    <mergeCell ref="E31:I31"/>
    <mergeCell ref="E32:I32"/>
    <mergeCell ref="C34:I34"/>
    <mergeCell ref="D35:I35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  <colBreaks count="1" manualBreakCount="1">
    <brk id="10" max="6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36DAF-1E32-4944-BA44-190B0D553FA1}">
  <dimension ref="A1:N35"/>
  <sheetViews>
    <sheetView view="pageBreakPreview" zoomScale="115" zoomScaleNormal="100" zoomScaleSheetLayoutView="115" workbookViewId="0">
      <selection activeCell="L24" sqref="L24"/>
    </sheetView>
  </sheetViews>
  <sheetFormatPr defaultColWidth="9" defaultRowHeight="12" x14ac:dyDescent="0.55000000000000004"/>
  <cols>
    <col min="1" max="1" width="0.75" style="1" customWidth="1"/>
    <col min="2" max="2" width="3.08203125" style="1" bestFit="1" customWidth="1"/>
    <col min="3" max="3" width="10.58203125" style="1" customWidth="1"/>
    <col min="4" max="4" width="22.58203125" style="1" customWidth="1"/>
    <col min="5" max="5" width="14.08203125" style="1" customWidth="1"/>
    <col min="6" max="6" width="10.58203125" style="1" customWidth="1"/>
    <col min="7" max="8" width="7.33203125" style="1" customWidth="1"/>
    <col min="9" max="9" width="10.58203125" style="1" customWidth="1"/>
    <col min="10" max="10" width="0.83203125" style="1" customWidth="1"/>
    <col min="11" max="13" width="9" style="1" customWidth="1"/>
    <col min="14" max="14" width="9" style="1"/>
    <col min="15" max="16" width="9" style="1" customWidth="1"/>
    <col min="17" max="16384" width="9" style="1"/>
  </cols>
  <sheetData>
    <row r="1" spans="1:14" ht="18.75" customHeight="1" x14ac:dyDescent="0.55000000000000004">
      <c r="A1" s="70" t="s">
        <v>33</v>
      </c>
      <c r="B1" s="70"/>
      <c r="C1" s="70"/>
      <c r="D1" s="70"/>
      <c r="E1" s="70"/>
      <c r="F1" s="70"/>
      <c r="G1" s="70"/>
      <c r="H1" s="70"/>
      <c r="I1" s="70"/>
      <c r="J1" s="70"/>
    </row>
    <row r="2" spans="1:14" ht="15" customHeight="1" thickBot="1" x14ac:dyDescent="0.6">
      <c r="B2" s="1" t="s">
        <v>3</v>
      </c>
      <c r="C2" s="54" t="s">
        <v>4</v>
      </c>
      <c r="D2" s="54"/>
      <c r="E2" s="54"/>
      <c r="F2" s="54"/>
      <c r="G2" s="54"/>
      <c r="H2" s="27"/>
    </row>
    <row r="3" spans="1:14" ht="19.5" customHeight="1" thickBot="1" x14ac:dyDescent="0.6">
      <c r="C3" s="71" t="s">
        <v>5</v>
      </c>
      <c r="D3" s="72"/>
      <c r="E3" s="134" t="s">
        <v>54</v>
      </c>
      <c r="F3" s="135"/>
      <c r="G3" s="135"/>
      <c r="H3" s="135"/>
      <c r="I3" s="136"/>
    </row>
    <row r="4" spans="1:14" ht="15" customHeight="1" x14ac:dyDescent="0.55000000000000004"/>
    <row r="5" spans="1:14" ht="15" customHeight="1" thickBot="1" x14ac:dyDescent="0.6">
      <c r="B5" s="1" t="s">
        <v>6</v>
      </c>
      <c r="C5" s="54" t="s">
        <v>7</v>
      </c>
      <c r="D5" s="54"/>
      <c r="E5" s="54"/>
      <c r="F5" s="54"/>
      <c r="G5" s="54"/>
    </row>
    <row r="6" spans="1:14" ht="15" customHeight="1" x14ac:dyDescent="0.55000000000000004">
      <c r="C6" s="131" t="s">
        <v>8</v>
      </c>
      <c r="D6" s="30" t="s">
        <v>9</v>
      </c>
      <c r="E6" s="77">
        <v>907689459</v>
      </c>
      <c r="F6" s="77"/>
      <c r="G6" s="77"/>
      <c r="H6" s="77"/>
      <c r="I6" s="78"/>
    </row>
    <row r="7" spans="1:14" ht="15" customHeight="1" x14ac:dyDescent="0.55000000000000004">
      <c r="C7" s="132"/>
      <c r="D7" s="16" t="s">
        <v>10</v>
      </c>
      <c r="E7" s="64">
        <v>3578190</v>
      </c>
      <c r="F7" s="64"/>
      <c r="G7" s="64"/>
      <c r="H7" s="64"/>
      <c r="I7" s="65"/>
    </row>
    <row r="8" spans="1:14" ht="15" customHeight="1" x14ac:dyDescent="0.55000000000000004">
      <c r="C8" s="133"/>
      <c r="D8" s="31" t="s">
        <v>11</v>
      </c>
      <c r="E8" s="66">
        <v>399516653</v>
      </c>
      <c r="F8" s="66"/>
      <c r="G8" s="66"/>
      <c r="H8" s="66"/>
      <c r="I8" s="67"/>
    </row>
    <row r="9" spans="1:14" ht="15" customHeight="1" thickBot="1" x14ac:dyDescent="0.6">
      <c r="C9" s="49" t="s">
        <v>36</v>
      </c>
      <c r="D9" s="50"/>
      <c r="E9" s="51">
        <f>SUM(E6:I8)</f>
        <v>1310784302</v>
      </c>
      <c r="F9" s="52"/>
      <c r="G9" s="52"/>
      <c r="H9" s="52"/>
      <c r="I9" s="53"/>
    </row>
    <row r="10" spans="1:14" ht="15" customHeight="1" x14ac:dyDescent="0.55000000000000004">
      <c r="C10" s="126" t="s">
        <v>12</v>
      </c>
      <c r="D10" s="127"/>
      <c r="E10" s="127"/>
      <c r="F10" s="127"/>
      <c r="G10" s="127"/>
      <c r="H10" s="127"/>
      <c r="I10" s="128"/>
    </row>
    <row r="11" spans="1:14" ht="15" customHeight="1" x14ac:dyDescent="0.55000000000000004">
      <c r="C11" s="111" t="s">
        <v>34</v>
      </c>
      <c r="D11" s="42" t="s">
        <v>14</v>
      </c>
      <c r="E11" s="64">
        <v>150752059</v>
      </c>
      <c r="F11" s="64"/>
      <c r="G11" s="64"/>
      <c r="H11" s="64"/>
      <c r="I11" s="65"/>
    </row>
    <row r="12" spans="1:14" ht="15" customHeight="1" x14ac:dyDescent="0.55000000000000004">
      <c r="C12" s="111"/>
      <c r="D12" s="42" t="s">
        <v>35</v>
      </c>
      <c r="E12" s="64">
        <v>592538</v>
      </c>
      <c r="F12" s="64"/>
      <c r="G12" s="64"/>
      <c r="H12" s="64"/>
      <c r="I12" s="65"/>
    </row>
    <row r="13" spans="1:14" ht="15" customHeight="1" x14ac:dyDescent="0.55000000000000004">
      <c r="C13" s="111"/>
      <c r="D13" s="43" t="s">
        <v>16</v>
      </c>
      <c r="E13" s="64">
        <v>69473875</v>
      </c>
      <c r="F13" s="64"/>
      <c r="G13" s="64"/>
      <c r="H13" s="64"/>
      <c r="I13" s="65"/>
      <c r="M13" s="19"/>
      <c r="N13" s="19"/>
    </row>
    <row r="14" spans="1:14" ht="15" customHeight="1" x14ac:dyDescent="0.55000000000000004">
      <c r="C14" s="129" t="s">
        <v>17</v>
      </c>
      <c r="D14" s="130"/>
      <c r="E14" s="66">
        <v>160347181</v>
      </c>
      <c r="F14" s="66"/>
      <c r="G14" s="66"/>
      <c r="H14" s="66"/>
      <c r="I14" s="67"/>
    </row>
    <row r="15" spans="1:14" ht="15" customHeight="1" thickBot="1" x14ac:dyDescent="0.6">
      <c r="C15" s="112" t="s">
        <v>36</v>
      </c>
      <c r="D15" s="113"/>
      <c r="E15" s="120">
        <f>SUM(E11:I14)</f>
        <v>381165653</v>
      </c>
      <c r="F15" s="120"/>
      <c r="G15" s="120"/>
      <c r="H15" s="120"/>
      <c r="I15" s="121"/>
    </row>
    <row r="16" spans="1:14" ht="15" customHeight="1" x14ac:dyDescent="0.55000000000000004">
      <c r="C16" s="114" t="s">
        <v>40</v>
      </c>
      <c r="D16" s="115"/>
      <c r="E16" s="122">
        <v>99944</v>
      </c>
      <c r="F16" s="122"/>
      <c r="G16" s="122"/>
      <c r="H16" s="122"/>
      <c r="I16" s="123"/>
    </row>
    <row r="17" spans="2:9" ht="15" customHeight="1" thickBot="1" x14ac:dyDescent="0.6">
      <c r="C17" s="133" t="s">
        <v>37</v>
      </c>
      <c r="D17" s="137"/>
      <c r="E17" s="124">
        <v>290</v>
      </c>
      <c r="F17" s="124"/>
      <c r="G17" s="124"/>
      <c r="H17" s="124"/>
      <c r="I17" s="125"/>
    </row>
    <row r="18" spans="2:9" ht="15" customHeight="1" x14ac:dyDescent="0.55000000000000004">
      <c r="C18" s="118" t="s">
        <v>18</v>
      </c>
      <c r="D18" s="119"/>
      <c r="E18" s="77">
        <f>(E6+E8)/E16</f>
        <v>13079.385575922517</v>
      </c>
      <c r="F18" s="77"/>
      <c r="G18" s="77"/>
      <c r="H18" s="77"/>
      <c r="I18" s="78"/>
    </row>
    <row r="19" spans="2:9" ht="15" customHeight="1" thickBot="1" x14ac:dyDescent="0.6">
      <c r="C19" s="55" t="s">
        <v>39</v>
      </c>
      <c r="D19" s="56"/>
      <c r="E19" s="45">
        <f>E7/E17</f>
        <v>12338.586206896553</v>
      </c>
      <c r="F19" s="45"/>
      <c r="G19" s="45"/>
      <c r="H19" s="45"/>
      <c r="I19" s="46"/>
    </row>
    <row r="20" spans="2:9" ht="15" customHeight="1" x14ac:dyDescent="0.55000000000000004">
      <c r="C20" s="7" t="s">
        <v>43</v>
      </c>
      <c r="D20" s="7"/>
      <c r="E20" s="7"/>
      <c r="F20" s="7"/>
      <c r="G20" s="7"/>
      <c r="H20" s="7"/>
      <c r="I20" s="7"/>
    </row>
    <row r="21" spans="2:9" ht="15" customHeight="1" x14ac:dyDescent="0.55000000000000004">
      <c r="C21" s="7" t="s">
        <v>46</v>
      </c>
      <c r="D21" s="7"/>
      <c r="E21" s="7"/>
      <c r="F21" s="7"/>
      <c r="G21" s="7"/>
      <c r="H21" s="7"/>
      <c r="I21" s="7"/>
    </row>
    <row r="22" spans="2:9" ht="15" customHeight="1" x14ac:dyDescent="0.55000000000000004"/>
    <row r="23" spans="2:9" ht="15" customHeight="1" x14ac:dyDescent="0.55000000000000004">
      <c r="B23" s="1" t="s">
        <v>19</v>
      </c>
      <c r="C23" s="54" t="s">
        <v>20</v>
      </c>
      <c r="D23" s="54"/>
      <c r="E23" s="54"/>
      <c r="F23" s="54"/>
      <c r="G23" s="54"/>
    </row>
    <row r="24" spans="2:9" ht="12.5" thickBot="1" x14ac:dyDescent="0.6">
      <c r="C24" s="27"/>
      <c r="D24" s="27"/>
      <c r="E24" s="102" t="s">
        <v>21</v>
      </c>
      <c r="F24" s="102"/>
      <c r="G24" s="102" t="s">
        <v>22</v>
      </c>
      <c r="H24" s="102"/>
      <c r="I24" s="102"/>
    </row>
    <row r="25" spans="2:9" ht="15" customHeight="1" x14ac:dyDescent="0.55000000000000004">
      <c r="C25" s="90" t="s">
        <v>23</v>
      </c>
      <c r="D25" s="91"/>
      <c r="E25" s="103"/>
      <c r="F25" s="104"/>
      <c r="G25" s="105"/>
      <c r="H25" s="105"/>
      <c r="I25" s="106"/>
    </row>
    <row r="26" spans="2:9" ht="15" customHeight="1" thickBot="1" x14ac:dyDescent="0.6">
      <c r="C26" s="92" t="s">
        <v>24</v>
      </c>
      <c r="D26" s="93"/>
      <c r="E26" s="107"/>
      <c r="F26" s="107"/>
      <c r="G26" s="107"/>
      <c r="H26" s="107"/>
      <c r="I26" s="108"/>
    </row>
    <row r="27" spans="2:9" ht="15" customHeight="1" thickBot="1" x14ac:dyDescent="0.6">
      <c r="C27" s="109" t="s">
        <v>49</v>
      </c>
      <c r="D27" s="110"/>
      <c r="E27" s="96">
        <v>22</v>
      </c>
      <c r="F27" s="97"/>
      <c r="G27" s="97"/>
      <c r="H27" s="97"/>
      <c r="I27" s="98"/>
    </row>
    <row r="28" spans="2:9" ht="15" customHeight="1" x14ac:dyDescent="0.55000000000000004">
      <c r="C28" s="14" t="s">
        <v>45</v>
      </c>
      <c r="D28" s="14"/>
      <c r="E28" s="15"/>
      <c r="F28" s="15"/>
      <c r="G28" s="15"/>
      <c r="H28" s="15"/>
      <c r="I28" s="15"/>
    </row>
    <row r="29" spans="2:9" ht="15" customHeight="1" x14ac:dyDescent="0.55000000000000004"/>
    <row r="30" spans="2:9" ht="15" customHeight="1" thickBot="1" x14ac:dyDescent="0.6">
      <c r="B30" s="1" t="s">
        <v>25</v>
      </c>
      <c r="C30" s="54" t="s">
        <v>26</v>
      </c>
      <c r="D30" s="54"/>
      <c r="E30" s="54"/>
      <c r="F30" s="54"/>
      <c r="G30" s="54"/>
    </row>
    <row r="31" spans="2:9" ht="15" customHeight="1" x14ac:dyDescent="0.55000000000000004">
      <c r="C31" s="94" t="s">
        <v>27</v>
      </c>
      <c r="D31" s="28" t="s">
        <v>28</v>
      </c>
      <c r="E31" s="86">
        <f>(SUM(E11:I12))/(SUM(E11:I13))</f>
        <v>0.68538014790719137</v>
      </c>
      <c r="F31" s="86"/>
      <c r="G31" s="86"/>
      <c r="H31" s="86"/>
      <c r="I31" s="87"/>
    </row>
    <row r="32" spans="2:9" ht="15" customHeight="1" thickBot="1" x14ac:dyDescent="0.6">
      <c r="C32" s="95"/>
      <c r="D32" s="29" t="s">
        <v>29</v>
      </c>
      <c r="E32" s="88">
        <f>E13/(SUM(E11:I13))</f>
        <v>0.31461985209280863</v>
      </c>
      <c r="F32" s="88"/>
      <c r="G32" s="88"/>
      <c r="H32" s="88"/>
      <c r="I32" s="89"/>
    </row>
    <row r="33" spans="2:9" ht="15" customHeight="1" x14ac:dyDescent="0.55000000000000004"/>
    <row r="34" spans="2:9" ht="15" customHeight="1" thickBot="1" x14ac:dyDescent="0.6">
      <c r="B34" s="1" t="s">
        <v>30</v>
      </c>
      <c r="C34" s="54" t="s">
        <v>31</v>
      </c>
      <c r="D34" s="54"/>
      <c r="E34" s="54"/>
      <c r="F34" s="54"/>
      <c r="G34" s="54"/>
      <c r="H34" s="54"/>
      <c r="I34" s="54"/>
    </row>
    <row r="35" spans="2:9" ht="70" customHeight="1" thickBot="1" x14ac:dyDescent="0.6">
      <c r="C35" s="3" t="s">
        <v>32</v>
      </c>
      <c r="D35" s="99"/>
      <c r="E35" s="100"/>
      <c r="F35" s="100"/>
      <c r="G35" s="100"/>
      <c r="H35" s="100"/>
      <c r="I35" s="101"/>
    </row>
  </sheetData>
  <mergeCells count="45">
    <mergeCell ref="C6:C8"/>
    <mergeCell ref="E6:I6"/>
    <mergeCell ref="E7:I7"/>
    <mergeCell ref="E8:I8"/>
    <mergeCell ref="A1:J1"/>
    <mergeCell ref="C2:G2"/>
    <mergeCell ref="C3:D3"/>
    <mergeCell ref="E3:I3"/>
    <mergeCell ref="C5:G5"/>
    <mergeCell ref="C9:D9"/>
    <mergeCell ref="E9:I9"/>
    <mergeCell ref="C10:I10"/>
    <mergeCell ref="C11:C13"/>
    <mergeCell ref="E11:I11"/>
    <mergeCell ref="E12:I12"/>
    <mergeCell ref="E13:I13"/>
    <mergeCell ref="C14:D14"/>
    <mergeCell ref="E14:I14"/>
    <mergeCell ref="C15:D15"/>
    <mergeCell ref="E15:I15"/>
    <mergeCell ref="C16:D16"/>
    <mergeCell ref="E16:I16"/>
    <mergeCell ref="C17:D17"/>
    <mergeCell ref="E17:I17"/>
    <mergeCell ref="C18:D18"/>
    <mergeCell ref="E18:I18"/>
    <mergeCell ref="C19:D19"/>
    <mergeCell ref="E19:I19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31:C32"/>
    <mergeCell ref="E31:I31"/>
    <mergeCell ref="E32:I32"/>
    <mergeCell ref="C34:I34"/>
    <mergeCell ref="D35:I35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  <colBreaks count="1" manualBreakCount="1">
    <brk id="10" max="6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120BB-6FB2-40A0-842A-5DC2BF4AAE20}">
  <dimension ref="A1:N35"/>
  <sheetViews>
    <sheetView view="pageBreakPreview" zoomScaleNormal="100" zoomScaleSheetLayoutView="100" workbookViewId="0">
      <selection activeCell="M27" sqref="M27"/>
    </sheetView>
  </sheetViews>
  <sheetFormatPr defaultColWidth="9" defaultRowHeight="12" x14ac:dyDescent="0.55000000000000004"/>
  <cols>
    <col min="1" max="1" width="0.75" style="1" customWidth="1"/>
    <col min="2" max="2" width="3.08203125" style="1" bestFit="1" customWidth="1"/>
    <col min="3" max="3" width="10.58203125" style="1" customWidth="1"/>
    <col min="4" max="4" width="22.58203125" style="1" customWidth="1"/>
    <col min="5" max="5" width="14.08203125" style="1" customWidth="1"/>
    <col min="6" max="6" width="10.58203125" style="1" customWidth="1"/>
    <col min="7" max="8" width="7.33203125" style="1" customWidth="1"/>
    <col min="9" max="9" width="10.58203125" style="1" customWidth="1"/>
    <col min="10" max="10" width="0.83203125" style="1" customWidth="1"/>
    <col min="11" max="13" width="9" style="1" customWidth="1"/>
    <col min="14" max="14" width="9" style="1"/>
    <col min="15" max="16" width="9" style="1" customWidth="1"/>
    <col min="17" max="16384" width="9" style="1"/>
  </cols>
  <sheetData>
    <row r="1" spans="1:14" ht="18.75" customHeight="1" x14ac:dyDescent="0.55000000000000004">
      <c r="A1" s="70" t="s">
        <v>33</v>
      </c>
      <c r="B1" s="70"/>
      <c r="C1" s="70"/>
      <c r="D1" s="70"/>
      <c r="E1" s="70"/>
      <c r="F1" s="70"/>
      <c r="G1" s="70"/>
      <c r="H1" s="70"/>
      <c r="I1" s="70"/>
      <c r="J1" s="70"/>
    </row>
    <row r="2" spans="1:14" ht="15" customHeight="1" thickBot="1" x14ac:dyDescent="0.6">
      <c r="B2" s="1" t="s">
        <v>3</v>
      </c>
      <c r="C2" s="54" t="s">
        <v>4</v>
      </c>
      <c r="D2" s="54"/>
      <c r="E2" s="54"/>
      <c r="F2" s="54"/>
      <c r="G2" s="54"/>
      <c r="H2" s="27"/>
    </row>
    <row r="3" spans="1:14" ht="19.5" customHeight="1" thickBot="1" x14ac:dyDescent="0.6">
      <c r="C3" s="71" t="s">
        <v>5</v>
      </c>
      <c r="D3" s="72"/>
      <c r="E3" s="134" t="s">
        <v>54</v>
      </c>
      <c r="F3" s="135"/>
      <c r="G3" s="135"/>
      <c r="H3" s="135"/>
      <c r="I3" s="136"/>
    </row>
    <row r="4" spans="1:14" ht="15" customHeight="1" x14ac:dyDescent="0.55000000000000004"/>
    <row r="5" spans="1:14" ht="15" customHeight="1" thickBot="1" x14ac:dyDescent="0.6">
      <c r="B5" s="1" t="s">
        <v>6</v>
      </c>
      <c r="C5" s="54" t="s">
        <v>7</v>
      </c>
      <c r="D5" s="54"/>
      <c r="E5" s="54"/>
      <c r="F5" s="54"/>
      <c r="G5" s="54"/>
    </row>
    <row r="6" spans="1:14" ht="15" customHeight="1" x14ac:dyDescent="0.55000000000000004">
      <c r="C6" s="131" t="s">
        <v>8</v>
      </c>
      <c r="D6" s="30" t="s">
        <v>9</v>
      </c>
      <c r="E6" s="77">
        <v>2629330284</v>
      </c>
      <c r="F6" s="77"/>
      <c r="G6" s="77"/>
      <c r="H6" s="77"/>
      <c r="I6" s="78"/>
    </row>
    <row r="7" spans="1:14" ht="15" customHeight="1" x14ac:dyDescent="0.55000000000000004">
      <c r="C7" s="132"/>
      <c r="D7" s="16" t="s">
        <v>10</v>
      </c>
      <c r="E7" s="64">
        <v>13452884</v>
      </c>
      <c r="F7" s="64"/>
      <c r="G7" s="64"/>
      <c r="H7" s="64"/>
      <c r="I7" s="65"/>
    </row>
    <row r="8" spans="1:14" ht="15" customHeight="1" x14ac:dyDescent="0.55000000000000004">
      <c r="C8" s="133"/>
      <c r="D8" s="31" t="s">
        <v>11</v>
      </c>
      <c r="E8" s="66">
        <v>651761077</v>
      </c>
      <c r="F8" s="66"/>
      <c r="G8" s="66"/>
      <c r="H8" s="66"/>
      <c r="I8" s="67"/>
    </row>
    <row r="9" spans="1:14" ht="15" customHeight="1" thickBot="1" x14ac:dyDescent="0.6">
      <c r="C9" s="49" t="s">
        <v>36</v>
      </c>
      <c r="D9" s="50"/>
      <c r="E9" s="51">
        <f>SUM(E6:I8)</f>
        <v>3294544245</v>
      </c>
      <c r="F9" s="52"/>
      <c r="G9" s="52"/>
      <c r="H9" s="52"/>
      <c r="I9" s="53"/>
    </row>
    <row r="10" spans="1:14" ht="15" customHeight="1" x14ac:dyDescent="0.55000000000000004">
      <c r="C10" s="79" t="s">
        <v>12</v>
      </c>
      <c r="D10" s="80"/>
      <c r="E10" s="80"/>
      <c r="F10" s="80"/>
      <c r="G10" s="80"/>
      <c r="H10" s="80"/>
      <c r="I10" s="81"/>
    </row>
    <row r="11" spans="1:14" ht="15" customHeight="1" x14ac:dyDescent="0.55000000000000004">
      <c r="C11" s="57" t="s">
        <v>34</v>
      </c>
      <c r="D11" s="18" t="s">
        <v>14</v>
      </c>
      <c r="E11" s="64">
        <v>411500359</v>
      </c>
      <c r="F11" s="64"/>
      <c r="G11" s="64"/>
      <c r="H11" s="64"/>
      <c r="I11" s="65"/>
    </row>
    <row r="12" spans="1:14" ht="15" customHeight="1" x14ac:dyDescent="0.55000000000000004">
      <c r="C12" s="57"/>
      <c r="D12" s="18" t="s">
        <v>35</v>
      </c>
      <c r="E12" s="64">
        <v>2296807</v>
      </c>
      <c r="F12" s="64"/>
      <c r="G12" s="64"/>
      <c r="H12" s="64"/>
      <c r="I12" s="65"/>
    </row>
    <row r="13" spans="1:14" ht="15" customHeight="1" x14ac:dyDescent="0.55000000000000004">
      <c r="C13" s="57"/>
      <c r="D13" s="21" t="s">
        <v>16</v>
      </c>
      <c r="E13" s="64">
        <v>111764411</v>
      </c>
      <c r="F13" s="64"/>
      <c r="G13" s="64"/>
      <c r="H13" s="64"/>
      <c r="I13" s="65"/>
      <c r="M13" s="19"/>
      <c r="N13" s="19"/>
    </row>
    <row r="14" spans="1:14" ht="15" customHeight="1" x14ac:dyDescent="0.55000000000000004">
      <c r="C14" s="138" t="s">
        <v>17</v>
      </c>
      <c r="D14" s="139"/>
      <c r="E14" s="66">
        <v>348713029</v>
      </c>
      <c r="F14" s="66"/>
      <c r="G14" s="66"/>
      <c r="H14" s="66"/>
      <c r="I14" s="67"/>
    </row>
    <row r="15" spans="1:14" ht="15" customHeight="1" thickBot="1" x14ac:dyDescent="0.6">
      <c r="C15" s="140" t="s">
        <v>36</v>
      </c>
      <c r="D15" s="141"/>
      <c r="E15" s="120">
        <f>SUM(E11:I14)</f>
        <v>874274606</v>
      </c>
      <c r="F15" s="120"/>
      <c r="G15" s="120"/>
      <c r="H15" s="120"/>
      <c r="I15" s="121"/>
    </row>
    <row r="16" spans="1:14" ht="15" customHeight="1" x14ac:dyDescent="0.55000000000000004">
      <c r="C16" s="118" t="s">
        <v>40</v>
      </c>
      <c r="D16" s="119"/>
      <c r="E16" s="122">
        <v>206304</v>
      </c>
      <c r="F16" s="122"/>
      <c r="G16" s="122"/>
      <c r="H16" s="122"/>
      <c r="I16" s="123"/>
    </row>
    <row r="17" spans="2:9" ht="15" customHeight="1" thickBot="1" x14ac:dyDescent="0.6">
      <c r="C17" s="133" t="s">
        <v>37</v>
      </c>
      <c r="D17" s="137"/>
      <c r="E17" s="124">
        <v>1121</v>
      </c>
      <c r="F17" s="124"/>
      <c r="G17" s="124"/>
      <c r="H17" s="124"/>
      <c r="I17" s="125"/>
    </row>
    <row r="18" spans="2:9" ht="15" customHeight="1" x14ac:dyDescent="0.55000000000000004">
      <c r="C18" s="118" t="s">
        <v>18</v>
      </c>
      <c r="D18" s="119"/>
      <c r="E18" s="77">
        <f>(E6+E8)/E16</f>
        <v>15904.157752636886</v>
      </c>
      <c r="F18" s="77"/>
      <c r="G18" s="77"/>
      <c r="H18" s="77"/>
      <c r="I18" s="78"/>
    </row>
    <row r="19" spans="2:9" ht="15" customHeight="1" thickBot="1" x14ac:dyDescent="0.6">
      <c r="C19" s="55" t="s">
        <v>39</v>
      </c>
      <c r="D19" s="56"/>
      <c r="E19" s="45">
        <f>E7/E17</f>
        <v>12000.78858162355</v>
      </c>
      <c r="F19" s="45"/>
      <c r="G19" s="45"/>
      <c r="H19" s="45"/>
      <c r="I19" s="46"/>
    </row>
    <row r="20" spans="2:9" ht="15" customHeight="1" x14ac:dyDescent="0.55000000000000004">
      <c r="C20" s="7" t="s">
        <v>43</v>
      </c>
      <c r="D20" s="7"/>
      <c r="E20" s="7"/>
      <c r="F20" s="7"/>
      <c r="G20" s="7"/>
      <c r="H20" s="7"/>
      <c r="I20" s="7"/>
    </row>
    <row r="21" spans="2:9" ht="15" customHeight="1" x14ac:dyDescent="0.55000000000000004">
      <c r="C21" s="7" t="s">
        <v>46</v>
      </c>
      <c r="D21" s="7"/>
      <c r="E21" s="7"/>
      <c r="F21" s="7"/>
      <c r="G21" s="7"/>
      <c r="H21" s="7"/>
      <c r="I21" s="7"/>
    </row>
    <row r="22" spans="2:9" ht="15" customHeight="1" x14ac:dyDescent="0.55000000000000004"/>
    <row r="23" spans="2:9" ht="15" customHeight="1" x14ac:dyDescent="0.55000000000000004">
      <c r="B23" s="1" t="s">
        <v>19</v>
      </c>
      <c r="C23" s="54" t="s">
        <v>20</v>
      </c>
      <c r="D23" s="54"/>
      <c r="E23" s="54"/>
      <c r="F23" s="54"/>
      <c r="G23" s="54"/>
    </row>
    <row r="24" spans="2:9" ht="12.5" thickBot="1" x14ac:dyDescent="0.6">
      <c r="C24" s="27"/>
      <c r="D24" s="27"/>
      <c r="E24" s="102" t="s">
        <v>21</v>
      </c>
      <c r="F24" s="102"/>
      <c r="G24" s="102" t="s">
        <v>22</v>
      </c>
      <c r="H24" s="102"/>
      <c r="I24" s="102"/>
    </row>
    <row r="25" spans="2:9" ht="15" customHeight="1" x14ac:dyDescent="0.55000000000000004">
      <c r="C25" s="90" t="s">
        <v>23</v>
      </c>
      <c r="D25" s="91"/>
      <c r="E25" s="103"/>
      <c r="F25" s="104"/>
      <c r="G25" s="105"/>
      <c r="H25" s="105"/>
      <c r="I25" s="106"/>
    </row>
    <row r="26" spans="2:9" ht="15" customHeight="1" thickBot="1" x14ac:dyDescent="0.6">
      <c r="C26" s="92" t="s">
        <v>24</v>
      </c>
      <c r="D26" s="93"/>
      <c r="E26" s="107"/>
      <c r="F26" s="107"/>
      <c r="G26" s="107"/>
      <c r="H26" s="107"/>
      <c r="I26" s="108"/>
    </row>
    <row r="27" spans="2:9" ht="15" customHeight="1" thickBot="1" x14ac:dyDescent="0.6">
      <c r="C27" s="109" t="s">
        <v>49</v>
      </c>
      <c r="D27" s="110"/>
      <c r="E27" s="96">
        <v>28</v>
      </c>
      <c r="F27" s="97"/>
      <c r="G27" s="97"/>
      <c r="H27" s="97"/>
      <c r="I27" s="98"/>
    </row>
    <row r="28" spans="2:9" ht="15" customHeight="1" x14ac:dyDescent="0.55000000000000004">
      <c r="C28" s="14" t="s">
        <v>45</v>
      </c>
      <c r="D28" s="14"/>
      <c r="E28" s="15"/>
      <c r="F28" s="15"/>
      <c r="G28" s="15"/>
      <c r="H28" s="15"/>
      <c r="I28" s="15"/>
    </row>
    <row r="29" spans="2:9" ht="15" customHeight="1" x14ac:dyDescent="0.55000000000000004"/>
    <row r="30" spans="2:9" ht="15" customHeight="1" thickBot="1" x14ac:dyDescent="0.6">
      <c r="B30" s="1" t="s">
        <v>25</v>
      </c>
      <c r="C30" s="54" t="s">
        <v>26</v>
      </c>
      <c r="D30" s="54"/>
      <c r="E30" s="54"/>
      <c r="F30" s="54"/>
      <c r="G30" s="54"/>
    </row>
    <row r="31" spans="2:9" ht="15" customHeight="1" x14ac:dyDescent="0.55000000000000004">
      <c r="C31" s="94" t="s">
        <v>27</v>
      </c>
      <c r="D31" s="28" t="s">
        <v>28</v>
      </c>
      <c r="E31" s="86">
        <f>(SUM(E11:I12))/(SUM(E11:I13))</f>
        <v>0.7873428806611561</v>
      </c>
      <c r="F31" s="86"/>
      <c r="G31" s="86"/>
      <c r="H31" s="86"/>
      <c r="I31" s="87"/>
    </row>
    <row r="32" spans="2:9" ht="15" customHeight="1" thickBot="1" x14ac:dyDescent="0.6">
      <c r="C32" s="95"/>
      <c r="D32" s="29" t="s">
        <v>29</v>
      </c>
      <c r="E32" s="88">
        <f>E13/(SUM(E11:I13))</f>
        <v>0.2126571193388439</v>
      </c>
      <c r="F32" s="88"/>
      <c r="G32" s="88"/>
      <c r="H32" s="88"/>
      <c r="I32" s="89"/>
    </row>
    <row r="33" spans="2:9" ht="15" customHeight="1" x14ac:dyDescent="0.55000000000000004"/>
    <row r="34" spans="2:9" ht="15" customHeight="1" thickBot="1" x14ac:dyDescent="0.6">
      <c r="B34" s="1" t="s">
        <v>30</v>
      </c>
      <c r="C34" s="54" t="s">
        <v>31</v>
      </c>
      <c r="D34" s="54"/>
      <c r="E34" s="54"/>
      <c r="F34" s="54"/>
      <c r="G34" s="54"/>
      <c r="H34" s="54"/>
      <c r="I34" s="54"/>
    </row>
    <row r="35" spans="2:9" ht="70" customHeight="1" thickBot="1" x14ac:dyDescent="0.6">
      <c r="C35" s="3" t="s">
        <v>32</v>
      </c>
      <c r="D35" s="99"/>
      <c r="E35" s="100"/>
      <c r="F35" s="100"/>
      <c r="G35" s="100"/>
      <c r="H35" s="100"/>
      <c r="I35" s="101"/>
    </row>
  </sheetData>
  <mergeCells count="45">
    <mergeCell ref="C6:C8"/>
    <mergeCell ref="E6:I6"/>
    <mergeCell ref="E7:I7"/>
    <mergeCell ref="E8:I8"/>
    <mergeCell ref="A1:J1"/>
    <mergeCell ref="C2:G2"/>
    <mergeCell ref="C3:D3"/>
    <mergeCell ref="E3:I3"/>
    <mergeCell ref="C5:G5"/>
    <mergeCell ref="C9:D9"/>
    <mergeCell ref="E9:I9"/>
    <mergeCell ref="C10:I10"/>
    <mergeCell ref="C11:C13"/>
    <mergeCell ref="E11:I11"/>
    <mergeCell ref="E12:I12"/>
    <mergeCell ref="E13:I13"/>
    <mergeCell ref="C14:D14"/>
    <mergeCell ref="E14:I14"/>
    <mergeCell ref="C15:D15"/>
    <mergeCell ref="E15:I15"/>
    <mergeCell ref="C16:D16"/>
    <mergeCell ref="E16:I16"/>
    <mergeCell ref="C17:D17"/>
    <mergeCell ref="E17:I17"/>
    <mergeCell ref="C18:D18"/>
    <mergeCell ref="E18:I18"/>
    <mergeCell ref="C19:D19"/>
    <mergeCell ref="E19:I19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31:C32"/>
    <mergeCell ref="E31:I31"/>
    <mergeCell ref="E32:I32"/>
    <mergeCell ref="C34:I34"/>
    <mergeCell ref="D35:I35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  <colBreaks count="1" manualBreakCount="1">
    <brk id="10" max="6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7E553-B4A0-4966-A071-C06D792A5CB1}">
  <dimension ref="A1:N35"/>
  <sheetViews>
    <sheetView view="pageBreakPreview" zoomScaleNormal="100" zoomScaleSheetLayoutView="100" workbookViewId="0">
      <selection activeCell="M27" sqref="M27"/>
    </sheetView>
  </sheetViews>
  <sheetFormatPr defaultColWidth="9" defaultRowHeight="12" x14ac:dyDescent="0.55000000000000004"/>
  <cols>
    <col min="1" max="1" width="0.75" style="1" customWidth="1"/>
    <col min="2" max="2" width="3.08203125" style="1" bestFit="1" customWidth="1"/>
    <col min="3" max="3" width="10.58203125" style="1" customWidth="1"/>
    <col min="4" max="4" width="22.58203125" style="1" customWidth="1"/>
    <col min="5" max="5" width="14.08203125" style="1" customWidth="1"/>
    <col min="6" max="6" width="10.58203125" style="1" customWidth="1"/>
    <col min="7" max="8" width="7.33203125" style="1" customWidth="1"/>
    <col min="9" max="9" width="10.58203125" style="1" customWidth="1"/>
    <col min="10" max="10" width="0.83203125" style="1" customWidth="1"/>
    <col min="11" max="13" width="9" style="1" customWidth="1"/>
    <col min="14" max="14" width="9" style="1"/>
    <col min="15" max="16" width="9" style="1" customWidth="1"/>
    <col min="17" max="16384" width="9" style="1"/>
  </cols>
  <sheetData>
    <row r="1" spans="1:14" ht="18.75" customHeight="1" x14ac:dyDescent="0.55000000000000004">
      <c r="A1" s="70" t="s">
        <v>33</v>
      </c>
      <c r="B1" s="70"/>
      <c r="C1" s="70"/>
      <c r="D1" s="70"/>
      <c r="E1" s="70"/>
      <c r="F1" s="70"/>
      <c r="G1" s="70"/>
      <c r="H1" s="70"/>
      <c r="I1" s="70"/>
      <c r="J1" s="70"/>
    </row>
    <row r="2" spans="1:14" ht="15" customHeight="1" thickBot="1" x14ac:dyDescent="0.6">
      <c r="B2" s="1" t="s">
        <v>3</v>
      </c>
      <c r="C2" s="54" t="s">
        <v>4</v>
      </c>
      <c r="D2" s="54"/>
      <c r="E2" s="54"/>
      <c r="F2" s="54"/>
      <c r="G2" s="54"/>
      <c r="H2" s="27"/>
    </row>
    <row r="3" spans="1:14" ht="19.5" customHeight="1" thickBot="1" x14ac:dyDescent="0.6">
      <c r="C3" s="71" t="s">
        <v>5</v>
      </c>
      <c r="D3" s="72"/>
      <c r="E3" s="134" t="s">
        <v>54</v>
      </c>
      <c r="F3" s="135"/>
      <c r="G3" s="135"/>
      <c r="H3" s="135"/>
      <c r="I3" s="136"/>
    </row>
    <row r="4" spans="1:14" ht="15" customHeight="1" x14ac:dyDescent="0.55000000000000004"/>
    <row r="5" spans="1:14" ht="15" customHeight="1" thickBot="1" x14ac:dyDescent="0.6">
      <c r="B5" s="1" t="s">
        <v>6</v>
      </c>
      <c r="C5" s="54" t="s">
        <v>7</v>
      </c>
      <c r="D5" s="54"/>
      <c r="E5" s="54"/>
      <c r="F5" s="54"/>
      <c r="G5" s="54"/>
    </row>
    <row r="6" spans="1:14" ht="15" customHeight="1" x14ac:dyDescent="0.55000000000000004">
      <c r="C6" s="131" t="s">
        <v>8</v>
      </c>
      <c r="D6" s="30" t="s">
        <v>9</v>
      </c>
      <c r="E6" s="77">
        <v>4132386515</v>
      </c>
      <c r="F6" s="77"/>
      <c r="G6" s="77"/>
      <c r="H6" s="77"/>
      <c r="I6" s="78"/>
    </row>
    <row r="7" spans="1:14" ht="15" customHeight="1" x14ac:dyDescent="0.55000000000000004">
      <c r="C7" s="132"/>
      <c r="D7" s="16" t="s">
        <v>10</v>
      </c>
      <c r="E7" s="64">
        <v>24017679</v>
      </c>
      <c r="F7" s="64"/>
      <c r="G7" s="64"/>
      <c r="H7" s="64"/>
      <c r="I7" s="65"/>
    </row>
    <row r="8" spans="1:14" ht="15" customHeight="1" x14ac:dyDescent="0.55000000000000004">
      <c r="C8" s="133"/>
      <c r="D8" s="31" t="s">
        <v>11</v>
      </c>
      <c r="E8" s="66">
        <v>896348458</v>
      </c>
      <c r="F8" s="66"/>
      <c r="G8" s="66"/>
      <c r="H8" s="66"/>
      <c r="I8" s="67"/>
    </row>
    <row r="9" spans="1:14" ht="15" customHeight="1" thickBot="1" x14ac:dyDescent="0.6">
      <c r="C9" s="49" t="s">
        <v>36</v>
      </c>
      <c r="D9" s="50"/>
      <c r="E9" s="51">
        <f>SUM(E6:I8)</f>
        <v>5052752652</v>
      </c>
      <c r="F9" s="52"/>
      <c r="G9" s="52"/>
      <c r="H9" s="52"/>
      <c r="I9" s="53"/>
    </row>
    <row r="10" spans="1:14" ht="15" customHeight="1" x14ac:dyDescent="0.55000000000000004">
      <c r="C10" s="79" t="s">
        <v>12</v>
      </c>
      <c r="D10" s="80"/>
      <c r="E10" s="80"/>
      <c r="F10" s="80"/>
      <c r="G10" s="80"/>
      <c r="H10" s="80"/>
      <c r="I10" s="81"/>
    </row>
    <row r="11" spans="1:14" ht="15" customHeight="1" x14ac:dyDescent="0.55000000000000004">
      <c r="C11" s="57" t="s">
        <v>34</v>
      </c>
      <c r="D11" s="18" t="s">
        <v>14</v>
      </c>
      <c r="E11" s="64">
        <v>621598489</v>
      </c>
      <c r="F11" s="64"/>
      <c r="G11" s="64"/>
      <c r="H11" s="64"/>
      <c r="I11" s="65"/>
    </row>
    <row r="12" spans="1:14" ht="15" customHeight="1" x14ac:dyDescent="0.55000000000000004">
      <c r="C12" s="57"/>
      <c r="D12" s="18" t="s">
        <v>35</v>
      </c>
      <c r="E12" s="64">
        <v>4339832</v>
      </c>
      <c r="F12" s="64"/>
      <c r="G12" s="64"/>
      <c r="H12" s="64"/>
      <c r="I12" s="65"/>
    </row>
    <row r="13" spans="1:14" ht="15" customHeight="1" x14ac:dyDescent="0.55000000000000004">
      <c r="C13" s="57"/>
      <c r="D13" s="21" t="s">
        <v>16</v>
      </c>
      <c r="E13" s="64">
        <v>151781565</v>
      </c>
      <c r="F13" s="64"/>
      <c r="G13" s="64"/>
      <c r="H13" s="64"/>
      <c r="I13" s="65"/>
      <c r="M13" s="19"/>
      <c r="N13" s="19"/>
    </row>
    <row r="14" spans="1:14" ht="15" customHeight="1" x14ac:dyDescent="0.55000000000000004">
      <c r="C14" s="138" t="s">
        <v>17</v>
      </c>
      <c r="D14" s="139"/>
      <c r="E14" s="66">
        <v>511868926</v>
      </c>
      <c r="F14" s="66"/>
      <c r="G14" s="66"/>
      <c r="H14" s="66"/>
      <c r="I14" s="67"/>
    </row>
    <row r="15" spans="1:14" ht="15" customHeight="1" thickBot="1" x14ac:dyDescent="0.6">
      <c r="C15" s="140" t="s">
        <v>36</v>
      </c>
      <c r="D15" s="141"/>
      <c r="E15" s="120">
        <f>SUM(E11:I14)</f>
        <v>1289588812</v>
      </c>
      <c r="F15" s="120"/>
      <c r="G15" s="120"/>
      <c r="H15" s="120"/>
      <c r="I15" s="121"/>
    </row>
    <row r="16" spans="1:14" ht="15" customHeight="1" x14ac:dyDescent="0.55000000000000004">
      <c r="C16" s="118" t="s">
        <v>40</v>
      </c>
      <c r="D16" s="119"/>
      <c r="E16" s="122">
        <v>284230</v>
      </c>
      <c r="F16" s="122"/>
      <c r="G16" s="122"/>
      <c r="H16" s="122"/>
      <c r="I16" s="123"/>
    </row>
    <row r="17" spans="2:9" ht="15" customHeight="1" thickBot="1" x14ac:dyDescent="0.6">
      <c r="C17" s="133" t="s">
        <v>37</v>
      </c>
      <c r="D17" s="137"/>
      <c r="E17" s="124">
        <v>2638</v>
      </c>
      <c r="F17" s="124"/>
      <c r="G17" s="124"/>
      <c r="H17" s="124"/>
      <c r="I17" s="125"/>
    </row>
    <row r="18" spans="2:9" ht="15" customHeight="1" x14ac:dyDescent="0.55000000000000004">
      <c r="C18" s="118" t="s">
        <v>18</v>
      </c>
      <c r="D18" s="119"/>
      <c r="E18" s="77">
        <f>(E6+E8)/E16</f>
        <v>17692.484864370403</v>
      </c>
      <c r="F18" s="77"/>
      <c r="G18" s="77"/>
      <c r="H18" s="77"/>
      <c r="I18" s="78"/>
    </row>
    <row r="19" spans="2:9" ht="15" customHeight="1" thickBot="1" x14ac:dyDescent="0.6">
      <c r="C19" s="55" t="s">
        <v>39</v>
      </c>
      <c r="D19" s="56"/>
      <c r="E19" s="45">
        <f>E7/E17</f>
        <v>9104.5030326004544</v>
      </c>
      <c r="F19" s="45"/>
      <c r="G19" s="45"/>
      <c r="H19" s="45"/>
      <c r="I19" s="46"/>
    </row>
    <row r="20" spans="2:9" ht="15" customHeight="1" x14ac:dyDescent="0.55000000000000004">
      <c r="C20" s="7" t="s">
        <v>43</v>
      </c>
      <c r="D20" s="7"/>
      <c r="E20" s="7"/>
      <c r="F20" s="7"/>
      <c r="G20" s="7"/>
      <c r="H20" s="7"/>
      <c r="I20" s="7"/>
    </row>
    <row r="21" spans="2:9" ht="15" customHeight="1" x14ac:dyDescent="0.55000000000000004">
      <c r="C21" s="7" t="s">
        <v>46</v>
      </c>
      <c r="D21" s="7"/>
      <c r="E21" s="7"/>
      <c r="F21" s="7"/>
      <c r="G21" s="7"/>
      <c r="H21" s="7"/>
      <c r="I21" s="7"/>
    </row>
    <row r="22" spans="2:9" ht="15" customHeight="1" x14ac:dyDescent="0.55000000000000004"/>
    <row r="23" spans="2:9" ht="15" customHeight="1" x14ac:dyDescent="0.55000000000000004">
      <c r="B23" s="1" t="s">
        <v>19</v>
      </c>
      <c r="C23" s="54" t="s">
        <v>20</v>
      </c>
      <c r="D23" s="54"/>
      <c r="E23" s="54"/>
      <c r="F23" s="54"/>
      <c r="G23" s="54"/>
    </row>
    <row r="24" spans="2:9" ht="12.5" thickBot="1" x14ac:dyDescent="0.6">
      <c r="C24" s="27"/>
      <c r="D24" s="27"/>
      <c r="E24" s="102" t="s">
        <v>21</v>
      </c>
      <c r="F24" s="102"/>
      <c r="G24" s="102" t="s">
        <v>22</v>
      </c>
      <c r="H24" s="102"/>
      <c r="I24" s="102"/>
    </row>
    <row r="25" spans="2:9" ht="15" customHeight="1" x14ac:dyDescent="0.55000000000000004">
      <c r="C25" s="90" t="s">
        <v>23</v>
      </c>
      <c r="D25" s="91"/>
      <c r="E25" s="103"/>
      <c r="F25" s="104"/>
      <c r="G25" s="105"/>
      <c r="H25" s="105"/>
      <c r="I25" s="106"/>
    </row>
    <row r="26" spans="2:9" ht="15" customHeight="1" thickBot="1" x14ac:dyDescent="0.6">
      <c r="C26" s="92" t="s">
        <v>24</v>
      </c>
      <c r="D26" s="93"/>
      <c r="E26" s="107"/>
      <c r="F26" s="107"/>
      <c r="G26" s="107"/>
      <c r="H26" s="107"/>
      <c r="I26" s="108"/>
    </row>
    <row r="27" spans="2:9" ht="15" customHeight="1" thickBot="1" x14ac:dyDescent="0.6">
      <c r="C27" s="109" t="s">
        <v>49</v>
      </c>
      <c r="D27" s="110"/>
      <c r="E27" s="96">
        <v>31</v>
      </c>
      <c r="F27" s="97"/>
      <c r="G27" s="97"/>
      <c r="H27" s="97"/>
      <c r="I27" s="98"/>
    </row>
    <row r="28" spans="2:9" ht="15" customHeight="1" x14ac:dyDescent="0.55000000000000004">
      <c r="C28" s="14" t="s">
        <v>45</v>
      </c>
      <c r="D28" s="14"/>
      <c r="E28" s="15"/>
      <c r="F28" s="15"/>
      <c r="G28" s="15"/>
      <c r="H28" s="15"/>
      <c r="I28" s="15"/>
    </row>
    <row r="29" spans="2:9" ht="15" customHeight="1" x14ac:dyDescent="0.55000000000000004"/>
    <row r="30" spans="2:9" ht="15" customHeight="1" thickBot="1" x14ac:dyDescent="0.6">
      <c r="B30" s="1" t="s">
        <v>25</v>
      </c>
      <c r="C30" s="54" t="s">
        <v>26</v>
      </c>
      <c r="D30" s="54"/>
      <c r="E30" s="54"/>
      <c r="F30" s="54"/>
      <c r="G30" s="54"/>
    </row>
    <row r="31" spans="2:9" ht="15" customHeight="1" x14ac:dyDescent="0.55000000000000004">
      <c r="C31" s="94" t="s">
        <v>27</v>
      </c>
      <c r="D31" s="28" t="s">
        <v>28</v>
      </c>
      <c r="E31" s="86">
        <f>(SUM(E11:I12))/(SUM(E11:I13))</f>
        <v>0.80483774719886747</v>
      </c>
      <c r="F31" s="86"/>
      <c r="G31" s="86"/>
      <c r="H31" s="86"/>
      <c r="I31" s="87"/>
    </row>
    <row r="32" spans="2:9" ht="15" customHeight="1" thickBot="1" x14ac:dyDescent="0.6">
      <c r="C32" s="95"/>
      <c r="D32" s="29" t="s">
        <v>29</v>
      </c>
      <c r="E32" s="88">
        <f>E13/(SUM(E11:I13))</f>
        <v>0.19516225280113256</v>
      </c>
      <c r="F32" s="88"/>
      <c r="G32" s="88"/>
      <c r="H32" s="88"/>
      <c r="I32" s="89"/>
    </row>
    <row r="33" spans="2:9" ht="15" customHeight="1" x14ac:dyDescent="0.55000000000000004"/>
    <row r="34" spans="2:9" ht="15" customHeight="1" thickBot="1" x14ac:dyDescent="0.6">
      <c r="B34" s="1" t="s">
        <v>30</v>
      </c>
      <c r="C34" s="54" t="s">
        <v>31</v>
      </c>
      <c r="D34" s="54"/>
      <c r="E34" s="54"/>
      <c r="F34" s="54"/>
      <c r="G34" s="54"/>
      <c r="H34" s="54"/>
      <c r="I34" s="54"/>
    </row>
    <row r="35" spans="2:9" ht="70" customHeight="1" thickBot="1" x14ac:dyDescent="0.6">
      <c r="C35" s="3" t="s">
        <v>32</v>
      </c>
      <c r="D35" s="99"/>
      <c r="E35" s="100"/>
      <c r="F35" s="100"/>
      <c r="G35" s="100"/>
      <c r="H35" s="100"/>
      <c r="I35" s="101"/>
    </row>
  </sheetData>
  <mergeCells count="45">
    <mergeCell ref="C6:C8"/>
    <mergeCell ref="E6:I6"/>
    <mergeCell ref="E7:I7"/>
    <mergeCell ref="E8:I8"/>
    <mergeCell ref="A1:J1"/>
    <mergeCell ref="C2:G2"/>
    <mergeCell ref="C3:D3"/>
    <mergeCell ref="E3:I3"/>
    <mergeCell ref="C5:G5"/>
    <mergeCell ref="C9:D9"/>
    <mergeCell ref="E9:I9"/>
    <mergeCell ref="C10:I10"/>
    <mergeCell ref="C11:C13"/>
    <mergeCell ref="E11:I11"/>
    <mergeCell ref="E12:I12"/>
    <mergeCell ref="E13:I13"/>
    <mergeCell ref="C14:D14"/>
    <mergeCell ref="E14:I14"/>
    <mergeCell ref="C15:D15"/>
    <mergeCell ref="E15:I15"/>
    <mergeCell ref="C16:D16"/>
    <mergeCell ref="E16:I16"/>
    <mergeCell ref="C17:D17"/>
    <mergeCell ref="E17:I17"/>
    <mergeCell ref="C18:D18"/>
    <mergeCell ref="E18:I18"/>
    <mergeCell ref="C19:D19"/>
    <mergeCell ref="E19:I19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31:C32"/>
    <mergeCell ref="E31:I31"/>
    <mergeCell ref="E32:I32"/>
    <mergeCell ref="C34:I34"/>
    <mergeCell ref="D35:I35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  <colBreaks count="1" manualBreakCount="1">
    <brk id="10" max="6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62078-A6FA-4AD8-9354-A95B45F6A64E}">
  <dimension ref="A1:N35"/>
  <sheetViews>
    <sheetView view="pageBreakPreview" zoomScaleNormal="100" zoomScaleSheetLayoutView="100" workbookViewId="0">
      <selection activeCell="L35" sqref="L35"/>
    </sheetView>
  </sheetViews>
  <sheetFormatPr defaultColWidth="9" defaultRowHeight="12" x14ac:dyDescent="0.55000000000000004"/>
  <cols>
    <col min="1" max="1" width="0.75" style="1" customWidth="1"/>
    <col min="2" max="2" width="3.08203125" style="1" bestFit="1" customWidth="1"/>
    <col min="3" max="3" width="10.58203125" style="1" customWidth="1"/>
    <col min="4" max="4" width="22.58203125" style="1" customWidth="1"/>
    <col min="5" max="5" width="14.08203125" style="1" customWidth="1"/>
    <col min="6" max="6" width="10.58203125" style="1" customWidth="1"/>
    <col min="7" max="8" width="7.33203125" style="1" customWidth="1"/>
    <col min="9" max="9" width="10.58203125" style="1" customWidth="1"/>
    <col min="10" max="10" width="0.83203125" style="1" customWidth="1"/>
    <col min="11" max="13" width="9" style="1" customWidth="1"/>
    <col min="14" max="14" width="9" style="1"/>
    <col min="15" max="16" width="9" style="1" customWidth="1"/>
    <col min="17" max="16384" width="9" style="1"/>
  </cols>
  <sheetData>
    <row r="1" spans="1:14" ht="18.75" customHeight="1" x14ac:dyDescent="0.55000000000000004">
      <c r="A1" s="70" t="s">
        <v>33</v>
      </c>
      <c r="B1" s="70"/>
      <c r="C1" s="70"/>
      <c r="D1" s="70"/>
      <c r="E1" s="70"/>
      <c r="F1" s="70"/>
      <c r="G1" s="70"/>
      <c r="H1" s="70"/>
      <c r="I1" s="70"/>
      <c r="J1" s="70"/>
    </row>
    <row r="2" spans="1:14" ht="15" customHeight="1" thickBot="1" x14ac:dyDescent="0.6">
      <c r="B2" s="1" t="s">
        <v>3</v>
      </c>
      <c r="C2" s="54" t="s">
        <v>4</v>
      </c>
      <c r="D2" s="54"/>
      <c r="E2" s="54"/>
      <c r="F2" s="54"/>
      <c r="G2" s="54"/>
      <c r="H2" s="27"/>
    </row>
    <row r="3" spans="1:14" ht="19.5" customHeight="1" thickBot="1" x14ac:dyDescent="0.6">
      <c r="C3" s="71" t="s">
        <v>5</v>
      </c>
      <c r="D3" s="72"/>
      <c r="E3" s="134" t="s">
        <v>54</v>
      </c>
      <c r="F3" s="135"/>
      <c r="G3" s="135"/>
      <c r="H3" s="135"/>
      <c r="I3" s="136"/>
    </row>
    <row r="4" spans="1:14" ht="15" customHeight="1" x14ac:dyDescent="0.55000000000000004"/>
    <row r="5" spans="1:14" ht="15" customHeight="1" thickBot="1" x14ac:dyDescent="0.6">
      <c r="B5" s="1" t="s">
        <v>6</v>
      </c>
      <c r="C5" s="54" t="s">
        <v>7</v>
      </c>
      <c r="D5" s="54"/>
      <c r="E5" s="54"/>
      <c r="F5" s="54"/>
      <c r="G5" s="54"/>
    </row>
    <row r="6" spans="1:14" ht="15" customHeight="1" x14ac:dyDescent="0.55000000000000004">
      <c r="C6" s="131" t="s">
        <v>8</v>
      </c>
      <c r="D6" s="30" t="s">
        <v>9</v>
      </c>
      <c r="E6" s="77">
        <v>1204409002</v>
      </c>
      <c r="F6" s="77"/>
      <c r="G6" s="77"/>
      <c r="H6" s="77"/>
      <c r="I6" s="78"/>
    </row>
    <row r="7" spans="1:14" ht="15" customHeight="1" x14ac:dyDescent="0.55000000000000004">
      <c r="C7" s="132"/>
      <c r="D7" s="16" t="s">
        <v>10</v>
      </c>
      <c r="E7" s="64">
        <v>35510491</v>
      </c>
      <c r="F7" s="64"/>
      <c r="G7" s="64"/>
      <c r="H7" s="64"/>
      <c r="I7" s="65"/>
    </row>
    <row r="8" spans="1:14" ht="15" customHeight="1" x14ac:dyDescent="0.55000000000000004">
      <c r="C8" s="133"/>
      <c r="D8" s="31" t="s">
        <v>11</v>
      </c>
      <c r="E8" s="66">
        <v>587875201</v>
      </c>
      <c r="F8" s="66"/>
      <c r="G8" s="66"/>
      <c r="H8" s="66"/>
      <c r="I8" s="67"/>
    </row>
    <row r="9" spans="1:14" ht="15" customHeight="1" thickBot="1" x14ac:dyDescent="0.6">
      <c r="C9" s="49" t="s">
        <v>36</v>
      </c>
      <c r="D9" s="50"/>
      <c r="E9" s="51">
        <f>SUM(E6:I8)</f>
        <v>1827794694</v>
      </c>
      <c r="F9" s="52"/>
      <c r="G9" s="52"/>
      <c r="H9" s="52"/>
      <c r="I9" s="53"/>
    </row>
    <row r="10" spans="1:14" ht="15" customHeight="1" x14ac:dyDescent="0.55000000000000004">
      <c r="C10" s="79" t="s">
        <v>12</v>
      </c>
      <c r="D10" s="80"/>
      <c r="E10" s="80"/>
      <c r="F10" s="80"/>
      <c r="G10" s="80"/>
      <c r="H10" s="80"/>
      <c r="I10" s="81"/>
    </row>
    <row r="11" spans="1:14" ht="15" customHeight="1" x14ac:dyDescent="0.55000000000000004">
      <c r="C11" s="57" t="s">
        <v>34</v>
      </c>
      <c r="D11" s="18" t="s">
        <v>14</v>
      </c>
      <c r="E11" s="64">
        <v>179667824</v>
      </c>
      <c r="F11" s="64"/>
      <c r="G11" s="64"/>
      <c r="H11" s="64"/>
      <c r="I11" s="65"/>
    </row>
    <row r="12" spans="1:14" ht="15" customHeight="1" x14ac:dyDescent="0.55000000000000004">
      <c r="C12" s="57"/>
      <c r="D12" s="18" t="s">
        <v>35</v>
      </c>
      <c r="E12" s="64">
        <v>6946798</v>
      </c>
      <c r="F12" s="64"/>
      <c r="G12" s="64"/>
      <c r="H12" s="64"/>
      <c r="I12" s="65"/>
    </row>
    <row r="13" spans="1:14" ht="15" customHeight="1" x14ac:dyDescent="0.55000000000000004">
      <c r="C13" s="57"/>
      <c r="D13" s="21" t="s">
        <v>16</v>
      </c>
      <c r="E13" s="64">
        <v>99906525</v>
      </c>
      <c r="F13" s="64"/>
      <c r="G13" s="64"/>
      <c r="H13" s="64"/>
      <c r="I13" s="65"/>
      <c r="M13" s="19"/>
      <c r="N13" s="19"/>
    </row>
    <row r="14" spans="1:14" ht="15" customHeight="1" x14ac:dyDescent="0.55000000000000004">
      <c r="C14" s="138" t="s">
        <v>17</v>
      </c>
      <c r="D14" s="139"/>
      <c r="E14" s="66">
        <v>228038300</v>
      </c>
      <c r="F14" s="66"/>
      <c r="G14" s="66"/>
      <c r="H14" s="66"/>
      <c r="I14" s="67"/>
    </row>
    <row r="15" spans="1:14" ht="15" customHeight="1" thickBot="1" x14ac:dyDescent="0.6">
      <c r="C15" s="140" t="s">
        <v>36</v>
      </c>
      <c r="D15" s="141"/>
      <c r="E15" s="120">
        <f>SUM(E11:I14)</f>
        <v>514559447</v>
      </c>
      <c r="F15" s="120"/>
      <c r="G15" s="120"/>
      <c r="H15" s="120"/>
      <c r="I15" s="121"/>
    </row>
    <row r="16" spans="1:14" ht="15" customHeight="1" x14ac:dyDescent="0.55000000000000004">
      <c r="C16" s="118" t="s">
        <v>40</v>
      </c>
      <c r="D16" s="119"/>
      <c r="E16" s="122">
        <v>115755</v>
      </c>
      <c r="F16" s="122"/>
      <c r="G16" s="122"/>
      <c r="H16" s="122"/>
      <c r="I16" s="123"/>
    </row>
    <row r="17" spans="2:9" ht="15" customHeight="1" thickBot="1" x14ac:dyDescent="0.6">
      <c r="C17" s="133" t="s">
        <v>37</v>
      </c>
      <c r="D17" s="137"/>
      <c r="E17" s="124">
        <v>8840</v>
      </c>
      <c r="F17" s="124"/>
      <c r="G17" s="124"/>
      <c r="H17" s="124"/>
      <c r="I17" s="125"/>
    </row>
    <row r="18" spans="2:9" ht="15" customHeight="1" x14ac:dyDescent="0.55000000000000004">
      <c r="C18" s="118" t="s">
        <v>18</v>
      </c>
      <c r="D18" s="119"/>
      <c r="E18" s="77">
        <f>(E6+E8)/E16</f>
        <v>15483.427955595871</v>
      </c>
      <c r="F18" s="77"/>
      <c r="G18" s="77"/>
      <c r="H18" s="77"/>
      <c r="I18" s="78"/>
    </row>
    <row r="19" spans="2:9" ht="15" customHeight="1" thickBot="1" x14ac:dyDescent="0.6">
      <c r="C19" s="55" t="s">
        <v>39</v>
      </c>
      <c r="D19" s="56"/>
      <c r="E19" s="45">
        <f>E7/E17</f>
        <v>4017.0238687782808</v>
      </c>
      <c r="F19" s="45"/>
      <c r="G19" s="45"/>
      <c r="H19" s="45"/>
      <c r="I19" s="46"/>
    </row>
    <row r="20" spans="2:9" ht="15" customHeight="1" x14ac:dyDescent="0.55000000000000004">
      <c r="C20" s="7" t="s">
        <v>43</v>
      </c>
      <c r="D20" s="7"/>
      <c r="E20" s="7"/>
      <c r="F20" s="7"/>
      <c r="G20" s="7"/>
      <c r="H20" s="7"/>
      <c r="I20" s="7"/>
    </row>
    <row r="21" spans="2:9" ht="15" customHeight="1" x14ac:dyDescent="0.55000000000000004">
      <c r="C21" s="7" t="s">
        <v>46</v>
      </c>
      <c r="D21" s="7"/>
      <c r="E21" s="7"/>
      <c r="F21" s="7"/>
      <c r="G21" s="7"/>
      <c r="H21" s="7"/>
      <c r="I21" s="7"/>
    </row>
    <row r="22" spans="2:9" ht="15" customHeight="1" x14ac:dyDescent="0.55000000000000004"/>
    <row r="23" spans="2:9" ht="15" customHeight="1" x14ac:dyDescent="0.55000000000000004">
      <c r="B23" s="1" t="s">
        <v>19</v>
      </c>
      <c r="C23" s="54" t="s">
        <v>20</v>
      </c>
      <c r="D23" s="54"/>
      <c r="E23" s="54"/>
      <c r="F23" s="54"/>
      <c r="G23" s="54"/>
    </row>
    <row r="24" spans="2:9" ht="12.5" thickBot="1" x14ac:dyDescent="0.6">
      <c r="C24" s="27"/>
      <c r="D24" s="27"/>
      <c r="E24" s="102" t="s">
        <v>21</v>
      </c>
      <c r="F24" s="102"/>
      <c r="G24" s="102" t="s">
        <v>22</v>
      </c>
      <c r="H24" s="102"/>
      <c r="I24" s="102"/>
    </row>
    <row r="25" spans="2:9" ht="15" customHeight="1" x14ac:dyDescent="0.55000000000000004">
      <c r="C25" s="90" t="s">
        <v>23</v>
      </c>
      <c r="D25" s="91"/>
      <c r="E25" s="103"/>
      <c r="F25" s="104"/>
      <c r="G25" s="105"/>
      <c r="H25" s="105"/>
      <c r="I25" s="106"/>
    </row>
    <row r="26" spans="2:9" ht="15" customHeight="1" thickBot="1" x14ac:dyDescent="0.6">
      <c r="C26" s="92" t="s">
        <v>24</v>
      </c>
      <c r="D26" s="93"/>
      <c r="E26" s="107"/>
      <c r="F26" s="107"/>
      <c r="G26" s="107"/>
      <c r="H26" s="107"/>
      <c r="I26" s="108"/>
    </row>
    <row r="27" spans="2:9" ht="15" customHeight="1" thickBot="1" x14ac:dyDescent="0.6">
      <c r="C27" s="109" t="s">
        <v>49</v>
      </c>
      <c r="D27" s="110"/>
      <c r="E27" s="96">
        <v>28</v>
      </c>
      <c r="F27" s="97"/>
      <c r="G27" s="97"/>
      <c r="H27" s="97"/>
      <c r="I27" s="98"/>
    </row>
    <row r="28" spans="2:9" ht="15" customHeight="1" x14ac:dyDescent="0.55000000000000004">
      <c r="C28" s="14" t="s">
        <v>45</v>
      </c>
      <c r="D28" s="14"/>
      <c r="E28" s="15"/>
      <c r="F28" s="15"/>
      <c r="G28" s="15"/>
      <c r="H28" s="15"/>
      <c r="I28" s="15"/>
    </row>
    <row r="29" spans="2:9" ht="15" customHeight="1" x14ac:dyDescent="0.55000000000000004"/>
    <row r="30" spans="2:9" ht="15" customHeight="1" thickBot="1" x14ac:dyDescent="0.6">
      <c r="B30" s="1" t="s">
        <v>25</v>
      </c>
      <c r="C30" s="54" t="s">
        <v>26</v>
      </c>
      <c r="D30" s="54"/>
      <c r="E30" s="54"/>
      <c r="F30" s="54"/>
      <c r="G30" s="54"/>
    </row>
    <row r="31" spans="2:9" ht="15" customHeight="1" x14ac:dyDescent="0.55000000000000004">
      <c r="C31" s="94" t="s">
        <v>27</v>
      </c>
      <c r="D31" s="28" t="s">
        <v>28</v>
      </c>
      <c r="E31" s="86">
        <f>(SUM(E11:I12))/(SUM(E11:I13))</f>
        <v>0.65131186285527465</v>
      </c>
      <c r="F31" s="86"/>
      <c r="G31" s="86"/>
      <c r="H31" s="86"/>
      <c r="I31" s="87"/>
    </row>
    <row r="32" spans="2:9" ht="15" customHeight="1" thickBot="1" x14ac:dyDescent="0.6">
      <c r="C32" s="95"/>
      <c r="D32" s="29" t="s">
        <v>29</v>
      </c>
      <c r="E32" s="88">
        <f>E13/(SUM(E11:I13))</f>
        <v>0.3486881371447253</v>
      </c>
      <c r="F32" s="88"/>
      <c r="G32" s="88"/>
      <c r="H32" s="88"/>
      <c r="I32" s="89"/>
    </row>
    <row r="33" spans="2:9" ht="15" customHeight="1" x14ac:dyDescent="0.55000000000000004"/>
    <row r="34" spans="2:9" ht="15" customHeight="1" thickBot="1" x14ac:dyDescent="0.6">
      <c r="B34" s="1" t="s">
        <v>30</v>
      </c>
      <c r="C34" s="54" t="s">
        <v>31</v>
      </c>
      <c r="D34" s="54"/>
      <c r="E34" s="54"/>
      <c r="F34" s="54"/>
      <c r="G34" s="54"/>
      <c r="H34" s="54"/>
      <c r="I34" s="54"/>
    </row>
    <row r="35" spans="2:9" ht="70" customHeight="1" thickBot="1" x14ac:dyDescent="0.6">
      <c r="C35" s="3" t="s">
        <v>32</v>
      </c>
      <c r="D35" s="99"/>
      <c r="E35" s="100"/>
      <c r="F35" s="100"/>
      <c r="G35" s="100"/>
      <c r="H35" s="100"/>
      <c r="I35" s="101"/>
    </row>
  </sheetData>
  <mergeCells count="45">
    <mergeCell ref="C6:C8"/>
    <mergeCell ref="E6:I6"/>
    <mergeCell ref="E7:I7"/>
    <mergeCell ref="E8:I8"/>
    <mergeCell ref="A1:J1"/>
    <mergeCell ref="C2:G2"/>
    <mergeCell ref="C3:D3"/>
    <mergeCell ref="E3:I3"/>
    <mergeCell ref="C5:G5"/>
    <mergeCell ref="C9:D9"/>
    <mergeCell ref="E9:I9"/>
    <mergeCell ref="C10:I10"/>
    <mergeCell ref="C11:C13"/>
    <mergeCell ref="E11:I11"/>
    <mergeCell ref="E12:I12"/>
    <mergeCell ref="E13:I13"/>
    <mergeCell ref="C14:D14"/>
    <mergeCell ref="E14:I14"/>
    <mergeCell ref="C15:D15"/>
    <mergeCell ref="E15:I15"/>
    <mergeCell ref="C16:D16"/>
    <mergeCell ref="E16:I16"/>
    <mergeCell ref="C17:D17"/>
    <mergeCell ref="E17:I17"/>
    <mergeCell ref="C18:D18"/>
    <mergeCell ref="E18:I18"/>
    <mergeCell ref="C19:D19"/>
    <mergeCell ref="E19:I19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31:C32"/>
    <mergeCell ref="E31:I31"/>
    <mergeCell ref="E32:I32"/>
    <mergeCell ref="C34:I34"/>
    <mergeCell ref="D35:I35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  <colBreaks count="1" manualBreakCount="1">
    <brk id="10" max="6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772F6-2629-436C-910C-2524121B1090}">
  <dimension ref="A1:N35"/>
  <sheetViews>
    <sheetView view="pageBreakPreview" zoomScaleNormal="100" zoomScaleSheetLayoutView="100" workbookViewId="0">
      <selection activeCell="L29" sqref="L29"/>
    </sheetView>
  </sheetViews>
  <sheetFormatPr defaultColWidth="9" defaultRowHeight="12" x14ac:dyDescent="0.55000000000000004"/>
  <cols>
    <col min="1" max="1" width="0.75" style="1" customWidth="1"/>
    <col min="2" max="2" width="3.08203125" style="1" bestFit="1" customWidth="1"/>
    <col min="3" max="3" width="10.58203125" style="1" customWidth="1"/>
    <col min="4" max="4" width="22.58203125" style="1" customWidth="1"/>
    <col min="5" max="5" width="14.08203125" style="1" customWidth="1"/>
    <col min="6" max="6" width="10.58203125" style="1" customWidth="1"/>
    <col min="7" max="8" width="7.33203125" style="1" customWidth="1"/>
    <col min="9" max="9" width="10.58203125" style="1" customWidth="1"/>
    <col min="10" max="10" width="0.83203125" style="1" customWidth="1"/>
    <col min="11" max="13" width="9" style="1" customWidth="1"/>
    <col min="14" max="14" width="9" style="1"/>
    <col min="15" max="16" width="9" style="1" customWidth="1"/>
    <col min="17" max="16384" width="9" style="1"/>
  </cols>
  <sheetData>
    <row r="1" spans="1:14" ht="18.75" customHeight="1" x14ac:dyDescent="0.55000000000000004">
      <c r="A1" s="70" t="s">
        <v>33</v>
      </c>
      <c r="B1" s="70"/>
      <c r="C1" s="70"/>
      <c r="D1" s="70"/>
      <c r="E1" s="70"/>
      <c r="F1" s="70"/>
      <c r="G1" s="70"/>
      <c r="H1" s="70"/>
      <c r="I1" s="70"/>
      <c r="J1" s="70"/>
    </row>
    <row r="2" spans="1:14" ht="15" customHeight="1" thickBot="1" x14ac:dyDescent="0.6">
      <c r="B2" s="1" t="s">
        <v>3</v>
      </c>
      <c r="C2" s="54" t="s">
        <v>4</v>
      </c>
      <c r="D2" s="54"/>
      <c r="E2" s="54"/>
      <c r="F2" s="54"/>
      <c r="G2" s="54"/>
      <c r="H2" s="27"/>
    </row>
    <row r="3" spans="1:14" ht="19.5" customHeight="1" thickBot="1" x14ac:dyDescent="0.6">
      <c r="C3" s="71" t="s">
        <v>5</v>
      </c>
      <c r="D3" s="72"/>
      <c r="E3" s="134" t="s">
        <v>54</v>
      </c>
      <c r="F3" s="135"/>
      <c r="G3" s="135"/>
      <c r="H3" s="135"/>
      <c r="I3" s="136"/>
    </row>
    <row r="4" spans="1:14" ht="15" customHeight="1" x14ac:dyDescent="0.55000000000000004"/>
    <row r="5" spans="1:14" ht="15" customHeight="1" thickBot="1" x14ac:dyDescent="0.6">
      <c r="B5" s="1" t="s">
        <v>6</v>
      </c>
      <c r="C5" s="54" t="s">
        <v>7</v>
      </c>
      <c r="D5" s="54"/>
      <c r="E5" s="54"/>
      <c r="F5" s="54"/>
      <c r="G5" s="54"/>
    </row>
    <row r="6" spans="1:14" ht="15" customHeight="1" x14ac:dyDescent="0.55000000000000004">
      <c r="C6" s="131" t="s">
        <v>8</v>
      </c>
      <c r="D6" s="30" t="s">
        <v>9</v>
      </c>
      <c r="E6" s="77">
        <v>1877236661</v>
      </c>
      <c r="F6" s="77"/>
      <c r="G6" s="77"/>
      <c r="H6" s="77"/>
      <c r="I6" s="78"/>
    </row>
    <row r="7" spans="1:14" ht="15" customHeight="1" x14ac:dyDescent="0.55000000000000004">
      <c r="C7" s="132"/>
      <c r="D7" s="16" t="s">
        <v>10</v>
      </c>
      <c r="E7" s="64">
        <v>18411006</v>
      </c>
      <c r="F7" s="64"/>
      <c r="G7" s="64"/>
      <c r="H7" s="64"/>
      <c r="I7" s="65"/>
    </row>
    <row r="8" spans="1:14" ht="15" customHeight="1" x14ac:dyDescent="0.55000000000000004">
      <c r="C8" s="133"/>
      <c r="D8" s="31" t="s">
        <v>11</v>
      </c>
      <c r="E8" s="66">
        <v>511503773</v>
      </c>
      <c r="F8" s="66"/>
      <c r="G8" s="66"/>
      <c r="H8" s="66"/>
      <c r="I8" s="67"/>
    </row>
    <row r="9" spans="1:14" ht="15" customHeight="1" thickBot="1" x14ac:dyDescent="0.6">
      <c r="C9" s="49" t="s">
        <v>36</v>
      </c>
      <c r="D9" s="50"/>
      <c r="E9" s="51">
        <f>SUM(E6:I8)</f>
        <v>2407151440</v>
      </c>
      <c r="F9" s="52"/>
      <c r="G9" s="52"/>
      <c r="H9" s="52"/>
      <c r="I9" s="53"/>
    </row>
    <row r="10" spans="1:14" ht="15" customHeight="1" x14ac:dyDescent="0.55000000000000004">
      <c r="C10" s="79" t="s">
        <v>12</v>
      </c>
      <c r="D10" s="80"/>
      <c r="E10" s="80"/>
      <c r="F10" s="80"/>
      <c r="G10" s="80"/>
      <c r="H10" s="80"/>
      <c r="I10" s="81"/>
    </row>
    <row r="11" spans="1:14" ht="15" customHeight="1" x14ac:dyDescent="0.55000000000000004">
      <c r="C11" s="57" t="s">
        <v>34</v>
      </c>
      <c r="D11" s="18" t="s">
        <v>14</v>
      </c>
      <c r="E11" s="64">
        <v>251235214</v>
      </c>
      <c r="F11" s="64"/>
      <c r="G11" s="64"/>
      <c r="H11" s="64"/>
      <c r="I11" s="65"/>
    </row>
    <row r="12" spans="1:14" ht="15" customHeight="1" x14ac:dyDescent="0.55000000000000004">
      <c r="C12" s="57"/>
      <c r="D12" s="18" t="s">
        <v>35</v>
      </c>
      <c r="E12" s="64">
        <v>3354659</v>
      </c>
      <c r="F12" s="64"/>
      <c r="G12" s="64"/>
      <c r="H12" s="64"/>
      <c r="I12" s="65"/>
    </row>
    <row r="13" spans="1:14" ht="15" customHeight="1" x14ac:dyDescent="0.55000000000000004">
      <c r="C13" s="57"/>
      <c r="D13" s="21" t="s">
        <v>16</v>
      </c>
      <c r="E13" s="64">
        <v>86757301</v>
      </c>
      <c r="F13" s="64"/>
      <c r="G13" s="64"/>
      <c r="H13" s="64"/>
      <c r="I13" s="65"/>
      <c r="M13" s="19"/>
      <c r="N13" s="19"/>
    </row>
    <row r="14" spans="1:14" ht="15" customHeight="1" x14ac:dyDescent="0.55000000000000004">
      <c r="C14" s="138" t="s">
        <v>17</v>
      </c>
      <c r="D14" s="139"/>
      <c r="E14" s="66">
        <v>191292844</v>
      </c>
      <c r="F14" s="66"/>
      <c r="G14" s="66"/>
      <c r="H14" s="66"/>
      <c r="I14" s="67"/>
    </row>
    <row r="15" spans="1:14" ht="15" customHeight="1" thickBot="1" x14ac:dyDescent="0.6">
      <c r="C15" s="140" t="s">
        <v>36</v>
      </c>
      <c r="D15" s="141"/>
      <c r="E15" s="120">
        <f>SUM(E11:I14)</f>
        <v>532640018</v>
      </c>
      <c r="F15" s="120"/>
      <c r="G15" s="120"/>
      <c r="H15" s="120"/>
      <c r="I15" s="121"/>
    </row>
    <row r="16" spans="1:14" ht="15" customHeight="1" x14ac:dyDescent="0.55000000000000004">
      <c r="C16" s="118" t="s">
        <v>40</v>
      </c>
      <c r="D16" s="119"/>
      <c r="E16" s="122">
        <v>109257</v>
      </c>
      <c r="F16" s="122"/>
      <c r="G16" s="122"/>
      <c r="H16" s="122"/>
      <c r="I16" s="123"/>
    </row>
    <row r="17" spans="2:9" ht="15" customHeight="1" thickBot="1" x14ac:dyDescent="0.6">
      <c r="C17" s="133" t="s">
        <v>37</v>
      </c>
      <c r="D17" s="137"/>
      <c r="E17" s="124">
        <v>2626</v>
      </c>
      <c r="F17" s="124"/>
      <c r="G17" s="124"/>
      <c r="H17" s="124"/>
      <c r="I17" s="125"/>
    </row>
    <row r="18" spans="2:9" ht="15" customHeight="1" x14ac:dyDescent="0.55000000000000004">
      <c r="C18" s="118" t="s">
        <v>18</v>
      </c>
      <c r="D18" s="119"/>
      <c r="E18" s="77">
        <f>(E6+E8)/E16</f>
        <v>21863.500132714609</v>
      </c>
      <c r="F18" s="77"/>
      <c r="G18" s="77"/>
      <c r="H18" s="77"/>
      <c r="I18" s="78"/>
    </row>
    <row r="19" spans="2:9" ht="15" customHeight="1" thickBot="1" x14ac:dyDescent="0.6">
      <c r="C19" s="55" t="s">
        <v>39</v>
      </c>
      <c r="D19" s="56"/>
      <c r="E19" s="45">
        <f>E7/E17</f>
        <v>7011.0456968773797</v>
      </c>
      <c r="F19" s="45"/>
      <c r="G19" s="45"/>
      <c r="H19" s="45"/>
      <c r="I19" s="46"/>
    </row>
    <row r="20" spans="2:9" ht="15" customHeight="1" x14ac:dyDescent="0.55000000000000004">
      <c r="C20" s="7" t="s">
        <v>43</v>
      </c>
      <c r="D20" s="7"/>
      <c r="E20" s="7"/>
      <c r="F20" s="7"/>
      <c r="G20" s="7"/>
      <c r="H20" s="7"/>
      <c r="I20" s="7"/>
    </row>
    <row r="21" spans="2:9" ht="15" customHeight="1" x14ac:dyDescent="0.55000000000000004">
      <c r="C21" s="7" t="s">
        <v>46</v>
      </c>
      <c r="D21" s="7"/>
      <c r="E21" s="7"/>
      <c r="F21" s="7"/>
      <c r="G21" s="7"/>
      <c r="H21" s="7"/>
      <c r="I21" s="7"/>
    </row>
    <row r="22" spans="2:9" ht="15" customHeight="1" x14ac:dyDescent="0.55000000000000004"/>
    <row r="23" spans="2:9" ht="15" customHeight="1" x14ac:dyDescent="0.55000000000000004">
      <c r="B23" s="1" t="s">
        <v>19</v>
      </c>
      <c r="C23" s="54" t="s">
        <v>20</v>
      </c>
      <c r="D23" s="54"/>
      <c r="E23" s="54"/>
      <c r="F23" s="54"/>
      <c r="G23" s="54"/>
    </row>
    <row r="24" spans="2:9" ht="12.5" thickBot="1" x14ac:dyDescent="0.6">
      <c r="C24" s="27"/>
      <c r="D24" s="27"/>
      <c r="E24" s="102" t="s">
        <v>21</v>
      </c>
      <c r="F24" s="102"/>
      <c r="G24" s="102" t="s">
        <v>22</v>
      </c>
      <c r="H24" s="102"/>
      <c r="I24" s="102"/>
    </row>
    <row r="25" spans="2:9" ht="15" customHeight="1" x14ac:dyDescent="0.55000000000000004">
      <c r="C25" s="90" t="s">
        <v>23</v>
      </c>
      <c r="D25" s="91"/>
      <c r="E25" s="103"/>
      <c r="F25" s="104"/>
      <c r="G25" s="105"/>
      <c r="H25" s="105"/>
      <c r="I25" s="106"/>
    </row>
    <row r="26" spans="2:9" ht="15" customHeight="1" thickBot="1" x14ac:dyDescent="0.6">
      <c r="C26" s="92" t="s">
        <v>24</v>
      </c>
      <c r="D26" s="93"/>
      <c r="E26" s="107"/>
      <c r="F26" s="107"/>
      <c r="G26" s="107"/>
      <c r="H26" s="107"/>
      <c r="I26" s="108"/>
    </row>
    <row r="27" spans="2:9" ht="15" customHeight="1" thickBot="1" x14ac:dyDescent="0.6">
      <c r="C27" s="109" t="s">
        <v>49</v>
      </c>
      <c r="D27" s="110"/>
      <c r="E27" s="96">
        <v>24</v>
      </c>
      <c r="F27" s="97"/>
      <c r="G27" s="97"/>
      <c r="H27" s="97"/>
      <c r="I27" s="98"/>
    </row>
    <row r="28" spans="2:9" ht="15" customHeight="1" x14ac:dyDescent="0.55000000000000004">
      <c r="C28" s="14" t="s">
        <v>45</v>
      </c>
      <c r="D28" s="14"/>
      <c r="E28" s="15"/>
      <c r="F28" s="15"/>
      <c r="G28" s="15"/>
      <c r="H28" s="15"/>
      <c r="I28" s="15"/>
    </row>
    <row r="29" spans="2:9" ht="15" customHeight="1" x14ac:dyDescent="0.55000000000000004"/>
    <row r="30" spans="2:9" ht="15" customHeight="1" thickBot="1" x14ac:dyDescent="0.6">
      <c r="B30" s="1" t="s">
        <v>25</v>
      </c>
      <c r="C30" s="54" t="s">
        <v>26</v>
      </c>
      <c r="D30" s="54"/>
      <c r="E30" s="54"/>
      <c r="F30" s="54"/>
      <c r="G30" s="54"/>
    </row>
    <row r="31" spans="2:9" ht="15" customHeight="1" x14ac:dyDescent="0.55000000000000004">
      <c r="C31" s="94" t="s">
        <v>27</v>
      </c>
      <c r="D31" s="28" t="s">
        <v>28</v>
      </c>
      <c r="E31" s="86">
        <f>(SUM(E11:I12))/(SUM(E11:I13))</f>
        <v>0.74583852567650089</v>
      </c>
      <c r="F31" s="86"/>
      <c r="G31" s="86"/>
      <c r="H31" s="86"/>
      <c r="I31" s="87"/>
    </row>
    <row r="32" spans="2:9" ht="15" customHeight="1" thickBot="1" x14ac:dyDescent="0.6">
      <c r="C32" s="95"/>
      <c r="D32" s="29" t="s">
        <v>29</v>
      </c>
      <c r="E32" s="88">
        <f>E13/(SUM(E11:I13))</f>
        <v>0.25416147432349917</v>
      </c>
      <c r="F32" s="88"/>
      <c r="G32" s="88"/>
      <c r="H32" s="88"/>
      <c r="I32" s="89"/>
    </row>
    <row r="33" spans="2:9" ht="15" customHeight="1" x14ac:dyDescent="0.55000000000000004"/>
    <row r="34" spans="2:9" ht="15" customHeight="1" thickBot="1" x14ac:dyDescent="0.6">
      <c r="B34" s="1" t="s">
        <v>30</v>
      </c>
      <c r="C34" s="54" t="s">
        <v>31</v>
      </c>
      <c r="D34" s="54"/>
      <c r="E34" s="54"/>
      <c r="F34" s="54"/>
      <c r="G34" s="54"/>
      <c r="H34" s="54"/>
      <c r="I34" s="54"/>
    </row>
    <row r="35" spans="2:9" ht="70" customHeight="1" thickBot="1" x14ac:dyDescent="0.6">
      <c r="C35" s="3" t="s">
        <v>32</v>
      </c>
      <c r="D35" s="99"/>
      <c r="E35" s="100"/>
      <c r="F35" s="100"/>
      <c r="G35" s="100"/>
      <c r="H35" s="100"/>
      <c r="I35" s="101"/>
    </row>
  </sheetData>
  <mergeCells count="45">
    <mergeCell ref="C6:C8"/>
    <mergeCell ref="E6:I6"/>
    <mergeCell ref="E7:I7"/>
    <mergeCell ref="E8:I8"/>
    <mergeCell ref="A1:J1"/>
    <mergeCell ref="C2:G2"/>
    <mergeCell ref="C3:D3"/>
    <mergeCell ref="E3:I3"/>
    <mergeCell ref="C5:G5"/>
    <mergeCell ref="C9:D9"/>
    <mergeCell ref="E9:I9"/>
    <mergeCell ref="C10:I10"/>
    <mergeCell ref="C11:C13"/>
    <mergeCell ref="E11:I11"/>
    <mergeCell ref="E12:I12"/>
    <mergeCell ref="E13:I13"/>
    <mergeCell ref="C14:D14"/>
    <mergeCell ref="E14:I14"/>
    <mergeCell ref="C15:D15"/>
    <mergeCell ref="E15:I15"/>
    <mergeCell ref="C16:D16"/>
    <mergeCell ref="E16:I16"/>
    <mergeCell ref="C17:D17"/>
    <mergeCell ref="E17:I17"/>
    <mergeCell ref="C18:D18"/>
    <mergeCell ref="E18:I18"/>
    <mergeCell ref="C19:D19"/>
    <mergeCell ref="E19:I19"/>
    <mergeCell ref="C30:G30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31:C32"/>
    <mergeCell ref="E31:I31"/>
    <mergeCell ref="E32:I32"/>
    <mergeCell ref="C34:I34"/>
    <mergeCell ref="D35:I35"/>
  </mergeCells>
  <phoneticPr fontId="1"/>
  <pageMargins left="0.51181102362204722" right="0.11811023622047245" top="0.55118110236220474" bottom="0.19685039370078741" header="0.31496062992125984" footer="0.11811023622047245"/>
  <pageSetup paperSize="9" orientation="portrait" r:id="rId1"/>
  <headerFooter scaleWithDoc="0"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効果検証様式（集計値）</vt:lpstr>
      <vt:lpstr>R4.10</vt:lpstr>
      <vt:lpstr>R4.11</vt:lpstr>
      <vt:lpstr>R4.12</vt:lpstr>
      <vt:lpstr>R5.1</vt:lpstr>
      <vt:lpstr>R5.2</vt:lpstr>
      <vt:lpstr>R5.3</vt:lpstr>
      <vt:lpstr>R5.4</vt:lpstr>
      <vt:lpstr>R5.5</vt:lpstr>
      <vt:lpstr>R5.6</vt:lpstr>
      <vt:lpstr>R5.7</vt:lpstr>
      <vt:lpstr>R5.8</vt:lpstr>
      <vt:lpstr>R5.9</vt:lpstr>
      <vt:lpstr>R5.11</vt:lpstr>
      <vt:lpstr>R4.10!Print_Area</vt:lpstr>
      <vt:lpstr>R4.11!Print_Area</vt:lpstr>
      <vt:lpstr>R4.12!Print_Area</vt:lpstr>
      <vt:lpstr>R5.1!Print_Area</vt:lpstr>
      <vt:lpstr>R5.11!Print_Area</vt:lpstr>
      <vt:lpstr>R5.2!Print_Area</vt:lpstr>
      <vt:lpstr>R5.3!Print_Area</vt:lpstr>
      <vt:lpstr>R5.4!Print_Area</vt:lpstr>
      <vt:lpstr>R5.5!Print_Area</vt:lpstr>
      <vt:lpstr>R5.6!Print_Area</vt:lpstr>
      <vt:lpstr>R5.7!Print_Area</vt:lpstr>
      <vt:lpstr>R5.8!Print_Area</vt:lpstr>
      <vt:lpstr>R5.9!Print_Area</vt:lpstr>
      <vt:lpstr>'効果検証様式（集計値）'!Print_Area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2024-12-09T04:35:42Z</dcterms:modified>
  <cp:category/>
  <cp:contentStatus/>
</cp:coreProperties>
</file>